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'113067'!$A$1:$T$75</definedName>
  </definedNames>
  <calcPr fullCalcOnLoad="1"/>
</workbook>
</file>

<file path=xl/sharedStrings.xml><?xml version="1.0" encoding="utf-8"?>
<sst xmlns="http://schemas.openxmlformats.org/spreadsheetml/2006/main" count="139" uniqueCount="137">
  <si>
    <t>м. Хмельницький</t>
  </si>
  <si>
    <t>м. Кам.-Подільський</t>
  </si>
  <si>
    <t>м. Нетішин</t>
  </si>
  <si>
    <t>м. Славута</t>
  </si>
  <si>
    <t>м. Старокостянтинів</t>
  </si>
  <si>
    <t>м. Шепетівка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</si>
  <si>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</si>
  <si>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</si>
  <si>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</si>
  <si>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</si>
  <si>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</si>
  <si>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</si>
  <si>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</si>
  <si>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</si>
  <si>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</si>
  <si>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</si>
  <si>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</si>
  <si>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</si>
  <si>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</si>
  <si>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</si>
  <si>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</si>
  <si>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</si>
  <si>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</si>
  <si>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</si>
  <si>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</si>
  <si>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Всього по області</t>
  </si>
  <si>
    <t>Дунаєвецький</t>
  </si>
  <si>
    <t xml:space="preserve">Разом: </t>
  </si>
  <si>
    <t>Код бюджету</t>
  </si>
  <si>
    <t>Назва місцевого бюджету адміністративно-територіальної одиниці</t>
  </si>
  <si>
    <t>22201000000</t>
  </si>
  <si>
    <t>22202000000</t>
  </si>
  <si>
    <t>22301000000</t>
  </si>
  <si>
    <t>22501000000</t>
  </si>
  <si>
    <t>отг. Берездівська  (Славутський район)</t>
  </si>
  <si>
    <t>22502000000</t>
  </si>
  <si>
    <t>отг. Війтовецька  (Волочиський район)</t>
  </si>
  <si>
    <t>22503000000</t>
  </si>
  <si>
    <t>отг. Волочиська  (Волочиський район)</t>
  </si>
  <si>
    <t>22504000000</t>
  </si>
  <si>
    <t>22505000000</t>
  </si>
  <si>
    <t>отг. Гвардійська  (Хмельницький район)</t>
  </si>
  <si>
    <t>22506000000</t>
  </si>
  <si>
    <t>отг. Гуменецька  (Кам`янець-Подільський район)</t>
  </si>
  <si>
    <t>22507000000</t>
  </si>
  <si>
    <t>отг. Дунаєвецька міська (Дунаєвецький район)</t>
  </si>
  <si>
    <t>22508000000</t>
  </si>
  <si>
    <t>отг. Дунаєвецька селищна (Дунаєвецький район)</t>
  </si>
  <si>
    <t>22509000000</t>
  </si>
  <si>
    <t>отг. Китайгородська  (Кам`янець-Подільський район)</t>
  </si>
  <si>
    <t>22510000000</t>
  </si>
  <si>
    <t>отг. Колибаївська  (Кам`янець-Подільський район)</t>
  </si>
  <si>
    <t>22511000000</t>
  </si>
  <si>
    <t>отг. Летичівська  (Летичівський район)</t>
  </si>
  <si>
    <t>22512000000</t>
  </si>
  <si>
    <t>отг. Лісовогринівецька  (Хмельницький район)</t>
  </si>
  <si>
    <t>22513000000</t>
  </si>
  <si>
    <t>отг. Маківська  (Дунаєвецький район)</t>
  </si>
  <si>
    <t>22514000000</t>
  </si>
  <si>
    <t>отг. Меджибізька  (Летичівський район)</t>
  </si>
  <si>
    <t>22515000000</t>
  </si>
  <si>
    <t>отг. Наркевицька  (Волочиський район)</t>
  </si>
  <si>
    <t>22516000000</t>
  </si>
  <si>
    <t>отг. Новоушицька  (Новоушицький район)</t>
  </si>
  <si>
    <t>22517000000</t>
  </si>
  <si>
    <t>отг. Полонська  (Полонський район)</t>
  </si>
  <si>
    <t>22518000000</t>
  </si>
  <si>
    <t>отг. Понінківська  (Полонський район)</t>
  </si>
  <si>
    <t>22519000000</t>
  </si>
  <si>
    <t>отг. Розсошанська  (Хмельницький район)</t>
  </si>
  <si>
    <t>22520000000</t>
  </si>
  <si>
    <t>отг. Сатанівська  (Городоцький район)</t>
  </si>
  <si>
    <t>22521000000</t>
  </si>
  <si>
    <t>отг. Старосинявська  (Старосинявський район)</t>
  </si>
  <si>
    <t>22522000000</t>
  </si>
  <si>
    <t>отг. Чорноострівська  (Хмельницький район)</t>
  </si>
  <si>
    <t>грн.</t>
  </si>
  <si>
    <t>22523000000</t>
  </si>
  <si>
    <t>отг Чемеровецька  (Чемеровецький район)</t>
  </si>
  <si>
    <t>отг Гуківська  (Чемеровецький район)</t>
  </si>
  <si>
    <t>22525000000</t>
  </si>
  <si>
    <t>отг Ленковецька  (Шепетівський район)</t>
  </si>
  <si>
    <t>22526000000</t>
  </si>
  <si>
    <t>отг Судилківська  (Шепетівський район)</t>
  </si>
  <si>
    <t>отг. Ганнопільська  (Славутський район)</t>
  </si>
  <si>
    <t>22527000000</t>
  </si>
  <si>
    <t>отг. Городоцька  (Городоцький район)</t>
  </si>
  <si>
    <t>22528000000</t>
  </si>
  <si>
    <t>отг.Слобідсько-Кульчієвецька   (Кам’янець-Подільський район)</t>
  </si>
  <si>
    <t>22529000000</t>
  </si>
  <si>
    <t>отг. Антонінська  (Красилівський район)</t>
  </si>
  <si>
    <t>22530000000</t>
  </si>
  <si>
    <t>отг.Красилівська   (Красилівський район)</t>
  </si>
  <si>
    <t>22531000000</t>
  </si>
  <si>
    <t>отг. Олешинська  (Хмельницький район)</t>
  </si>
  <si>
    <t>22532000000</t>
  </si>
  <si>
    <t>отг. Солобковецька  (Ярмолинецький район)</t>
  </si>
  <si>
    <t>22533000000</t>
  </si>
  <si>
    <t>отг. Грицівська  (Шепетівський та Полонський райони)</t>
  </si>
  <si>
    <t>22534000000</t>
  </si>
  <si>
    <t>отг Вовковинецька (Деражнянський район)</t>
  </si>
  <si>
    <t>22535000000</t>
  </si>
  <si>
    <t>отг  Смотрицька  (Дунаєвецький район)</t>
  </si>
  <si>
    <t>22536000000</t>
  </si>
  <si>
    <t>отг Жванецька (Кам’янець-Подільський район)</t>
  </si>
  <si>
    <t>22537000000</t>
  </si>
  <si>
    <t>отг Староушицька   (Кам’янець-Подільський район)</t>
  </si>
  <si>
    <t>22538000000</t>
  </si>
  <si>
    <t>отг Крупецька   (Славутський район)</t>
  </si>
  <si>
    <t>22539000000</t>
  </si>
  <si>
    <t>отг Баламутівська (Ярмолинецький район)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</si>
  <si>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</si>
  <si>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</si>
  <si>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</si>
  <si>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</si>
  <si>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 пільг  та  житлових субсидій населенню на придбання  твердого  та  рідкого  пічного  побутового   палива і скрапленого газу за рахунок відповідної субвенції з державного бюджету</t>
  </si>
  <si>
    <t xml:space="preserve">Субвенція з місцевого бюджету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</si>
  <si>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</si>
  <si>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Міжбюджетні трансферти з обласного бюджету місцевим бюджетам на 2018 рік</t>
  </si>
  <si>
    <t xml:space="preserve">С у б в е н ц і ї  </t>
  </si>
  <si>
    <t xml:space="preserve">Загальний фонд </t>
  </si>
  <si>
    <t>Додаток 5
до рішення обласної ради
"Про внесення змін до обласного бюджету на 2018 рік"</t>
  </si>
  <si>
    <t>Субвенція з місцевого бюджету на проведення виборів депутатів 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</si>
  <si>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</si>
  <si>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Загальний фонд</t>
  </si>
  <si>
    <t>Спеціальний фонд</t>
  </si>
  <si>
    <t>Субвенція з місцевого бюджету за рахунок залишку коштів освітньої субвенції, що утворився на початок бюджетного періоду на:</t>
  </si>
  <si>
    <t>придбання шкільних автобусів</t>
  </si>
  <si>
    <t xml:space="preserve">С у б в е н ц і ї </t>
  </si>
  <si>
    <t xml:space="preserve">придбання персонального компютера/ноутбука та техніки для друкування, копіювання, сканування та ламінування з витратними матеріалами для початкової школи </t>
  </si>
  <si>
    <t xml:space="preserve">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  </t>
  </si>
  <si>
    <t xml:space="preserve">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навчання, за рахунок залишків коштів </t>
  </si>
  <si>
    <t>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них, для шкіл з навчанням румунською та угорською мовами)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</si>
  <si>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(підтримка осіб з особливими освітніми потребами (видатки споживання))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</si>
  <si>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(оснащення кабінетів інклюзивно-ресурсних центрів (видатки розвитку))</t>
  </si>
  <si>
    <t>Субвенція з місцевого бюджету за рахунок залишку коштів освітньої субвенції, що утворився на початок бюджетного періоду (придбання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мов)</t>
  </si>
  <si>
    <t>від 27 березня 2018 року № 45-18/2018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</si>
</sst>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"/>
    <numFmt numFmtId="203" formatCode="#,##0.000"/>
  </numFmts>
  <fonts count="47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202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20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202" fontId="5" fillId="0" borderId="0" xfId="0" applyNumberFormat="1" applyFont="1" applyFill="1" applyAlignment="1">
      <alignment horizontal="center" vertical="center" wrapText="1"/>
    </xf>
    <xf numFmtId="196" fontId="5" fillId="0" borderId="0" xfId="0" applyNumberFormat="1" applyFont="1" applyFill="1" applyAlignment="1">
      <alignment horizontal="center" vertical="center" wrapText="1"/>
    </xf>
    <xf numFmtId="202" fontId="9" fillId="0" borderId="0" xfId="0" applyNumberFormat="1" applyFont="1" applyFill="1" applyAlignment="1">
      <alignment horizontal="center" vertical="center" wrapText="1"/>
    </xf>
    <xf numFmtId="196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202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02" fontId="0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02" fontId="0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2" fontId="10" fillId="0" borderId="10" xfId="0" applyNumberFormat="1" applyFont="1" applyFill="1" applyBorder="1" applyAlignment="1">
      <alignment horizontal="center" vertical="center" wrapText="1"/>
    </xf>
    <xf numFmtId="202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33" applyFont="1" applyFill="1" applyBorder="1" applyAlignment="1">
      <alignment horizontal="left" vertical="center" wrapText="1"/>
      <protection/>
    </xf>
    <xf numFmtId="0" fontId="12" fillId="0" borderId="10" xfId="33" applyFont="1" applyFill="1" applyBorder="1" applyAlignment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 wrapText="1"/>
    </xf>
    <xf numFmtId="202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94" fontId="4" fillId="0" borderId="0" xfId="44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100"/>
  <sheetViews>
    <sheetView tabSelected="1" view="pageBreakPreview" zoomScale="45" zoomScaleNormal="50" zoomScaleSheetLayoutView="45" zoomScalePageLayoutView="0" workbookViewId="0" topLeftCell="A1">
      <pane xSplit="2" ySplit="9" topLeftCell="C6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" sqref="F2:H2"/>
    </sheetView>
  </sheetViews>
  <sheetFormatPr defaultColWidth="9.140625" defaultRowHeight="12.75"/>
  <cols>
    <col min="1" max="1" width="18.421875" style="2" customWidth="1"/>
    <col min="2" max="2" width="52.00390625" style="2" customWidth="1"/>
    <col min="3" max="3" width="24.28125" style="2" customWidth="1"/>
    <col min="4" max="4" width="49.28125" style="1" customWidth="1"/>
    <col min="5" max="5" width="35.57421875" style="1" customWidth="1"/>
    <col min="6" max="6" width="23.8515625" style="1" customWidth="1"/>
    <col min="7" max="7" width="41.28125" style="1" customWidth="1"/>
    <col min="8" max="8" width="27.7109375" style="1" customWidth="1"/>
    <col min="9" max="9" width="26.8515625" style="1" customWidth="1"/>
    <col min="10" max="10" width="35.00390625" style="1" customWidth="1"/>
    <col min="11" max="12" width="24.8515625" style="1" customWidth="1"/>
    <col min="13" max="13" width="25.421875" style="1" customWidth="1"/>
    <col min="14" max="14" width="27.00390625" style="1" customWidth="1"/>
    <col min="15" max="15" width="20.8515625" style="1" customWidth="1"/>
    <col min="16" max="16" width="26.421875" style="1" customWidth="1"/>
    <col min="17" max="17" width="36.8515625" style="1" customWidth="1"/>
    <col min="18" max="18" width="37.28125" style="1" customWidth="1"/>
    <col min="19" max="19" width="38.00390625" style="1" customWidth="1"/>
    <col min="20" max="20" width="27.7109375" style="1" customWidth="1"/>
    <col min="21" max="21" width="25.00390625" style="2" customWidth="1"/>
    <col min="22" max="22" width="17.421875" style="2" customWidth="1"/>
    <col min="23" max="23" width="16.421875" style="2" bestFit="1" customWidth="1"/>
    <col min="24" max="24" width="10.421875" style="2" bestFit="1" customWidth="1"/>
    <col min="25" max="25" width="13.28125" style="2" bestFit="1" customWidth="1"/>
    <col min="26" max="27" width="9.28125" style="2" bestFit="1" customWidth="1"/>
    <col min="28" max="28" width="10.421875" style="2" bestFit="1" customWidth="1"/>
    <col min="29" max="29" width="12.57421875" style="2" customWidth="1"/>
    <col min="30" max="30" width="11.57421875" style="2" bestFit="1" customWidth="1"/>
    <col min="31" max="31" width="14.421875" style="2" bestFit="1" customWidth="1"/>
    <col min="32" max="32" width="16.421875" style="2" bestFit="1" customWidth="1"/>
    <col min="33" max="33" width="11.57421875" style="2" bestFit="1" customWidth="1"/>
    <col min="34" max="16384" width="9.140625" style="2" customWidth="1"/>
  </cols>
  <sheetData>
    <row r="1" spans="4:21" s="16" customFormat="1" ht="63" customHeight="1">
      <c r="D1" s="17"/>
      <c r="E1" s="18"/>
      <c r="F1" s="42" t="s">
        <v>121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18"/>
    </row>
    <row r="2" spans="4:21" s="16" customFormat="1" ht="23.25" customHeight="1">
      <c r="D2" s="17"/>
      <c r="E2" s="18"/>
      <c r="F2" s="42" t="s">
        <v>136</v>
      </c>
      <c r="G2" s="42"/>
      <c r="H2" s="42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8"/>
    </row>
    <row r="3" spans="2:20" s="16" customFormat="1" ht="21" customHeight="1">
      <c r="B3" s="19"/>
      <c r="C3" s="56" t="s">
        <v>118</v>
      </c>
      <c r="D3" s="56"/>
      <c r="E3" s="56"/>
      <c r="F3" s="56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s="16" customFormat="1" ht="15.75" customHeight="1">
      <c r="A4" s="21"/>
      <c r="B4" s="21"/>
      <c r="C4" s="21"/>
      <c r="D4" s="21"/>
      <c r="E4" s="21"/>
      <c r="F4" s="17"/>
      <c r="G4" s="5" t="s">
        <v>76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5" t="s">
        <v>76</v>
      </c>
    </row>
    <row r="5" spans="1:20" s="16" customFormat="1" ht="25.5" customHeight="1">
      <c r="A5" s="51" t="s">
        <v>28</v>
      </c>
      <c r="B5" s="51" t="s">
        <v>29</v>
      </c>
      <c r="C5" s="51" t="s">
        <v>113</v>
      </c>
      <c r="D5" s="48" t="s">
        <v>119</v>
      </c>
      <c r="E5" s="49"/>
      <c r="F5" s="49"/>
      <c r="G5" s="49"/>
      <c r="H5" s="49" t="s">
        <v>128</v>
      </c>
      <c r="I5" s="49"/>
      <c r="J5" s="49"/>
      <c r="K5" s="49"/>
      <c r="L5" s="49"/>
      <c r="M5" s="49"/>
      <c r="N5" s="49"/>
      <c r="O5" s="43" t="s">
        <v>128</v>
      </c>
      <c r="P5" s="43"/>
      <c r="Q5" s="43"/>
      <c r="R5" s="43"/>
      <c r="S5" s="43"/>
      <c r="T5" s="57" t="s">
        <v>27</v>
      </c>
    </row>
    <row r="6" spans="1:20" s="16" customFormat="1" ht="19.5" customHeight="1">
      <c r="A6" s="55"/>
      <c r="B6" s="55"/>
      <c r="C6" s="55"/>
      <c r="D6" s="48" t="s">
        <v>120</v>
      </c>
      <c r="E6" s="49"/>
      <c r="F6" s="49"/>
      <c r="G6" s="50"/>
      <c r="H6" s="48" t="s">
        <v>124</v>
      </c>
      <c r="I6" s="49"/>
      <c r="J6" s="49"/>
      <c r="K6" s="49"/>
      <c r="L6" s="49"/>
      <c r="M6" s="49"/>
      <c r="N6" s="49"/>
      <c r="O6" s="43" t="s">
        <v>125</v>
      </c>
      <c r="P6" s="43"/>
      <c r="Q6" s="43"/>
      <c r="R6" s="43"/>
      <c r="S6" s="43"/>
      <c r="T6" s="58"/>
    </row>
    <row r="7" spans="1:20" s="4" customFormat="1" ht="114.75" customHeight="1">
      <c r="A7" s="55"/>
      <c r="B7" s="55"/>
      <c r="C7" s="55"/>
      <c r="D7" s="53" t="s">
        <v>117</v>
      </c>
      <c r="E7" s="51" t="s">
        <v>116</v>
      </c>
      <c r="F7" s="51" t="s">
        <v>115</v>
      </c>
      <c r="G7" s="51" t="s">
        <v>114</v>
      </c>
      <c r="H7" s="44" t="s">
        <v>112</v>
      </c>
      <c r="I7" s="44" t="s">
        <v>111</v>
      </c>
      <c r="J7" s="44" t="s">
        <v>135</v>
      </c>
      <c r="K7" s="44" t="s">
        <v>133</v>
      </c>
      <c r="L7" s="44" t="s">
        <v>134</v>
      </c>
      <c r="M7" s="44" t="s">
        <v>122</v>
      </c>
      <c r="N7" s="44" t="s">
        <v>123</v>
      </c>
      <c r="O7" s="46" t="s">
        <v>126</v>
      </c>
      <c r="P7" s="46"/>
      <c r="Q7" s="46"/>
      <c r="R7" s="46"/>
      <c r="S7" s="46"/>
      <c r="T7" s="58"/>
    </row>
    <row r="8" spans="1:20" s="4" customFormat="1" ht="282" customHeight="1">
      <c r="A8" s="52"/>
      <c r="B8" s="52"/>
      <c r="C8" s="52"/>
      <c r="D8" s="54"/>
      <c r="E8" s="52"/>
      <c r="F8" s="52"/>
      <c r="G8" s="52"/>
      <c r="H8" s="45"/>
      <c r="I8" s="45"/>
      <c r="J8" s="45"/>
      <c r="K8" s="45"/>
      <c r="L8" s="45"/>
      <c r="M8" s="45"/>
      <c r="N8" s="45"/>
      <c r="O8" s="33" t="s">
        <v>127</v>
      </c>
      <c r="P8" s="33" t="s">
        <v>129</v>
      </c>
      <c r="Q8" s="33" t="s">
        <v>130</v>
      </c>
      <c r="R8" s="33" t="s">
        <v>131</v>
      </c>
      <c r="S8" s="33" t="s">
        <v>132</v>
      </c>
      <c r="T8" s="59"/>
    </row>
    <row r="9" spans="1:20" s="16" customFormat="1" ht="15.7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</row>
    <row r="10" spans="1:22" s="16" customFormat="1" ht="27" customHeight="1">
      <c r="A10" s="3" t="s">
        <v>30</v>
      </c>
      <c r="B10" s="39" t="s">
        <v>0</v>
      </c>
      <c r="C10" s="37">
        <v>12250931</v>
      </c>
      <c r="D10" s="37">
        <v>343735700</v>
      </c>
      <c r="E10" s="37">
        <v>523967300</v>
      </c>
      <c r="F10" s="37">
        <v>60000</v>
      </c>
      <c r="G10" s="37">
        <v>851000</v>
      </c>
      <c r="H10" s="37">
        <v>2835500</v>
      </c>
      <c r="I10" s="37">
        <v>6595200</v>
      </c>
      <c r="J10" s="37">
        <v>375000</v>
      </c>
      <c r="K10" s="37">
        <v>2326300</v>
      </c>
      <c r="L10" s="37">
        <v>125900</v>
      </c>
      <c r="M10" s="37"/>
      <c r="N10" s="37"/>
      <c r="O10" s="37"/>
      <c r="P10" s="37">
        <v>666579</v>
      </c>
      <c r="Q10" s="37"/>
      <c r="R10" s="37"/>
      <c r="S10" s="37"/>
      <c r="T10" s="30">
        <f aca="true" t="shared" si="0" ref="T10:T41">SUM(C10:S10)</f>
        <v>893789410</v>
      </c>
      <c r="U10" s="22"/>
      <c r="V10" s="23"/>
    </row>
    <row r="11" spans="1:22" s="16" customFormat="1" ht="22.5" customHeight="1">
      <c r="A11" s="3" t="s">
        <v>31</v>
      </c>
      <c r="B11" s="39" t="s">
        <v>1</v>
      </c>
      <c r="C11" s="37">
        <v>3055294</v>
      </c>
      <c r="D11" s="37">
        <v>139444500</v>
      </c>
      <c r="E11" s="37">
        <v>199395800</v>
      </c>
      <c r="F11" s="37">
        <v>177000</v>
      </c>
      <c r="G11" s="37">
        <v>487600</v>
      </c>
      <c r="H11" s="37">
        <v>1498500</v>
      </c>
      <c r="I11" s="37">
        <v>1893200</v>
      </c>
      <c r="J11" s="37">
        <v>165000</v>
      </c>
      <c r="K11" s="37">
        <v>3087100</v>
      </c>
      <c r="L11" s="37">
        <v>125900</v>
      </c>
      <c r="M11" s="37"/>
      <c r="N11" s="37"/>
      <c r="O11" s="37"/>
      <c r="P11" s="37">
        <v>373060</v>
      </c>
      <c r="Q11" s="37">
        <v>500000</v>
      </c>
      <c r="R11" s="37"/>
      <c r="S11" s="37"/>
      <c r="T11" s="30">
        <f t="shared" si="0"/>
        <v>350202954</v>
      </c>
      <c r="U11" s="22"/>
      <c r="V11" s="23"/>
    </row>
    <row r="12" spans="1:22" s="16" customFormat="1" ht="22.5" customHeight="1">
      <c r="A12" s="3">
        <v>22203000000</v>
      </c>
      <c r="B12" s="39" t="s">
        <v>2</v>
      </c>
      <c r="C12" s="37">
        <v>971571</v>
      </c>
      <c r="D12" s="37">
        <v>50235400</v>
      </c>
      <c r="E12" s="37">
        <v>10853100</v>
      </c>
      <c r="F12" s="37">
        <v>234000</v>
      </c>
      <c r="G12" s="37">
        <v>397600</v>
      </c>
      <c r="H12" s="37">
        <v>127300</v>
      </c>
      <c r="I12" s="37">
        <v>443100</v>
      </c>
      <c r="J12" s="37"/>
      <c r="K12" s="37">
        <v>134200</v>
      </c>
      <c r="L12" s="37">
        <v>125900</v>
      </c>
      <c r="M12" s="37"/>
      <c r="N12" s="37"/>
      <c r="O12" s="37"/>
      <c r="P12" s="37">
        <v>151241</v>
      </c>
      <c r="Q12" s="37">
        <v>600000</v>
      </c>
      <c r="R12" s="37"/>
      <c r="S12" s="37"/>
      <c r="T12" s="30">
        <f t="shared" si="0"/>
        <v>64273412</v>
      </c>
      <c r="U12" s="22"/>
      <c r="V12" s="23"/>
    </row>
    <row r="13" spans="1:22" s="16" customFormat="1" ht="22.5" customHeight="1">
      <c r="A13" s="3">
        <v>22204000000</v>
      </c>
      <c r="B13" s="39" t="s">
        <v>3</v>
      </c>
      <c r="C13" s="37">
        <v>1204524</v>
      </c>
      <c r="D13" s="37">
        <v>58088600</v>
      </c>
      <c r="E13" s="37">
        <v>89053100</v>
      </c>
      <c r="F13" s="37">
        <v>1280000</v>
      </c>
      <c r="G13" s="37">
        <v>426100</v>
      </c>
      <c r="H13" s="37"/>
      <c r="I13" s="37"/>
      <c r="J13" s="37">
        <v>54000</v>
      </c>
      <c r="K13" s="37">
        <v>335600</v>
      </c>
      <c r="L13" s="37">
        <v>125900</v>
      </c>
      <c r="M13" s="37"/>
      <c r="N13" s="37"/>
      <c r="O13" s="37"/>
      <c r="P13" s="37">
        <v>161323</v>
      </c>
      <c r="Q13" s="37">
        <v>600000</v>
      </c>
      <c r="R13" s="37"/>
      <c r="S13" s="37"/>
      <c r="T13" s="30">
        <f t="shared" si="0"/>
        <v>151329147</v>
      </c>
      <c r="U13" s="22"/>
      <c r="V13" s="23"/>
    </row>
    <row r="14" spans="1:22" s="16" customFormat="1" ht="22.5" customHeight="1">
      <c r="A14" s="3">
        <v>22205000000</v>
      </c>
      <c r="B14" s="39" t="s">
        <v>4</v>
      </c>
      <c r="C14" s="37">
        <v>961909</v>
      </c>
      <c r="D14" s="37">
        <v>56611900</v>
      </c>
      <c r="E14" s="37">
        <v>139447100</v>
      </c>
      <c r="F14" s="37">
        <v>133000</v>
      </c>
      <c r="G14" s="37">
        <v>427700</v>
      </c>
      <c r="H14" s="37"/>
      <c r="I14" s="37"/>
      <c r="J14" s="37"/>
      <c r="K14" s="37">
        <v>89500</v>
      </c>
      <c r="L14" s="37">
        <v>125900</v>
      </c>
      <c r="M14" s="37"/>
      <c r="N14" s="37"/>
      <c r="O14" s="37"/>
      <c r="P14" s="37">
        <v>171406</v>
      </c>
      <c r="Q14" s="37">
        <v>2200000</v>
      </c>
      <c r="R14" s="37"/>
      <c r="S14" s="37"/>
      <c r="T14" s="30">
        <f t="shared" si="0"/>
        <v>200168415</v>
      </c>
      <c r="U14" s="22"/>
      <c r="V14" s="23"/>
    </row>
    <row r="15" spans="1:22" s="16" customFormat="1" ht="22.5" customHeight="1">
      <c r="A15" s="3">
        <v>22206000000</v>
      </c>
      <c r="B15" s="39" t="s">
        <v>5</v>
      </c>
      <c r="C15" s="37">
        <v>1671879</v>
      </c>
      <c r="D15" s="37">
        <v>73829800</v>
      </c>
      <c r="E15" s="37">
        <v>124153000</v>
      </c>
      <c r="F15" s="37">
        <v>1237000</v>
      </c>
      <c r="G15" s="37">
        <v>694800</v>
      </c>
      <c r="H15" s="37"/>
      <c r="I15" s="37"/>
      <c r="J15" s="37">
        <v>105000</v>
      </c>
      <c r="K15" s="37">
        <v>492100</v>
      </c>
      <c r="L15" s="37">
        <v>125900</v>
      </c>
      <c r="M15" s="37"/>
      <c r="N15" s="37"/>
      <c r="O15" s="37"/>
      <c r="P15" s="37">
        <v>241985</v>
      </c>
      <c r="Q15" s="37">
        <v>300000</v>
      </c>
      <c r="R15" s="37"/>
      <c r="S15" s="37">
        <v>30000</v>
      </c>
      <c r="T15" s="30">
        <f t="shared" si="0"/>
        <v>202881464</v>
      </c>
      <c r="U15" s="22"/>
      <c r="V15" s="23"/>
    </row>
    <row r="16" spans="1:22" s="16" customFormat="1" ht="22.5" customHeight="1">
      <c r="A16" s="3" t="s">
        <v>32</v>
      </c>
      <c r="B16" s="39" t="s">
        <v>6</v>
      </c>
      <c r="C16" s="37">
        <v>11650793</v>
      </c>
      <c r="D16" s="37">
        <v>53320200</v>
      </c>
      <c r="E16" s="37">
        <v>69857100</v>
      </c>
      <c r="F16" s="37">
        <v>2944000</v>
      </c>
      <c r="G16" s="37">
        <v>1015200</v>
      </c>
      <c r="H16" s="37">
        <v>360100</v>
      </c>
      <c r="I16" s="37">
        <v>358900</v>
      </c>
      <c r="J16" s="37"/>
      <c r="K16" s="37">
        <v>44700</v>
      </c>
      <c r="L16" s="37">
        <v>126000</v>
      </c>
      <c r="M16" s="38">
        <v>551700</v>
      </c>
      <c r="N16" s="37"/>
      <c r="O16" s="37"/>
      <c r="P16" s="37">
        <v>407789</v>
      </c>
      <c r="Q16" s="37">
        <v>400000</v>
      </c>
      <c r="R16" s="37"/>
      <c r="S16" s="37"/>
      <c r="T16" s="30">
        <f t="shared" si="0"/>
        <v>141036482</v>
      </c>
      <c r="U16" s="22"/>
      <c r="V16" s="23"/>
    </row>
    <row r="17" spans="1:22" s="16" customFormat="1" ht="22.5" customHeight="1">
      <c r="A17" s="3">
        <v>22302000000</v>
      </c>
      <c r="B17" s="39" t="s">
        <v>7</v>
      </c>
      <c r="C17" s="37">
        <v>11688008</v>
      </c>
      <c r="D17" s="37">
        <v>39046300</v>
      </c>
      <c r="E17" s="37">
        <v>61354500</v>
      </c>
      <c r="F17" s="37">
        <v>2632000</v>
      </c>
      <c r="G17" s="37">
        <v>1265300</v>
      </c>
      <c r="H17" s="37">
        <v>366200</v>
      </c>
      <c r="I17" s="37">
        <v>457700</v>
      </c>
      <c r="J17" s="37"/>
      <c r="K17" s="37">
        <v>313200</v>
      </c>
      <c r="L17" s="37">
        <v>126000</v>
      </c>
      <c r="M17" s="37"/>
      <c r="N17" s="37">
        <v>1000000</v>
      </c>
      <c r="O17" s="37">
        <v>1260000</v>
      </c>
      <c r="P17" s="37">
        <v>262150</v>
      </c>
      <c r="Q17" s="37">
        <v>300000</v>
      </c>
      <c r="R17" s="37">
        <v>400000</v>
      </c>
      <c r="S17" s="37"/>
      <c r="T17" s="30">
        <f t="shared" si="0"/>
        <v>120471358</v>
      </c>
      <c r="U17" s="22"/>
      <c r="V17" s="23"/>
    </row>
    <row r="18" spans="1:22" s="16" customFormat="1" ht="22.5" customHeight="1">
      <c r="A18" s="3">
        <v>22303000000</v>
      </c>
      <c r="B18" s="39" t="s">
        <v>8</v>
      </c>
      <c r="C18" s="37">
        <v>6037604</v>
      </c>
      <c r="D18" s="37">
        <v>61854900</v>
      </c>
      <c r="E18" s="37">
        <v>157330800</v>
      </c>
      <c r="F18" s="37">
        <v>1227000</v>
      </c>
      <c r="G18" s="37">
        <v>2217900</v>
      </c>
      <c r="H18" s="37">
        <v>691000</v>
      </c>
      <c r="I18" s="37">
        <v>1300000</v>
      </c>
      <c r="J18" s="37"/>
      <c r="K18" s="37">
        <v>22400</v>
      </c>
      <c r="L18" s="37"/>
      <c r="M18" s="37"/>
      <c r="N18" s="37"/>
      <c r="O18" s="37"/>
      <c r="P18" s="37">
        <v>43692</v>
      </c>
      <c r="Q18" s="37"/>
      <c r="R18" s="37"/>
      <c r="S18" s="37"/>
      <c r="T18" s="30">
        <f t="shared" si="0"/>
        <v>230725296</v>
      </c>
      <c r="U18" s="22"/>
      <c r="V18" s="23"/>
    </row>
    <row r="19" spans="1:22" s="16" customFormat="1" ht="22.5" customHeight="1">
      <c r="A19" s="3">
        <v>22304000000</v>
      </c>
      <c r="B19" s="39" t="s">
        <v>9</v>
      </c>
      <c r="C19" s="37">
        <v>6087925</v>
      </c>
      <c r="D19" s="37">
        <v>82189100</v>
      </c>
      <c r="E19" s="37">
        <v>111296200</v>
      </c>
      <c r="F19" s="37">
        <v>3206000</v>
      </c>
      <c r="G19" s="37">
        <v>985900</v>
      </c>
      <c r="H19" s="37">
        <v>658900</v>
      </c>
      <c r="I19" s="37">
        <v>893500</v>
      </c>
      <c r="J19" s="37"/>
      <c r="K19" s="37"/>
      <c r="L19" s="37"/>
      <c r="M19" s="37"/>
      <c r="N19" s="37"/>
      <c r="O19" s="37"/>
      <c r="P19" s="37">
        <v>101947</v>
      </c>
      <c r="Q19" s="37">
        <v>100000</v>
      </c>
      <c r="R19" s="37"/>
      <c r="S19" s="37">
        <v>30000</v>
      </c>
      <c r="T19" s="30">
        <f t="shared" si="0"/>
        <v>205549472</v>
      </c>
      <c r="U19" s="22"/>
      <c r="V19" s="23"/>
    </row>
    <row r="20" spans="1:22" s="16" customFormat="1" ht="22.5" customHeight="1">
      <c r="A20" s="3">
        <v>22305000000</v>
      </c>
      <c r="B20" s="39" t="s">
        <v>10</v>
      </c>
      <c r="C20" s="37">
        <v>9246627</v>
      </c>
      <c r="D20" s="37">
        <v>66935700</v>
      </c>
      <c r="E20" s="37">
        <v>53562500</v>
      </c>
      <c r="F20" s="37">
        <v>4704000</v>
      </c>
      <c r="G20" s="37">
        <v>478200</v>
      </c>
      <c r="H20" s="37">
        <v>375700</v>
      </c>
      <c r="I20" s="37">
        <v>585900</v>
      </c>
      <c r="J20" s="37"/>
      <c r="K20" s="37">
        <v>67100</v>
      </c>
      <c r="L20" s="37">
        <v>126000</v>
      </c>
      <c r="M20" s="37"/>
      <c r="N20" s="37"/>
      <c r="O20" s="37">
        <v>1260000</v>
      </c>
      <c r="P20" s="37">
        <v>291278</v>
      </c>
      <c r="Q20" s="37">
        <v>200000</v>
      </c>
      <c r="R20" s="37">
        <v>400000</v>
      </c>
      <c r="S20" s="37"/>
      <c r="T20" s="30">
        <f t="shared" si="0"/>
        <v>138233005</v>
      </c>
      <c r="U20" s="22"/>
      <c r="V20" s="23"/>
    </row>
    <row r="21" spans="1:22" s="16" customFormat="1" ht="22.5" customHeight="1">
      <c r="A21" s="3">
        <v>22306000000</v>
      </c>
      <c r="B21" s="39" t="s">
        <v>26</v>
      </c>
      <c r="C21" s="37">
        <v>3113515</v>
      </c>
      <c r="D21" s="37">
        <v>119682200</v>
      </c>
      <c r="E21" s="37">
        <v>164673400</v>
      </c>
      <c r="F21" s="37">
        <v>7061000</v>
      </c>
      <c r="G21" s="37">
        <v>2143100</v>
      </c>
      <c r="H21" s="37"/>
      <c r="I21" s="37">
        <v>1387900</v>
      </c>
      <c r="J21" s="37"/>
      <c r="K21" s="37"/>
      <c r="L21" s="37"/>
      <c r="M21" s="37"/>
      <c r="N21" s="37"/>
      <c r="O21" s="37"/>
      <c r="P21" s="37">
        <v>58256</v>
      </c>
      <c r="Q21" s="37"/>
      <c r="R21" s="37"/>
      <c r="S21" s="37"/>
      <c r="T21" s="30">
        <f t="shared" si="0"/>
        <v>298119371</v>
      </c>
      <c r="U21" s="22"/>
      <c r="V21" s="23"/>
    </row>
    <row r="22" spans="1:22" s="16" customFormat="1" ht="22.5" customHeight="1">
      <c r="A22" s="3">
        <v>22307000000</v>
      </c>
      <c r="B22" s="39" t="s">
        <v>11</v>
      </c>
      <c r="C22" s="37">
        <v>21099356</v>
      </c>
      <c r="D22" s="37">
        <v>69067100</v>
      </c>
      <c r="E22" s="37">
        <v>78209100</v>
      </c>
      <c r="F22" s="37">
        <v>9888000</v>
      </c>
      <c r="G22" s="37">
        <v>457600</v>
      </c>
      <c r="H22" s="37">
        <v>704300</v>
      </c>
      <c r="I22" s="37">
        <v>842300</v>
      </c>
      <c r="J22" s="37"/>
      <c r="K22" s="37">
        <v>134200</v>
      </c>
      <c r="L22" s="37">
        <v>126000</v>
      </c>
      <c r="M22" s="37"/>
      <c r="N22" s="37"/>
      <c r="O22" s="37"/>
      <c r="P22" s="37">
        <v>422353</v>
      </c>
      <c r="Q22" s="37">
        <v>300000</v>
      </c>
      <c r="R22" s="37">
        <v>400000</v>
      </c>
      <c r="S22" s="37"/>
      <c r="T22" s="30">
        <f t="shared" si="0"/>
        <v>181650309</v>
      </c>
      <c r="U22" s="22"/>
      <c r="V22" s="23"/>
    </row>
    <row r="23" spans="1:22" s="16" customFormat="1" ht="22.5" customHeight="1">
      <c r="A23" s="3">
        <v>22308000000</v>
      </c>
      <c r="B23" s="39" t="s">
        <v>12</v>
      </c>
      <c r="C23" s="37">
        <v>10864649</v>
      </c>
      <c r="D23" s="37">
        <v>128202900</v>
      </c>
      <c r="E23" s="37">
        <v>128708100</v>
      </c>
      <c r="F23" s="37">
        <v>13246000</v>
      </c>
      <c r="G23" s="37">
        <v>1682800</v>
      </c>
      <c r="H23" s="37">
        <v>857400</v>
      </c>
      <c r="I23" s="37">
        <v>1307300</v>
      </c>
      <c r="J23" s="37"/>
      <c r="K23" s="37">
        <v>22400</v>
      </c>
      <c r="L23" s="37">
        <v>126000</v>
      </c>
      <c r="M23" s="37">
        <v>131600</v>
      </c>
      <c r="N23" s="37"/>
      <c r="O23" s="37"/>
      <c r="P23" s="37">
        <v>422353</v>
      </c>
      <c r="Q23" s="37">
        <v>100000</v>
      </c>
      <c r="R23" s="37"/>
      <c r="S23" s="37"/>
      <c r="T23" s="30">
        <f t="shared" si="0"/>
        <v>285671502</v>
      </c>
      <c r="U23" s="22"/>
      <c r="V23" s="23"/>
    </row>
    <row r="24" spans="1:22" s="16" customFormat="1" ht="22.5" customHeight="1">
      <c r="A24" s="3">
        <v>22309000000</v>
      </c>
      <c r="B24" s="39" t="s">
        <v>13</v>
      </c>
      <c r="C24" s="37">
        <v>17445906</v>
      </c>
      <c r="D24" s="37">
        <v>105948800</v>
      </c>
      <c r="E24" s="37">
        <v>180396600</v>
      </c>
      <c r="F24" s="37">
        <v>2203000</v>
      </c>
      <c r="G24" s="37">
        <v>1356700</v>
      </c>
      <c r="H24" s="37">
        <v>687200</v>
      </c>
      <c r="I24" s="37">
        <v>911800</v>
      </c>
      <c r="J24" s="37"/>
      <c r="K24" s="37">
        <v>156600</v>
      </c>
      <c r="L24" s="37"/>
      <c r="M24" s="37"/>
      <c r="N24" s="37"/>
      <c r="O24" s="37"/>
      <c r="P24" s="37">
        <v>305842</v>
      </c>
      <c r="Q24" s="37">
        <v>100000</v>
      </c>
      <c r="R24" s="37">
        <v>400000</v>
      </c>
      <c r="S24" s="37"/>
      <c r="T24" s="30">
        <f t="shared" si="0"/>
        <v>309912448</v>
      </c>
      <c r="U24" s="22"/>
      <c r="V24" s="23"/>
    </row>
    <row r="25" spans="1:22" s="16" customFormat="1" ht="22.5" customHeight="1">
      <c r="A25" s="3">
        <v>22310000000</v>
      </c>
      <c r="B25" s="39" t="s">
        <v>14</v>
      </c>
      <c r="C25" s="37">
        <v>798312</v>
      </c>
      <c r="D25" s="37">
        <v>51361300</v>
      </c>
      <c r="E25" s="37">
        <v>44389500</v>
      </c>
      <c r="F25" s="37">
        <v>9411000</v>
      </c>
      <c r="G25" s="37">
        <v>1507200</v>
      </c>
      <c r="H25" s="37"/>
      <c r="I25" s="37">
        <v>446800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0">
        <f t="shared" si="0"/>
        <v>107914112</v>
      </c>
      <c r="U25" s="22"/>
      <c r="V25" s="23"/>
    </row>
    <row r="26" spans="1:22" s="16" customFormat="1" ht="22.5" customHeight="1">
      <c r="A26" s="3">
        <v>22311000000</v>
      </c>
      <c r="B26" s="39" t="s">
        <v>15</v>
      </c>
      <c r="C26" s="37">
        <v>2496238</v>
      </c>
      <c r="D26" s="37">
        <v>51795400</v>
      </c>
      <c r="E26" s="37">
        <v>49809600</v>
      </c>
      <c r="F26" s="37">
        <v>5975000</v>
      </c>
      <c r="G26" s="37">
        <v>883100</v>
      </c>
      <c r="H26" s="37"/>
      <c r="I26" s="37">
        <v>637200</v>
      </c>
      <c r="J26" s="37"/>
      <c r="K26" s="37"/>
      <c r="L26" s="37"/>
      <c r="M26" s="37"/>
      <c r="N26" s="37"/>
      <c r="O26" s="37"/>
      <c r="P26" s="37">
        <v>43692</v>
      </c>
      <c r="Q26" s="37"/>
      <c r="R26" s="37"/>
      <c r="S26" s="37"/>
      <c r="T26" s="30">
        <f t="shared" si="0"/>
        <v>111640230</v>
      </c>
      <c r="U26" s="22"/>
      <c r="V26" s="23"/>
    </row>
    <row r="27" spans="1:22" s="16" customFormat="1" ht="22.5" customHeight="1">
      <c r="A27" s="3">
        <v>22312000000</v>
      </c>
      <c r="B27" s="39" t="s">
        <v>16</v>
      </c>
      <c r="C27" s="37">
        <v>3571806</v>
      </c>
      <c r="D27" s="37">
        <v>111185900</v>
      </c>
      <c r="E27" s="37">
        <v>121879200</v>
      </c>
      <c r="F27" s="37">
        <v>6980000</v>
      </c>
      <c r="G27" s="37">
        <v>659900</v>
      </c>
      <c r="H27" s="37">
        <v>579400</v>
      </c>
      <c r="I27" s="37">
        <v>915500</v>
      </c>
      <c r="J27" s="37"/>
      <c r="K27" s="37">
        <v>22400</v>
      </c>
      <c r="L27" s="37"/>
      <c r="M27" s="37"/>
      <c r="N27" s="37"/>
      <c r="O27" s="37"/>
      <c r="P27" s="37">
        <v>43692</v>
      </c>
      <c r="Q27" s="37">
        <v>100000</v>
      </c>
      <c r="R27" s="37"/>
      <c r="S27" s="37"/>
      <c r="T27" s="30">
        <f t="shared" si="0"/>
        <v>245937798</v>
      </c>
      <c r="U27" s="22"/>
      <c r="V27" s="23"/>
    </row>
    <row r="28" spans="1:22" s="16" customFormat="1" ht="22.5" customHeight="1">
      <c r="A28" s="3">
        <v>22313000000</v>
      </c>
      <c r="B28" s="39" t="s">
        <v>17</v>
      </c>
      <c r="C28" s="37">
        <v>9923451</v>
      </c>
      <c r="D28" s="37">
        <v>62704600</v>
      </c>
      <c r="E28" s="37">
        <v>42035300</v>
      </c>
      <c r="F28" s="37">
        <v>8504000</v>
      </c>
      <c r="G28" s="37">
        <v>146400</v>
      </c>
      <c r="H28" s="37">
        <v>973700</v>
      </c>
      <c r="I28" s="37">
        <v>1223100</v>
      </c>
      <c r="J28" s="37"/>
      <c r="K28" s="37">
        <v>89500</v>
      </c>
      <c r="L28" s="37"/>
      <c r="M28" s="37">
        <v>75600</v>
      </c>
      <c r="N28" s="37"/>
      <c r="O28" s="37"/>
      <c r="P28" s="37">
        <v>116511</v>
      </c>
      <c r="Q28" s="37">
        <v>200000</v>
      </c>
      <c r="R28" s="37"/>
      <c r="S28" s="37"/>
      <c r="T28" s="30">
        <f t="shared" si="0"/>
        <v>125992162</v>
      </c>
      <c r="U28" s="22"/>
      <c r="V28" s="23"/>
    </row>
    <row r="29" spans="1:22" s="16" customFormat="1" ht="22.5" customHeight="1">
      <c r="A29" s="3">
        <v>22314000000</v>
      </c>
      <c r="B29" s="39" t="s">
        <v>18</v>
      </c>
      <c r="C29" s="37">
        <v>18660585</v>
      </c>
      <c r="D29" s="37">
        <v>58091600</v>
      </c>
      <c r="E29" s="37">
        <v>86478900</v>
      </c>
      <c r="F29" s="37">
        <v>4185000</v>
      </c>
      <c r="G29" s="37">
        <v>605400</v>
      </c>
      <c r="H29" s="37">
        <v>959900</v>
      </c>
      <c r="I29" s="37">
        <v>1512400</v>
      </c>
      <c r="J29" s="37"/>
      <c r="K29" s="37">
        <v>22400</v>
      </c>
      <c r="L29" s="37">
        <v>125900</v>
      </c>
      <c r="M29" s="37"/>
      <c r="N29" s="37"/>
      <c r="O29" s="37"/>
      <c r="P29" s="37">
        <v>407789</v>
      </c>
      <c r="Q29" s="37">
        <v>700000</v>
      </c>
      <c r="R29" s="37"/>
      <c r="S29" s="37"/>
      <c r="T29" s="30">
        <f t="shared" si="0"/>
        <v>171749874</v>
      </c>
      <c r="U29" s="22"/>
      <c r="V29" s="23"/>
    </row>
    <row r="30" spans="1:22" s="16" customFormat="1" ht="22.5" customHeight="1">
      <c r="A30" s="3">
        <v>22315000000</v>
      </c>
      <c r="B30" s="39" t="s">
        <v>19</v>
      </c>
      <c r="C30" s="37">
        <v>0</v>
      </c>
      <c r="D30" s="37">
        <v>37462000</v>
      </c>
      <c r="E30" s="37">
        <v>54555900</v>
      </c>
      <c r="F30" s="37">
        <v>2141000</v>
      </c>
      <c r="G30" s="37">
        <v>71700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0">
        <f t="shared" si="0"/>
        <v>94230600</v>
      </c>
      <c r="U30" s="22"/>
      <c r="V30" s="23"/>
    </row>
    <row r="31" spans="1:22" s="16" customFormat="1" ht="22.5" customHeight="1">
      <c r="A31" s="3">
        <v>22316000000</v>
      </c>
      <c r="B31" s="39" t="s">
        <v>20</v>
      </c>
      <c r="C31" s="37">
        <v>18329591</v>
      </c>
      <c r="D31" s="37">
        <v>45893100</v>
      </c>
      <c r="E31" s="37">
        <v>110508100</v>
      </c>
      <c r="F31" s="37">
        <v>598000</v>
      </c>
      <c r="G31" s="37">
        <v>449000</v>
      </c>
      <c r="H31" s="37">
        <v>392900</v>
      </c>
      <c r="I31" s="37">
        <v>527300</v>
      </c>
      <c r="J31" s="37"/>
      <c r="K31" s="37"/>
      <c r="L31" s="37">
        <v>125900</v>
      </c>
      <c r="M31" s="37"/>
      <c r="N31" s="37"/>
      <c r="O31" s="37"/>
      <c r="P31" s="37">
        <v>334970</v>
      </c>
      <c r="Q31" s="37">
        <v>400000</v>
      </c>
      <c r="R31" s="37"/>
      <c r="S31" s="37"/>
      <c r="T31" s="30">
        <f t="shared" si="0"/>
        <v>177558861</v>
      </c>
      <c r="U31" s="22"/>
      <c r="V31" s="23"/>
    </row>
    <row r="32" spans="1:22" s="16" customFormat="1" ht="22.5" customHeight="1">
      <c r="A32" s="3">
        <v>22317000000</v>
      </c>
      <c r="B32" s="39" t="s">
        <v>21</v>
      </c>
      <c r="C32" s="37">
        <v>9538566</v>
      </c>
      <c r="D32" s="37">
        <v>81504900</v>
      </c>
      <c r="E32" s="37">
        <v>144463100</v>
      </c>
      <c r="F32" s="37">
        <v>2051000</v>
      </c>
      <c r="G32" s="37">
        <v>739400</v>
      </c>
      <c r="H32" s="37">
        <v>581000</v>
      </c>
      <c r="I32" s="37">
        <v>816600</v>
      </c>
      <c r="J32" s="37"/>
      <c r="K32" s="37">
        <v>22400</v>
      </c>
      <c r="L32" s="37"/>
      <c r="M32" s="38">
        <v>184500</v>
      </c>
      <c r="N32" s="37"/>
      <c r="O32" s="37">
        <v>1260000</v>
      </c>
      <c r="P32" s="37">
        <v>174767</v>
      </c>
      <c r="Q32" s="37">
        <v>100000</v>
      </c>
      <c r="R32" s="37"/>
      <c r="S32" s="37"/>
      <c r="T32" s="30">
        <f t="shared" si="0"/>
        <v>241436233</v>
      </c>
      <c r="U32" s="22"/>
      <c r="V32" s="23"/>
    </row>
    <row r="33" spans="1:22" s="16" customFormat="1" ht="22.5" customHeight="1">
      <c r="A33" s="3">
        <v>22318000000</v>
      </c>
      <c r="B33" s="39" t="s">
        <v>22</v>
      </c>
      <c r="C33" s="37">
        <v>8709766</v>
      </c>
      <c r="D33" s="37">
        <v>54712700</v>
      </c>
      <c r="E33" s="37">
        <v>105161000</v>
      </c>
      <c r="F33" s="37">
        <v>2815000</v>
      </c>
      <c r="G33" s="37">
        <v>788300</v>
      </c>
      <c r="H33" s="37">
        <v>508700</v>
      </c>
      <c r="I33" s="37">
        <v>772700</v>
      </c>
      <c r="J33" s="37"/>
      <c r="K33" s="37">
        <v>22400</v>
      </c>
      <c r="L33" s="37"/>
      <c r="M33" s="37"/>
      <c r="N33" s="37"/>
      <c r="O33" s="37"/>
      <c r="P33" s="37">
        <v>174767</v>
      </c>
      <c r="Q33" s="37">
        <v>100000</v>
      </c>
      <c r="R33" s="37"/>
      <c r="S33" s="37"/>
      <c r="T33" s="30">
        <f t="shared" si="0"/>
        <v>173765333</v>
      </c>
      <c r="U33" s="22"/>
      <c r="V33" s="23"/>
    </row>
    <row r="34" spans="1:22" s="16" customFormat="1" ht="22.5" customHeight="1">
      <c r="A34" s="3">
        <v>22319000000</v>
      </c>
      <c r="B34" s="39" t="s">
        <v>23</v>
      </c>
      <c r="C34" s="37">
        <v>9103924</v>
      </c>
      <c r="D34" s="37">
        <v>75578800</v>
      </c>
      <c r="E34" s="37">
        <v>52833800</v>
      </c>
      <c r="F34" s="37">
        <v>8412000</v>
      </c>
      <c r="G34" s="37">
        <v>207400</v>
      </c>
      <c r="H34" s="37">
        <v>1044900</v>
      </c>
      <c r="I34" s="37">
        <v>1549000</v>
      </c>
      <c r="J34" s="37"/>
      <c r="K34" s="37">
        <v>380300</v>
      </c>
      <c r="L34" s="37">
        <v>125900</v>
      </c>
      <c r="M34" s="37"/>
      <c r="N34" s="37"/>
      <c r="O34" s="37"/>
      <c r="P34" s="37">
        <v>101947</v>
      </c>
      <c r="Q34" s="37">
        <v>100000</v>
      </c>
      <c r="R34" s="37"/>
      <c r="S34" s="37"/>
      <c r="T34" s="30">
        <f t="shared" si="0"/>
        <v>149437971</v>
      </c>
      <c r="U34" s="22"/>
      <c r="V34" s="23"/>
    </row>
    <row r="35" spans="1:22" s="16" customFormat="1" ht="22.5" customHeight="1">
      <c r="A35" s="3">
        <v>22320000000</v>
      </c>
      <c r="B35" s="39" t="s">
        <v>24</v>
      </c>
      <c r="C35" s="37">
        <v>12736395</v>
      </c>
      <c r="D35" s="37">
        <v>59840800</v>
      </c>
      <c r="E35" s="37">
        <v>81848300</v>
      </c>
      <c r="F35" s="37">
        <v>3403000</v>
      </c>
      <c r="G35" s="37">
        <v>1284300</v>
      </c>
      <c r="H35" s="37">
        <v>354800</v>
      </c>
      <c r="I35" s="37">
        <v>651800</v>
      </c>
      <c r="J35" s="37"/>
      <c r="K35" s="37">
        <v>179000</v>
      </c>
      <c r="L35" s="37">
        <v>125900</v>
      </c>
      <c r="M35" s="37"/>
      <c r="N35" s="37"/>
      <c r="O35" s="37">
        <v>1260000</v>
      </c>
      <c r="P35" s="37">
        <v>218459</v>
      </c>
      <c r="Q35" s="37">
        <v>100000</v>
      </c>
      <c r="R35" s="37"/>
      <c r="S35" s="37"/>
      <c r="T35" s="30">
        <f t="shared" si="0"/>
        <v>162002754</v>
      </c>
      <c r="U35" s="22"/>
      <c r="V35" s="23"/>
    </row>
    <row r="36" spans="1:22" s="15" customFormat="1" ht="20.25">
      <c r="A36" s="27" t="s">
        <v>33</v>
      </c>
      <c r="B36" s="40" t="s">
        <v>34</v>
      </c>
      <c r="C36" s="37">
        <v>4262265</v>
      </c>
      <c r="D36" s="30"/>
      <c r="E36" s="30"/>
      <c r="F36" s="30"/>
      <c r="G36" s="30"/>
      <c r="H36" s="37"/>
      <c r="I36" s="37"/>
      <c r="J36" s="37"/>
      <c r="K36" s="37">
        <v>89500</v>
      </c>
      <c r="L36" s="37"/>
      <c r="M36" s="37"/>
      <c r="N36" s="37"/>
      <c r="O36" s="37"/>
      <c r="P36" s="37">
        <v>151241</v>
      </c>
      <c r="Q36" s="37">
        <v>100000</v>
      </c>
      <c r="R36" s="37">
        <v>400000</v>
      </c>
      <c r="S36" s="37"/>
      <c r="T36" s="30">
        <f t="shared" si="0"/>
        <v>5003006</v>
      </c>
      <c r="U36" s="22"/>
      <c r="V36" s="23"/>
    </row>
    <row r="37" spans="1:22" s="15" customFormat="1" ht="20.25">
      <c r="A37" s="27" t="s">
        <v>35</v>
      </c>
      <c r="B37" s="40" t="s">
        <v>36</v>
      </c>
      <c r="C37" s="37">
        <v>2990844</v>
      </c>
      <c r="D37" s="30"/>
      <c r="E37" s="30"/>
      <c r="F37" s="30"/>
      <c r="G37" s="30"/>
      <c r="H37" s="37"/>
      <c r="I37" s="37"/>
      <c r="J37" s="37"/>
      <c r="K37" s="37"/>
      <c r="L37" s="37"/>
      <c r="M37" s="37"/>
      <c r="N37" s="37"/>
      <c r="O37" s="37">
        <v>1260000</v>
      </c>
      <c r="P37" s="37">
        <v>100827</v>
      </c>
      <c r="Q37" s="37"/>
      <c r="R37" s="37"/>
      <c r="S37" s="37"/>
      <c r="T37" s="30">
        <f t="shared" si="0"/>
        <v>4351671</v>
      </c>
      <c r="U37" s="22"/>
      <c r="V37" s="23"/>
    </row>
    <row r="38" spans="1:22" s="15" customFormat="1" ht="20.25">
      <c r="A38" s="27" t="s">
        <v>37</v>
      </c>
      <c r="B38" s="40" t="s">
        <v>38</v>
      </c>
      <c r="C38" s="37">
        <v>14526678</v>
      </c>
      <c r="D38" s="30"/>
      <c r="E38" s="30"/>
      <c r="F38" s="30"/>
      <c r="G38" s="30"/>
      <c r="H38" s="37"/>
      <c r="I38" s="37"/>
      <c r="J38" s="37"/>
      <c r="K38" s="37">
        <v>67100</v>
      </c>
      <c r="L38" s="37">
        <v>126000</v>
      </c>
      <c r="M38" s="37"/>
      <c r="N38" s="37"/>
      <c r="O38" s="37"/>
      <c r="P38" s="37">
        <v>336090</v>
      </c>
      <c r="Q38" s="37">
        <v>400000</v>
      </c>
      <c r="R38" s="37"/>
      <c r="S38" s="37"/>
      <c r="T38" s="30">
        <f t="shared" si="0"/>
        <v>15455868</v>
      </c>
      <c r="U38" s="22"/>
      <c r="V38" s="23"/>
    </row>
    <row r="39" spans="1:22" s="15" customFormat="1" ht="39">
      <c r="A39" s="27" t="s">
        <v>39</v>
      </c>
      <c r="B39" s="40" t="s">
        <v>84</v>
      </c>
      <c r="C39" s="37">
        <v>3957797</v>
      </c>
      <c r="D39" s="30"/>
      <c r="E39" s="30"/>
      <c r="F39" s="30"/>
      <c r="G39" s="30"/>
      <c r="H39" s="37"/>
      <c r="I39" s="37"/>
      <c r="J39" s="37"/>
      <c r="K39" s="37">
        <v>44700</v>
      </c>
      <c r="L39" s="37">
        <v>125900</v>
      </c>
      <c r="M39" s="37"/>
      <c r="N39" s="37"/>
      <c r="O39" s="37"/>
      <c r="P39" s="37">
        <v>100827</v>
      </c>
      <c r="Q39" s="37">
        <v>200000</v>
      </c>
      <c r="R39" s="37"/>
      <c r="S39" s="37"/>
      <c r="T39" s="30">
        <f t="shared" si="0"/>
        <v>4429224</v>
      </c>
      <c r="U39" s="22"/>
      <c r="V39" s="23"/>
    </row>
    <row r="40" spans="1:22" s="15" customFormat="1" ht="39">
      <c r="A40" s="27" t="s">
        <v>40</v>
      </c>
      <c r="B40" s="40" t="s">
        <v>41</v>
      </c>
      <c r="C40" s="37">
        <v>2979996</v>
      </c>
      <c r="D40" s="30"/>
      <c r="E40" s="30"/>
      <c r="F40" s="30"/>
      <c r="G40" s="30"/>
      <c r="H40" s="37"/>
      <c r="I40" s="37"/>
      <c r="J40" s="37"/>
      <c r="K40" s="37"/>
      <c r="L40" s="37">
        <v>125900</v>
      </c>
      <c r="M40" s="37"/>
      <c r="N40" s="37"/>
      <c r="O40" s="37"/>
      <c r="P40" s="37">
        <v>67218</v>
      </c>
      <c r="Q40" s="37">
        <v>200000</v>
      </c>
      <c r="R40" s="37"/>
      <c r="S40" s="37"/>
      <c r="T40" s="30">
        <f t="shared" si="0"/>
        <v>3373114</v>
      </c>
      <c r="U40" s="22"/>
      <c r="V40" s="23"/>
    </row>
    <row r="41" spans="1:22" s="15" customFormat="1" ht="39">
      <c r="A41" s="27" t="s">
        <v>42</v>
      </c>
      <c r="B41" s="40" t="s">
        <v>43</v>
      </c>
      <c r="C41" s="37">
        <v>5352549</v>
      </c>
      <c r="D41" s="30"/>
      <c r="E41" s="30"/>
      <c r="F41" s="30"/>
      <c r="G41" s="30"/>
      <c r="H41" s="37"/>
      <c r="I41" s="37"/>
      <c r="J41" s="37"/>
      <c r="K41" s="37">
        <v>44700</v>
      </c>
      <c r="L41" s="37"/>
      <c r="M41" s="37"/>
      <c r="N41" s="37"/>
      <c r="O41" s="37"/>
      <c r="P41" s="37">
        <v>134436</v>
      </c>
      <c r="Q41" s="37">
        <v>300000</v>
      </c>
      <c r="R41" s="37">
        <v>400000</v>
      </c>
      <c r="S41" s="37"/>
      <c r="T41" s="30">
        <f t="shared" si="0"/>
        <v>6231685</v>
      </c>
      <c r="U41" s="22"/>
      <c r="V41" s="23"/>
    </row>
    <row r="42" spans="1:22" s="15" customFormat="1" ht="39">
      <c r="A42" s="27" t="s">
        <v>44</v>
      </c>
      <c r="B42" s="40" t="s">
        <v>45</v>
      </c>
      <c r="C42" s="37">
        <v>16224599</v>
      </c>
      <c r="D42" s="30"/>
      <c r="E42" s="30"/>
      <c r="F42" s="30"/>
      <c r="G42" s="30"/>
      <c r="H42" s="37">
        <v>947600</v>
      </c>
      <c r="I42" s="37"/>
      <c r="J42" s="37"/>
      <c r="K42" s="37"/>
      <c r="L42" s="37">
        <v>126000</v>
      </c>
      <c r="M42" s="37"/>
      <c r="N42" s="37"/>
      <c r="O42" s="37"/>
      <c r="P42" s="37">
        <v>470526</v>
      </c>
      <c r="Q42" s="37">
        <v>400000</v>
      </c>
      <c r="R42" s="37">
        <v>800000</v>
      </c>
      <c r="S42" s="37"/>
      <c r="T42" s="30">
        <f aca="true" t="shared" si="1" ref="T42:T73">SUM(C42:S42)</f>
        <v>18968725</v>
      </c>
      <c r="U42" s="22"/>
      <c r="V42" s="23"/>
    </row>
    <row r="43" spans="1:22" s="15" customFormat="1" ht="39">
      <c r="A43" s="27" t="s">
        <v>46</v>
      </c>
      <c r="B43" s="40" t="s">
        <v>47</v>
      </c>
      <c r="C43" s="37">
        <v>5428029</v>
      </c>
      <c r="D43" s="30"/>
      <c r="E43" s="30"/>
      <c r="F43" s="30"/>
      <c r="G43" s="30"/>
      <c r="H43" s="37"/>
      <c r="I43" s="37"/>
      <c r="J43" s="37"/>
      <c r="K43" s="37"/>
      <c r="L43" s="37"/>
      <c r="M43" s="37"/>
      <c r="N43" s="37"/>
      <c r="O43" s="37">
        <v>1260000</v>
      </c>
      <c r="P43" s="37">
        <v>168045</v>
      </c>
      <c r="Q43" s="37">
        <v>200000</v>
      </c>
      <c r="R43" s="37"/>
      <c r="S43" s="37"/>
      <c r="T43" s="30">
        <f t="shared" si="1"/>
        <v>7056074</v>
      </c>
      <c r="U43" s="22"/>
      <c r="V43" s="23"/>
    </row>
    <row r="44" spans="1:22" s="15" customFormat="1" ht="39">
      <c r="A44" s="27" t="s">
        <v>48</v>
      </c>
      <c r="B44" s="40" t="s">
        <v>49</v>
      </c>
      <c r="C44" s="37">
        <v>1597323</v>
      </c>
      <c r="D44" s="30"/>
      <c r="E44" s="30"/>
      <c r="F44" s="30"/>
      <c r="G44" s="30"/>
      <c r="H44" s="37"/>
      <c r="I44" s="37"/>
      <c r="J44" s="37"/>
      <c r="K44" s="37"/>
      <c r="L44" s="37"/>
      <c r="M44" s="37"/>
      <c r="N44" s="37"/>
      <c r="O44" s="37"/>
      <c r="P44" s="37">
        <v>67218</v>
      </c>
      <c r="Q44" s="37"/>
      <c r="R44" s="37"/>
      <c r="S44" s="37"/>
      <c r="T44" s="30">
        <f t="shared" si="1"/>
        <v>1664541</v>
      </c>
      <c r="U44" s="22"/>
      <c r="V44" s="23"/>
    </row>
    <row r="45" spans="1:22" s="15" customFormat="1" ht="39">
      <c r="A45" s="27" t="s">
        <v>50</v>
      </c>
      <c r="B45" s="40" t="s">
        <v>51</v>
      </c>
      <c r="C45" s="37">
        <v>1223273</v>
      </c>
      <c r="D45" s="30"/>
      <c r="E45" s="30"/>
      <c r="F45" s="30"/>
      <c r="G45" s="30"/>
      <c r="H45" s="37"/>
      <c r="I45" s="37"/>
      <c r="J45" s="37"/>
      <c r="K45" s="37">
        <v>44700</v>
      </c>
      <c r="L45" s="37"/>
      <c r="M45" s="37"/>
      <c r="N45" s="37"/>
      <c r="O45" s="37"/>
      <c r="P45" s="37">
        <v>67218</v>
      </c>
      <c r="Q45" s="37">
        <v>100000</v>
      </c>
      <c r="R45" s="37"/>
      <c r="S45" s="37"/>
      <c r="T45" s="30">
        <f t="shared" si="1"/>
        <v>1435191</v>
      </c>
      <c r="U45" s="22"/>
      <c r="V45" s="23"/>
    </row>
    <row r="46" spans="1:22" s="15" customFormat="1" ht="20.25">
      <c r="A46" s="27" t="s">
        <v>52</v>
      </c>
      <c r="B46" s="40" t="s">
        <v>53</v>
      </c>
      <c r="C46" s="37">
        <v>6840653</v>
      </c>
      <c r="D46" s="30"/>
      <c r="E46" s="30"/>
      <c r="F46" s="30"/>
      <c r="G46" s="30"/>
      <c r="H46" s="37">
        <v>318200</v>
      </c>
      <c r="I46" s="37"/>
      <c r="J46" s="37"/>
      <c r="K46" s="37">
        <v>89500</v>
      </c>
      <c r="L46" s="37">
        <v>126000</v>
      </c>
      <c r="M46" s="37"/>
      <c r="N46" s="37">
        <v>889105</v>
      </c>
      <c r="O46" s="37">
        <v>1188565</v>
      </c>
      <c r="P46" s="37">
        <v>184850</v>
      </c>
      <c r="Q46" s="37">
        <v>300000</v>
      </c>
      <c r="R46" s="37"/>
      <c r="S46" s="37"/>
      <c r="T46" s="30">
        <f t="shared" si="1"/>
        <v>9936873</v>
      </c>
      <c r="U46" s="22"/>
      <c r="V46" s="23"/>
    </row>
    <row r="47" spans="1:22" s="15" customFormat="1" ht="39">
      <c r="A47" s="27" t="s">
        <v>54</v>
      </c>
      <c r="B47" s="40" t="s">
        <v>55</v>
      </c>
      <c r="C47" s="37">
        <v>2986654</v>
      </c>
      <c r="D47" s="30"/>
      <c r="E47" s="30"/>
      <c r="F47" s="30"/>
      <c r="G47" s="30"/>
      <c r="H47" s="37"/>
      <c r="I47" s="37"/>
      <c r="J47" s="37"/>
      <c r="K47" s="37"/>
      <c r="L47" s="37"/>
      <c r="M47" s="37"/>
      <c r="N47" s="37"/>
      <c r="O47" s="37"/>
      <c r="P47" s="37">
        <v>84023</v>
      </c>
      <c r="Q47" s="37">
        <v>200000</v>
      </c>
      <c r="R47" s="37"/>
      <c r="S47" s="37"/>
      <c r="T47" s="30">
        <f t="shared" si="1"/>
        <v>3270677</v>
      </c>
      <c r="U47" s="22"/>
      <c r="V47" s="23"/>
    </row>
    <row r="48" spans="1:22" s="15" customFormat="1" ht="20.25">
      <c r="A48" s="27" t="s">
        <v>56</v>
      </c>
      <c r="B48" s="40" t="s">
        <v>57</v>
      </c>
      <c r="C48" s="37">
        <v>3404667</v>
      </c>
      <c r="D48" s="30"/>
      <c r="E48" s="30"/>
      <c r="F48" s="30"/>
      <c r="G48" s="30"/>
      <c r="H48" s="37"/>
      <c r="I48" s="37"/>
      <c r="J48" s="37"/>
      <c r="K48" s="37">
        <v>22400</v>
      </c>
      <c r="L48" s="37"/>
      <c r="M48" s="37"/>
      <c r="N48" s="37"/>
      <c r="O48" s="37"/>
      <c r="P48" s="37">
        <v>67218</v>
      </c>
      <c r="Q48" s="37">
        <v>200000</v>
      </c>
      <c r="R48" s="37"/>
      <c r="S48" s="37"/>
      <c r="T48" s="30">
        <f t="shared" si="1"/>
        <v>3694285</v>
      </c>
      <c r="U48" s="22"/>
      <c r="V48" s="23"/>
    </row>
    <row r="49" spans="1:22" s="15" customFormat="1" ht="39">
      <c r="A49" s="27" t="s">
        <v>58</v>
      </c>
      <c r="B49" s="40" t="s">
        <v>59</v>
      </c>
      <c r="C49" s="37">
        <v>4139486</v>
      </c>
      <c r="D49" s="30"/>
      <c r="E49" s="30"/>
      <c r="F49" s="30"/>
      <c r="G49" s="30"/>
      <c r="H49" s="37">
        <v>56200</v>
      </c>
      <c r="I49" s="37"/>
      <c r="J49" s="37"/>
      <c r="K49" s="37"/>
      <c r="L49" s="37"/>
      <c r="M49" s="37"/>
      <c r="N49" s="37">
        <v>922226</v>
      </c>
      <c r="O49" s="37"/>
      <c r="P49" s="37">
        <v>134436</v>
      </c>
      <c r="Q49" s="37">
        <v>200000</v>
      </c>
      <c r="R49" s="37"/>
      <c r="S49" s="37"/>
      <c r="T49" s="30">
        <f t="shared" si="1"/>
        <v>5452348</v>
      </c>
      <c r="U49" s="22"/>
      <c r="V49" s="23"/>
    </row>
    <row r="50" spans="1:22" s="15" customFormat="1" ht="20.25">
      <c r="A50" s="27" t="s">
        <v>60</v>
      </c>
      <c r="B50" s="40" t="s">
        <v>61</v>
      </c>
      <c r="C50" s="37">
        <v>2055497</v>
      </c>
      <c r="D50" s="30"/>
      <c r="E50" s="30"/>
      <c r="F50" s="30"/>
      <c r="G50" s="30"/>
      <c r="H50" s="37"/>
      <c r="I50" s="37"/>
      <c r="J50" s="37"/>
      <c r="K50" s="37"/>
      <c r="L50" s="37"/>
      <c r="M50" s="37"/>
      <c r="N50" s="37"/>
      <c r="O50" s="37"/>
      <c r="P50" s="37">
        <v>67218</v>
      </c>
      <c r="Q50" s="37">
        <v>400000</v>
      </c>
      <c r="R50" s="37"/>
      <c r="S50" s="37"/>
      <c r="T50" s="30">
        <f t="shared" si="1"/>
        <v>2522715</v>
      </c>
      <c r="U50" s="22"/>
      <c r="V50" s="23"/>
    </row>
    <row r="51" spans="1:22" s="15" customFormat="1" ht="42" customHeight="1">
      <c r="A51" s="27" t="s">
        <v>62</v>
      </c>
      <c r="B51" s="40" t="s">
        <v>63</v>
      </c>
      <c r="C51" s="37">
        <v>11095376</v>
      </c>
      <c r="D51" s="30"/>
      <c r="E51" s="30"/>
      <c r="F51" s="30"/>
      <c r="G51" s="30"/>
      <c r="H51" s="37">
        <v>312600</v>
      </c>
      <c r="I51" s="37"/>
      <c r="J51" s="37"/>
      <c r="K51" s="37">
        <v>67100</v>
      </c>
      <c r="L51" s="37">
        <v>126000</v>
      </c>
      <c r="M51" s="37"/>
      <c r="N51" s="37"/>
      <c r="O51" s="37"/>
      <c r="P51" s="37">
        <v>235263</v>
      </c>
      <c r="Q51" s="37">
        <v>200000</v>
      </c>
      <c r="R51" s="37"/>
      <c r="S51" s="37"/>
      <c r="T51" s="30">
        <f t="shared" si="1"/>
        <v>12036339</v>
      </c>
      <c r="U51" s="22"/>
      <c r="V51" s="23"/>
    </row>
    <row r="52" spans="1:22" s="15" customFormat="1" ht="20.25">
      <c r="A52" s="27" t="s">
        <v>64</v>
      </c>
      <c r="B52" s="40" t="s">
        <v>65</v>
      </c>
      <c r="C52" s="37">
        <v>14362530</v>
      </c>
      <c r="D52" s="30"/>
      <c r="E52" s="30"/>
      <c r="F52" s="30"/>
      <c r="G52" s="30"/>
      <c r="H52" s="37"/>
      <c r="I52" s="37"/>
      <c r="J52" s="37"/>
      <c r="K52" s="37">
        <v>246100</v>
      </c>
      <c r="L52" s="37">
        <v>126000</v>
      </c>
      <c r="M52" s="37"/>
      <c r="N52" s="37"/>
      <c r="O52" s="37"/>
      <c r="P52" s="37">
        <v>386504</v>
      </c>
      <c r="Q52" s="37">
        <v>800000</v>
      </c>
      <c r="R52" s="37"/>
      <c r="S52" s="37"/>
      <c r="T52" s="30">
        <f t="shared" si="1"/>
        <v>15921134</v>
      </c>
      <c r="U52" s="22"/>
      <c r="V52" s="23"/>
    </row>
    <row r="53" spans="1:22" s="15" customFormat="1" ht="20.25">
      <c r="A53" s="27" t="s">
        <v>66</v>
      </c>
      <c r="B53" s="40" t="s">
        <v>67</v>
      </c>
      <c r="C53" s="37">
        <v>2416152</v>
      </c>
      <c r="D53" s="30"/>
      <c r="E53" s="30"/>
      <c r="F53" s="30"/>
      <c r="G53" s="30"/>
      <c r="H53" s="37"/>
      <c r="I53" s="37"/>
      <c r="J53" s="37"/>
      <c r="K53" s="37">
        <v>22400</v>
      </c>
      <c r="L53" s="37"/>
      <c r="M53" s="37"/>
      <c r="N53" s="37"/>
      <c r="O53" s="37"/>
      <c r="P53" s="37">
        <v>84023</v>
      </c>
      <c r="Q53" s="37">
        <v>200000</v>
      </c>
      <c r="R53" s="37"/>
      <c r="S53" s="37"/>
      <c r="T53" s="30">
        <f t="shared" si="1"/>
        <v>2722575</v>
      </c>
      <c r="U53" s="22"/>
      <c r="V53" s="23"/>
    </row>
    <row r="54" spans="1:22" s="15" customFormat="1" ht="39">
      <c r="A54" s="27" t="s">
        <v>68</v>
      </c>
      <c r="B54" s="40" t="s">
        <v>69</v>
      </c>
      <c r="C54" s="37">
        <v>2375051</v>
      </c>
      <c r="D54" s="30"/>
      <c r="E54" s="30"/>
      <c r="F54" s="30"/>
      <c r="G54" s="30"/>
      <c r="H54" s="37"/>
      <c r="I54" s="37"/>
      <c r="J54" s="37"/>
      <c r="K54" s="37"/>
      <c r="L54" s="37"/>
      <c r="M54" s="37"/>
      <c r="N54" s="37"/>
      <c r="O54" s="37"/>
      <c r="P54" s="37">
        <v>50414</v>
      </c>
      <c r="Q54" s="37">
        <v>200000</v>
      </c>
      <c r="R54" s="37"/>
      <c r="S54" s="37"/>
      <c r="T54" s="30">
        <f t="shared" si="1"/>
        <v>2625465</v>
      </c>
      <c r="U54" s="22"/>
      <c r="V54" s="23"/>
    </row>
    <row r="55" spans="1:22" s="15" customFormat="1" ht="20.25">
      <c r="A55" s="27" t="s">
        <v>70</v>
      </c>
      <c r="B55" s="40" t="s">
        <v>71</v>
      </c>
      <c r="C55" s="37">
        <v>2550885</v>
      </c>
      <c r="D55" s="30"/>
      <c r="E55" s="30"/>
      <c r="F55" s="30"/>
      <c r="G55" s="30"/>
      <c r="H55" s="37">
        <v>106800</v>
      </c>
      <c r="I55" s="37"/>
      <c r="J55" s="37"/>
      <c r="K55" s="37"/>
      <c r="L55" s="37"/>
      <c r="M55" s="37"/>
      <c r="N55" s="37"/>
      <c r="O55" s="37"/>
      <c r="P55" s="37">
        <v>84023</v>
      </c>
      <c r="Q55" s="37">
        <v>100000</v>
      </c>
      <c r="R55" s="37"/>
      <c r="S55" s="37"/>
      <c r="T55" s="30">
        <f t="shared" si="1"/>
        <v>2841708</v>
      </c>
      <c r="U55" s="22"/>
      <c r="V55" s="23"/>
    </row>
    <row r="56" spans="1:22" s="15" customFormat="1" ht="39">
      <c r="A56" s="27" t="s">
        <v>72</v>
      </c>
      <c r="B56" s="40" t="s">
        <v>73</v>
      </c>
      <c r="C56" s="37">
        <v>10450605</v>
      </c>
      <c r="D56" s="30"/>
      <c r="E56" s="30"/>
      <c r="F56" s="30"/>
      <c r="G56" s="30"/>
      <c r="H56" s="37">
        <v>191000</v>
      </c>
      <c r="I56" s="37">
        <v>446800</v>
      </c>
      <c r="J56" s="37"/>
      <c r="K56" s="37">
        <v>134200</v>
      </c>
      <c r="L56" s="37">
        <v>125900</v>
      </c>
      <c r="M56" s="37"/>
      <c r="N56" s="37">
        <v>585659</v>
      </c>
      <c r="O56" s="37"/>
      <c r="P56" s="37">
        <v>201654</v>
      </c>
      <c r="Q56" s="37">
        <v>400000</v>
      </c>
      <c r="R56" s="37"/>
      <c r="S56" s="37"/>
      <c r="T56" s="30">
        <f t="shared" si="1"/>
        <v>12535818</v>
      </c>
      <c r="U56" s="22"/>
      <c r="V56" s="23"/>
    </row>
    <row r="57" spans="1:22" s="15" customFormat="1" ht="43.5" customHeight="1">
      <c r="A57" s="27" t="s">
        <v>74</v>
      </c>
      <c r="B57" s="40" t="s">
        <v>75</v>
      </c>
      <c r="C57" s="37">
        <v>6537434</v>
      </c>
      <c r="D57" s="30"/>
      <c r="E57" s="30"/>
      <c r="F57" s="30"/>
      <c r="G57" s="30"/>
      <c r="H57" s="37">
        <v>71000</v>
      </c>
      <c r="I57" s="37"/>
      <c r="J57" s="37"/>
      <c r="K57" s="37"/>
      <c r="L57" s="37"/>
      <c r="M57" s="37"/>
      <c r="N57" s="37"/>
      <c r="O57" s="37"/>
      <c r="P57" s="37">
        <v>184850</v>
      </c>
      <c r="Q57" s="37">
        <v>200000</v>
      </c>
      <c r="R57" s="37"/>
      <c r="S57" s="37"/>
      <c r="T57" s="30">
        <f t="shared" si="1"/>
        <v>6993284</v>
      </c>
      <c r="U57" s="22"/>
      <c r="V57" s="23"/>
    </row>
    <row r="58" spans="1:22" s="15" customFormat="1" ht="33.75" customHeight="1">
      <c r="A58" s="27" t="s">
        <v>77</v>
      </c>
      <c r="B58" s="41" t="s">
        <v>78</v>
      </c>
      <c r="C58" s="37">
        <v>9105931</v>
      </c>
      <c r="D58" s="30"/>
      <c r="E58" s="30"/>
      <c r="F58" s="30"/>
      <c r="G58" s="30"/>
      <c r="H58" s="37"/>
      <c r="I58" s="37"/>
      <c r="J58" s="37"/>
      <c r="K58" s="37">
        <v>44700</v>
      </c>
      <c r="L58" s="37">
        <v>125900</v>
      </c>
      <c r="M58" s="37"/>
      <c r="N58" s="37"/>
      <c r="O58" s="38">
        <v>1260000</v>
      </c>
      <c r="P58" s="37">
        <v>235263</v>
      </c>
      <c r="Q58" s="37">
        <v>300000</v>
      </c>
      <c r="R58" s="37">
        <v>400000</v>
      </c>
      <c r="S58" s="37"/>
      <c r="T58" s="30">
        <f t="shared" si="1"/>
        <v>11471794</v>
      </c>
      <c r="U58" s="22"/>
      <c r="V58" s="23"/>
    </row>
    <row r="59" spans="1:22" s="15" customFormat="1" ht="29.25" customHeight="1">
      <c r="A59" s="27">
        <v>22524000000</v>
      </c>
      <c r="B59" s="41" t="s">
        <v>79</v>
      </c>
      <c r="C59" s="37">
        <v>1535002</v>
      </c>
      <c r="D59" s="30"/>
      <c r="E59" s="30"/>
      <c r="F59" s="30"/>
      <c r="G59" s="30"/>
      <c r="H59" s="37"/>
      <c r="I59" s="37"/>
      <c r="J59" s="37"/>
      <c r="K59" s="37"/>
      <c r="L59" s="37"/>
      <c r="M59" s="37"/>
      <c r="N59" s="37"/>
      <c r="O59" s="37">
        <v>1260000</v>
      </c>
      <c r="P59" s="37">
        <v>16805</v>
      </c>
      <c r="Q59" s="37">
        <v>100000</v>
      </c>
      <c r="R59" s="37"/>
      <c r="S59" s="37"/>
      <c r="T59" s="30">
        <f t="shared" si="1"/>
        <v>2911807</v>
      </c>
      <c r="U59" s="22"/>
      <c r="V59" s="23"/>
    </row>
    <row r="60" spans="1:22" s="15" customFormat="1" ht="30" customHeight="1">
      <c r="A60" s="27" t="s">
        <v>80</v>
      </c>
      <c r="B60" s="41" t="s">
        <v>81</v>
      </c>
      <c r="C60" s="37">
        <v>4119355</v>
      </c>
      <c r="D60" s="30"/>
      <c r="E60" s="30"/>
      <c r="F60" s="30"/>
      <c r="G60" s="30"/>
      <c r="H60" s="37"/>
      <c r="I60" s="37"/>
      <c r="J60" s="37"/>
      <c r="K60" s="37"/>
      <c r="L60" s="37"/>
      <c r="M60" s="37"/>
      <c r="N60" s="37"/>
      <c r="O60" s="37"/>
      <c r="P60" s="37">
        <v>100827</v>
      </c>
      <c r="Q60" s="37"/>
      <c r="R60" s="37"/>
      <c r="S60" s="37"/>
      <c r="T60" s="30">
        <f t="shared" si="1"/>
        <v>4220182</v>
      </c>
      <c r="U60" s="22"/>
      <c r="V60" s="23"/>
    </row>
    <row r="61" spans="1:22" s="15" customFormat="1" ht="23.25" customHeight="1">
      <c r="A61" s="27" t="s">
        <v>82</v>
      </c>
      <c r="B61" s="41" t="s">
        <v>83</v>
      </c>
      <c r="C61" s="37">
        <v>7442989</v>
      </c>
      <c r="D61" s="30"/>
      <c r="E61" s="30"/>
      <c r="F61" s="30"/>
      <c r="G61" s="30"/>
      <c r="H61" s="37"/>
      <c r="I61" s="37"/>
      <c r="J61" s="37"/>
      <c r="K61" s="37">
        <v>22400</v>
      </c>
      <c r="L61" s="37"/>
      <c r="M61" s="37"/>
      <c r="N61" s="37"/>
      <c r="O61" s="37">
        <v>2520000</v>
      </c>
      <c r="P61" s="37">
        <v>184850</v>
      </c>
      <c r="Q61" s="37">
        <v>500000</v>
      </c>
      <c r="R61" s="37">
        <v>400000</v>
      </c>
      <c r="S61" s="37"/>
      <c r="T61" s="30">
        <f t="shared" si="1"/>
        <v>11070239</v>
      </c>
      <c r="U61" s="22"/>
      <c r="V61" s="23"/>
    </row>
    <row r="62" spans="1:22" s="15" customFormat="1" ht="22.5" customHeight="1">
      <c r="A62" s="27" t="s">
        <v>85</v>
      </c>
      <c r="B62" s="41" t="s">
        <v>86</v>
      </c>
      <c r="C62" s="37">
        <v>11029179</v>
      </c>
      <c r="D62" s="30"/>
      <c r="E62" s="30"/>
      <c r="F62" s="30"/>
      <c r="G62" s="30"/>
      <c r="H62" s="37"/>
      <c r="I62" s="37"/>
      <c r="J62" s="37"/>
      <c r="K62" s="37"/>
      <c r="L62" s="37">
        <v>126000</v>
      </c>
      <c r="M62" s="37"/>
      <c r="N62" s="37"/>
      <c r="O62" s="37"/>
      <c r="P62" s="37">
        <v>319286</v>
      </c>
      <c r="Q62" s="37">
        <v>200000</v>
      </c>
      <c r="R62" s="37"/>
      <c r="S62" s="37"/>
      <c r="T62" s="30">
        <f t="shared" si="1"/>
        <v>11674465</v>
      </c>
      <c r="U62" s="22"/>
      <c r="V62" s="23"/>
    </row>
    <row r="63" spans="1:22" s="15" customFormat="1" ht="39">
      <c r="A63" s="27" t="s">
        <v>87</v>
      </c>
      <c r="B63" s="41" t="s">
        <v>88</v>
      </c>
      <c r="C63" s="37">
        <v>2085265</v>
      </c>
      <c r="D63" s="30"/>
      <c r="E63" s="30"/>
      <c r="F63" s="30"/>
      <c r="G63" s="30"/>
      <c r="H63" s="37"/>
      <c r="I63" s="37"/>
      <c r="J63" s="37"/>
      <c r="K63" s="37"/>
      <c r="L63" s="37"/>
      <c r="M63" s="37"/>
      <c r="N63" s="37"/>
      <c r="O63" s="37"/>
      <c r="P63" s="37">
        <v>67218</v>
      </c>
      <c r="Q63" s="37"/>
      <c r="R63" s="37"/>
      <c r="S63" s="37"/>
      <c r="T63" s="30">
        <f t="shared" si="1"/>
        <v>2152483</v>
      </c>
      <c r="U63" s="22"/>
      <c r="V63" s="23"/>
    </row>
    <row r="64" spans="1:22" s="15" customFormat="1" ht="39">
      <c r="A64" s="27" t="s">
        <v>89</v>
      </c>
      <c r="B64" s="41" t="s">
        <v>90</v>
      </c>
      <c r="C64" s="37">
        <v>2672076</v>
      </c>
      <c r="D64" s="30"/>
      <c r="E64" s="30"/>
      <c r="F64" s="30"/>
      <c r="G64" s="30"/>
      <c r="H64" s="37"/>
      <c r="I64" s="37"/>
      <c r="J64" s="37"/>
      <c r="K64" s="37"/>
      <c r="L64" s="37"/>
      <c r="M64" s="37"/>
      <c r="N64" s="37"/>
      <c r="O64" s="37"/>
      <c r="P64" s="37">
        <v>84023</v>
      </c>
      <c r="Q64" s="37">
        <v>100000</v>
      </c>
      <c r="R64" s="37"/>
      <c r="S64" s="37"/>
      <c r="T64" s="30">
        <f t="shared" si="1"/>
        <v>2856099</v>
      </c>
      <c r="U64" s="22"/>
      <c r="V64" s="23"/>
    </row>
    <row r="65" spans="1:22" s="15" customFormat="1" ht="31.5" customHeight="1">
      <c r="A65" s="27" t="s">
        <v>91</v>
      </c>
      <c r="B65" s="41" t="s">
        <v>92</v>
      </c>
      <c r="C65" s="37">
        <v>6688358</v>
      </c>
      <c r="D65" s="30"/>
      <c r="E65" s="30"/>
      <c r="F65" s="30"/>
      <c r="G65" s="30"/>
      <c r="H65" s="37"/>
      <c r="I65" s="37"/>
      <c r="J65" s="37"/>
      <c r="K65" s="37"/>
      <c r="L65" s="37">
        <v>126000</v>
      </c>
      <c r="M65" s="37"/>
      <c r="N65" s="37"/>
      <c r="O65" s="37"/>
      <c r="P65" s="37">
        <v>235263</v>
      </c>
      <c r="Q65" s="37">
        <v>300000</v>
      </c>
      <c r="R65" s="37"/>
      <c r="S65" s="37"/>
      <c r="T65" s="30">
        <f t="shared" si="1"/>
        <v>7349621</v>
      </c>
      <c r="U65" s="22"/>
      <c r="V65" s="23"/>
    </row>
    <row r="66" spans="1:22" s="15" customFormat="1" ht="23.25" customHeight="1">
      <c r="A66" s="27" t="s">
        <v>93</v>
      </c>
      <c r="B66" s="41" t="s">
        <v>94</v>
      </c>
      <c r="C66" s="37">
        <v>1508592</v>
      </c>
      <c r="D66" s="30"/>
      <c r="E66" s="30"/>
      <c r="F66" s="30"/>
      <c r="G66" s="30"/>
      <c r="H66" s="37"/>
      <c r="I66" s="37"/>
      <c r="J66" s="37"/>
      <c r="K66" s="37"/>
      <c r="L66" s="37"/>
      <c r="M66" s="37"/>
      <c r="N66" s="37"/>
      <c r="O66" s="37"/>
      <c r="P66" s="37">
        <v>33609</v>
      </c>
      <c r="Q66" s="37">
        <v>100000</v>
      </c>
      <c r="R66" s="37"/>
      <c r="S66" s="37"/>
      <c r="T66" s="30">
        <f t="shared" si="1"/>
        <v>1642201</v>
      </c>
      <c r="U66" s="22"/>
      <c r="V66" s="23"/>
    </row>
    <row r="67" spans="1:22" s="15" customFormat="1" ht="39" customHeight="1">
      <c r="A67" s="27" t="s">
        <v>95</v>
      </c>
      <c r="B67" s="41" t="s">
        <v>96</v>
      </c>
      <c r="C67" s="37">
        <v>2204763</v>
      </c>
      <c r="D67" s="30"/>
      <c r="E67" s="30"/>
      <c r="F67" s="30"/>
      <c r="G67" s="30"/>
      <c r="H67" s="37"/>
      <c r="I67" s="37"/>
      <c r="J67" s="37"/>
      <c r="K67" s="37"/>
      <c r="L67" s="37"/>
      <c r="M67" s="37"/>
      <c r="N67" s="37"/>
      <c r="O67" s="37">
        <v>1260000</v>
      </c>
      <c r="P67" s="37">
        <v>50414</v>
      </c>
      <c r="Q67" s="37">
        <v>100000</v>
      </c>
      <c r="R67" s="37"/>
      <c r="S67" s="37"/>
      <c r="T67" s="30">
        <f t="shared" si="1"/>
        <v>3615177</v>
      </c>
      <c r="U67" s="22"/>
      <c r="V67" s="23"/>
    </row>
    <row r="68" spans="1:22" s="15" customFormat="1" ht="42" customHeight="1">
      <c r="A68" s="27" t="s">
        <v>97</v>
      </c>
      <c r="B68" s="41" t="s">
        <v>98</v>
      </c>
      <c r="C68" s="37">
        <v>3655063</v>
      </c>
      <c r="D68" s="30"/>
      <c r="E68" s="30"/>
      <c r="F68" s="30"/>
      <c r="G68" s="30"/>
      <c r="H68" s="37"/>
      <c r="I68" s="37"/>
      <c r="J68" s="37"/>
      <c r="K68" s="37"/>
      <c r="L68" s="37"/>
      <c r="M68" s="37"/>
      <c r="N68" s="37"/>
      <c r="O68" s="37"/>
      <c r="P68" s="37">
        <v>84023</v>
      </c>
      <c r="Q68" s="37">
        <v>100000</v>
      </c>
      <c r="R68" s="37"/>
      <c r="S68" s="37"/>
      <c r="T68" s="30">
        <f t="shared" si="1"/>
        <v>3839086</v>
      </c>
      <c r="U68" s="22"/>
      <c r="V68" s="23"/>
    </row>
    <row r="69" spans="1:22" s="15" customFormat="1" ht="39" customHeight="1">
      <c r="A69" s="27" t="s">
        <v>99</v>
      </c>
      <c r="B69" s="41" t="s">
        <v>100</v>
      </c>
      <c r="C69" s="37">
        <v>1644813</v>
      </c>
      <c r="D69" s="30"/>
      <c r="E69" s="30"/>
      <c r="F69" s="30"/>
      <c r="G69" s="30"/>
      <c r="H69" s="37"/>
      <c r="I69" s="37"/>
      <c r="J69" s="37"/>
      <c r="K69" s="37"/>
      <c r="L69" s="37"/>
      <c r="M69" s="37"/>
      <c r="N69" s="37"/>
      <c r="O69" s="37"/>
      <c r="P69" s="37">
        <v>67218</v>
      </c>
      <c r="Q69" s="37"/>
      <c r="R69" s="37"/>
      <c r="S69" s="37"/>
      <c r="T69" s="30">
        <f t="shared" si="1"/>
        <v>1712031</v>
      </c>
      <c r="U69" s="22"/>
      <c r="V69" s="23"/>
    </row>
    <row r="70" spans="1:22" s="15" customFormat="1" ht="36" customHeight="1">
      <c r="A70" s="27" t="s">
        <v>101</v>
      </c>
      <c r="B70" s="41" t="s">
        <v>102</v>
      </c>
      <c r="C70" s="37">
        <v>2819674</v>
      </c>
      <c r="D70" s="30"/>
      <c r="E70" s="30"/>
      <c r="F70" s="30"/>
      <c r="G70" s="30"/>
      <c r="H70" s="37"/>
      <c r="I70" s="37"/>
      <c r="J70" s="37"/>
      <c r="K70" s="37"/>
      <c r="L70" s="37"/>
      <c r="M70" s="37"/>
      <c r="N70" s="37"/>
      <c r="O70" s="37"/>
      <c r="P70" s="37">
        <v>67218</v>
      </c>
      <c r="Q70" s="37"/>
      <c r="R70" s="37"/>
      <c r="S70" s="37"/>
      <c r="T70" s="30">
        <f t="shared" si="1"/>
        <v>2886892</v>
      </c>
      <c r="U70" s="22"/>
      <c r="V70" s="23"/>
    </row>
    <row r="71" spans="1:22" s="15" customFormat="1" ht="39">
      <c r="A71" s="27" t="s">
        <v>103</v>
      </c>
      <c r="B71" s="41" t="s">
        <v>104</v>
      </c>
      <c r="C71" s="37">
        <v>2192234</v>
      </c>
      <c r="D71" s="30"/>
      <c r="E71" s="30"/>
      <c r="F71" s="30"/>
      <c r="G71" s="30"/>
      <c r="H71" s="37"/>
      <c r="I71" s="37"/>
      <c r="J71" s="37"/>
      <c r="K71" s="37"/>
      <c r="L71" s="37"/>
      <c r="M71" s="37"/>
      <c r="N71" s="37"/>
      <c r="O71" s="37"/>
      <c r="P71" s="37">
        <v>84023</v>
      </c>
      <c r="Q71" s="37"/>
      <c r="R71" s="37"/>
      <c r="S71" s="37"/>
      <c r="T71" s="30">
        <f>SUM(C71:S71)</f>
        <v>2276257</v>
      </c>
      <c r="U71" s="22"/>
      <c r="V71" s="23"/>
    </row>
    <row r="72" spans="1:22" s="15" customFormat="1" ht="39">
      <c r="A72" s="27" t="s">
        <v>105</v>
      </c>
      <c r="B72" s="41" t="s">
        <v>106</v>
      </c>
      <c r="C72" s="37">
        <v>2424127</v>
      </c>
      <c r="D72" s="30"/>
      <c r="E72" s="30"/>
      <c r="F72" s="30"/>
      <c r="G72" s="30"/>
      <c r="H72" s="37"/>
      <c r="I72" s="37"/>
      <c r="J72" s="37"/>
      <c r="K72" s="37"/>
      <c r="L72" s="37"/>
      <c r="M72" s="37"/>
      <c r="N72" s="37"/>
      <c r="O72" s="37"/>
      <c r="P72" s="37">
        <v>67218</v>
      </c>
      <c r="Q72" s="37">
        <v>100000</v>
      </c>
      <c r="R72" s="37"/>
      <c r="S72" s="37"/>
      <c r="T72" s="30">
        <f t="shared" si="1"/>
        <v>2591345</v>
      </c>
      <c r="U72" s="22"/>
      <c r="V72" s="23"/>
    </row>
    <row r="73" spans="1:22" s="15" customFormat="1" ht="33" customHeight="1">
      <c r="A73" s="27" t="s">
        <v>107</v>
      </c>
      <c r="B73" s="41" t="s">
        <v>108</v>
      </c>
      <c r="C73" s="37">
        <v>1410634</v>
      </c>
      <c r="D73" s="30"/>
      <c r="E73" s="30"/>
      <c r="F73" s="30"/>
      <c r="G73" s="30"/>
      <c r="H73" s="37"/>
      <c r="I73" s="37"/>
      <c r="J73" s="37"/>
      <c r="K73" s="37"/>
      <c r="L73" s="37"/>
      <c r="M73" s="37"/>
      <c r="N73" s="37"/>
      <c r="O73" s="37"/>
      <c r="P73" s="37">
        <v>33609</v>
      </c>
      <c r="Q73" s="37">
        <v>200000</v>
      </c>
      <c r="R73" s="37"/>
      <c r="S73" s="37"/>
      <c r="T73" s="30">
        <f t="shared" si="1"/>
        <v>1644243</v>
      </c>
      <c r="U73" s="22"/>
      <c r="V73" s="23"/>
    </row>
    <row r="74" spans="1:22" s="15" customFormat="1" ht="28.5" customHeight="1">
      <c r="A74" s="27" t="s">
        <v>109</v>
      </c>
      <c r="B74" s="41" t="s">
        <v>110</v>
      </c>
      <c r="C74" s="37">
        <v>806617</v>
      </c>
      <c r="D74" s="30"/>
      <c r="E74" s="30"/>
      <c r="F74" s="30"/>
      <c r="G74" s="30"/>
      <c r="H74" s="37"/>
      <c r="I74" s="37"/>
      <c r="J74" s="37"/>
      <c r="K74" s="37"/>
      <c r="L74" s="37"/>
      <c r="M74" s="37"/>
      <c r="N74" s="37"/>
      <c r="O74" s="37"/>
      <c r="P74" s="37">
        <v>33609</v>
      </c>
      <c r="Q74" s="37"/>
      <c r="R74" s="37"/>
      <c r="S74" s="37"/>
      <c r="T74" s="30">
        <f>SUM(C74:S74)</f>
        <v>840226</v>
      </c>
      <c r="U74" s="22"/>
      <c r="V74" s="23"/>
    </row>
    <row r="75" spans="1:22" s="26" customFormat="1" ht="29.25" customHeight="1">
      <c r="A75" s="47" t="s">
        <v>25</v>
      </c>
      <c r="B75" s="47"/>
      <c r="C75" s="30">
        <f>SUM(C10:C74)</f>
        <v>402322140</v>
      </c>
      <c r="D75" s="30">
        <f aca="true" t="shared" si="2" ref="D75:N75">SUM(D10:D74)</f>
        <v>2138324200</v>
      </c>
      <c r="E75" s="30">
        <f t="shared" si="2"/>
        <v>2986220400</v>
      </c>
      <c r="F75" s="30">
        <f t="shared" si="2"/>
        <v>104707000</v>
      </c>
      <c r="G75" s="30">
        <f t="shared" si="2"/>
        <v>22229600</v>
      </c>
      <c r="H75" s="30">
        <f t="shared" si="2"/>
        <v>16560800</v>
      </c>
      <c r="I75" s="30">
        <f t="shared" si="2"/>
        <v>26476000</v>
      </c>
      <c r="J75" s="30">
        <f t="shared" si="2"/>
        <v>699000</v>
      </c>
      <c r="K75" s="30">
        <f t="shared" si="2"/>
        <v>8903300</v>
      </c>
      <c r="L75" s="30">
        <f t="shared" si="2"/>
        <v>3274600</v>
      </c>
      <c r="M75" s="30">
        <f t="shared" si="2"/>
        <v>943400</v>
      </c>
      <c r="N75" s="30">
        <f t="shared" si="2"/>
        <v>3396990</v>
      </c>
      <c r="O75" s="30">
        <f aca="true" t="shared" si="3" ref="O75:T75">SUM(O10:O74)</f>
        <v>15048565</v>
      </c>
      <c r="P75" s="30">
        <f t="shared" si="3"/>
        <v>10890446</v>
      </c>
      <c r="Q75" s="30">
        <f t="shared" si="3"/>
        <v>14900000</v>
      </c>
      <c r="R75" s="30">
        <f t="shared" si="3"/>
        <v>4000000</v>
      </c>
      <c r="S75" s="30">
        <f t="shared" si="3"/>
        <v>60000</v>
      </c>
      <c r="T75" s="30">
        <f t="shared" si="3"/>
        <v>5758956441</v>
      </c>
      <c r="U75" s="24"/>
      <c r="V75" s="25"/>
    </row>
    <row r="76" spans="1:21" ht="12.75">
      <c r="A76" s="31"/>
      <c r="B76" s="31"/>
      <c r="C76" s="31"/>
      <c r="U76" s="32"/>
    </row>
    <row r="77" spans="1:21" s="31" customFormat="1" ht="15">
      <c r="A77" s="2"/>
      <c r="B77" s="2"/>
      <c r="C77" s="6"/>
      <c r="D77" s="7"/>
      <c r="E77" s="7"/>
      <c r="F77" s="7"/>
      <c r="G77" s="7"/>
      <c r="H77" s="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7"/>
      <c r="U77" s="6"/>
    </row>
    <row r="78" spans="3:32" s="31" customFormat="1" ht="1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9"/>
      <c r="U78" s="6"/>
      <c r="X78" s="34"/>
      <c r="Y78" s="34"/>
      <c r="AF78" s="35"/>
    </row>
    <row r="79" spans="3:21" s="31" customFormat="1" ht="15">
      <c r="C79" s="9"/>
      <c r="D79" s="9"/>
      <c r="E79" s="9"/>
      <c r="F79" s="9"/>
      <c r="G79" s="9"/>
      <c r="H79" s="9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9"/>
      <c r="U79" s="6"/>
    </row>
    <row r="80" spans="3:21" s="31" customFormat="1" ht="15">
      <c r="C80" s="6"/>
      <c r="D80" s="7"/>
      <c r="E80" s="7"/>
      <c r="F80" s="7"/>
      <c r="G80" s="7"/>
      <c r="H80" s="7"/>
      <c r="I80" s="7"/>
      <c r="J80" s="7"/>
      <c r="K80" s="7"/>
      <c r="L80" s="7"/>
      <c r="M80" s="9"/>
      <c r="N80" s="9"/>
      <c r="O80" s="9"/>
      <c r="P80" s="9"/>
      <c r="Q80" s="9"/>
      <c r="R80" s="9"/>
      <c r="S80" s="9"/>
      <c r="T80" s="7"/>
      <c r="U80" s="6"/>
    </row>
    <row r="81" spans="3:21" s="31" customFormat="1" ht="15"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6"/>
    </row>
    <row r="82" spans="3:21" s="31" customFormat="1" ht="15"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9"/>
      <c r="U82" s="6"/>
    </row>
    <row r="83" spans="3:21" s="31" customFormat="1" ht="15" hidden="1"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6"/>
    </row>
    <row r="84" spans="3:21" s="4" customFormat="1" ht="39" customHeight="1" hidden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1"/>
      <c r="U84" s="11"/>
    </row>
    <row r="85" spans="3:21" s="4" customFormat="1" ht="33" customHeight="1" hidden="1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1"/>
      <c r="U85" s="12"/>
    </row>
    <row r="86" spans="2:21" s="31" customFormat="1" ht="15" hidden="1">
      <c r="B86" s="2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6"/>
    </row>
    <row r="87" spans="3:21" s="31" customFormat="1" ht="15" hidden="1"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13"/>
      <c r="U87" s="6"/>
    </row>
    <row r="88" spans="3:31" s="31" customFormat="1" ht="26.25" customHeight="1">
      <c r="C88" s="1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6"/>
      <c r="W88" s="35"/>
      <c r="Y88" s="35"/>
      <c r="AE88" s="35"/>
    </row>
    <row r="89" spans="2:20" ht="15">
      <c r="B89" s="31"/>
      <c r="C89" s="31"/>
      <c r="N89" s="36"/>
      <c r="O89" s="36"/>
      <c r="P89" s="36"/>
      <c r="Q89" s="36"/>
      <c r="R89" s="36"/>
      <c r="S89" s="36"/>
      <c r="T89" s="28"/>
    </row>
    <row r="90" spans="2:20" s="31" customFormat="1" ht="24" customHeight="1">
      <c r="B90" s="2"/>
      <c r="C90" s="3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9"/>
    </row>
    <row r="91" spans="2:3" ht="12.75">
      <c r="B91" s="31"/>
      <c r="C91" s="31"/>
    </row>
    <row r="96" spans="10:16" ht="18">
      <c r="J96" s="22"/>
      <c r="P96" s="9"/>
    </row>
    <row r="97" spans="10:17" ht="18">
      <c r="J97" s="22"/>
      <c r="Q97" s="22"/>
    </row>
    <row r="98" ht="18">
      <c r="J98" s="22"/>
    </row>
    <row r="99" ht="18">
      <c r="J99" s="22" t="e">
        <f>O75+P75+Q75+R75+S75+#REF!</f>
        <v>#REF!</v>
      </c>
    </row>
    <row r="100" ht="18">
      <c r="J100" s="22" t="e">
        <f>J96+J97+J98+J99</f>
        <v>#REF!</v>
      </c>
    </row>
  </sheetData>
  <sheetProtection/>
  <mergeCells count="28">
    <mergeCell ref="G7:G8"/>
    <mergeCell ref="C3:F3"/>
    <mergeCell ref="H6:N6"/>
    <mergeCell ref="I1:T1"/>
    <mergeCell ref="H5:N5"/>
    <mergeCell ref="T5:T8"/>
    <mergeCell ref="I2:T2"/>
    <mergeCell ref="O5:S5"/>
    <mergeCell ref="O7:S7"/>
    <mergeCell ref="A75:B75"/>
    <mergeCell ref="D6:G6"/>
    <mergeCell ref="D5:G5"/>
    <mergeCell ref="F7:F8"/>
    <mergeCell ref="E7:E8"/>
    <mergeCell ref="D7:D8"/>
    <mergeCell ref="C5:C8"/>
    <mergeCell ref="A5:A8"/>
    <mergeCell ref="B5:B8"/>
    <mergeCell ref="F2:H2"/>
    <mergeCell ref="F1:H1"/>
    <mergeCell ref="O6:S6"/>
    <mergeCell ref="I7:I8"/>
    <mergeCell ref="H7:H8"/>
    <mergeCell ref="M7:M8"/>
    <mergeCell ref="N7:N8"/>
    <mergeCell ref="J7:J8"/>
    <mergeCell ref="K7:K8"/>
    <mergeCell ref="L7:L8"/>
  </mergeCells>
  <printOptions horizontalCentered="1"/>
  <pageMargins left="0.5905511811023623" right="0.1968503937007874" top="0.1968503937007874" bottom="0.1968503937007874" header="0" footer="0"/>
  <pageSetup fitToWidth="3" fitToHeight="1" horizontalDpi="600" verticalDpi="600" orientation="portrait" paperSize="9" scale="33" r:id="rId1"/>
  <colBreaks count="2" manualBreakCount="2">
    <brk id="7" max="74" man="1"/>
    <brk id="1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Іванова</cp:lastModifiedBy>
  <cp:lastPrinted>2018-03-20T13:46:45Z</cp:lastPrinted>
  <dcterms:created xsi:type="dcterms:W3CDTF">1996-10-08T23:32:33Z</dcterms:created>
  <dcterms:modified xsi:type="dcterms:W3CDTF">2018-03-30T08:12:26Z</dcterms:modified>
  <cp:category/>
  <cp:version/>
  <cp:contentType/>
  <cp:contentStatus/>
</cp:coreProperties>
</file>