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8885" windowHeight="11760" activeTab="0"/>
  </bookViews>
  <sheets>
    <sheet name="грн." sheetId="1" r:id="rId1"/>
  </sheets>
  <definedNames>
    <definedName name="_xlnm.Print_Titles" localSheetId="0">'грн.'!$B:$B</definedName>
    <definedName name="_xlnm.Print_Area" localSheetId="0">'грн.'!$A$2:$N$75</definedName>
  </definedNames>
  <calcPr fullCalcOnLoad="1"/>
</workbook>
</file>

<file path=xl/sharedStrings.xml><?xml version="1.0" encoding="utf-8"?>
<sst xmlns="http://schemas.openxmlformats.org/spreadsheetml/2006/main" count="129" uniqueCount="129">
  <si>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</si>
  <si>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</si>
  <si>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</si>
  <si>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</si>
  <si>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</si>
  <si>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</si>
  <si>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</si>
  <si>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</si>
  <si>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</si>
  <si>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</si>
  <si>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</si>
  <si>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Дунаевецький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</si>
  <si>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</si>
  <si>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</si>
  <si>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</si>
  <si>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</si>
  <si>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</si>
  <si>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</si>
  <si>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</si>
  <si>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</si>
  <si>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</si>
  <si>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</si>
  <si>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</si>
  <si>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</si>
  <si>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</si>
  <si>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</si>
  <si>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Разом</t>
  </si>
  <si>
    <t>22201000000</t>
  </si>
  <si>
    <t>22202000000</t>
  </si>
  <si>
    <t>22301000000</t>
  </si>
  <si>
    <t>Назва місцевого бюджету адміністративно-територіальної одиниці</t>
  </si>
  <si>
    <t>Код бюджету</t>
  </si>
  <si>
    <t>Субвенція загального фонду на:</t>
  </si>
  <si>
    <t>Всього по області</t>
  </si>
  <si>
    <t>грн.</t>
  </si>
  <si>
    <t xml:space="preserve"> на пільгове медичне обслуговування осіб, які постраждали внаслідок Чорнобильської катастрофи</t>
  </si>
  <si>
    <t xml:space="preserve">на компенсаційні виплати особам з інвалідністю на бензин, ремонт, технічне обслуговування автомобілів, мотоколясок і на транспортне обслуговування </t>
  </si>
  <si>
    <t>на встановлення телефонів особам з інвалідністю І і ІІ груп</t>
  </si>
  <si>
    <t>на поховання учасників бойових дій та осіб з інвалідністю внаслідок війни</t>
  </si>
  <si>
    <t>Міжбюджетні трансферти з обласного бюджету місцевим бюджетам на 2018 рік</t>
  </si>
  <si>
    <t>Субвенції  з  обласного бюджету</t>
  </si>
  <si>
    <t>Додаток 8
до рішення обласної ради
"Про внесення змін до обласного бюджету на 2018 рік"</t>
  </si>
  <si>
    <t>Субвенція спеціального фонду на:</t>
  </si>
  <si>
    <t>заходи з енергозбереження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</si>
  <si>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</si>
  <si>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</si>
  <si>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</si>
  <si>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</si>
  <si>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</si>
  <si>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</si>
  <si>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</si>
  <si>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отг. Ганнопільська  (Славутський район)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</si>
  <si>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</si>
  <si>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</si>
  <si>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</si>
  <si>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</si>
  <si>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</si>
  <si>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</si>
  <si>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</si>
  <si>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</si>
  <si>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</si>
  <si>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</si>
  <si>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</si>
  <si>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</si>
  <si>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</si>
  <si>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</si>
  <si>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</si>
  <si>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</si>
  <si>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</si>
  <si>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</si>
  <si>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</si>
  <si>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</si>
  <si>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</si>
  <si>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</si>
  <si>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</si>
  <si>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</si>
  <si>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</si>
  <si>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</si>
  <si>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</si>
  <si>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</si>
  <si>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</si>
  <si>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</si>
  <si>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</si>
  <si>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</si>
  <si>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</si>
  <si>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</si>
  <si>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</si>
  <si>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</si>
  <si>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</si>
  <si>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</si>
  <si>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</si>
  <si>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</si>
  <si>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</si>
  <si>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</si>
  <si>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</si>
  <si>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</si>
  <si>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</si>
  <si>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</si>
  <si>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</si>
  <si>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</si>
  <si>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</si>
  <si>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</si>
  <si>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</si>
  <si>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</si>
  <si>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</si>
  <si>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</si>
  <si>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</si>
  <si>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</si>
  <si>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</si>
  <si>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</si>
  <si>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</si>
  <si>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</si>
  <si>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</si>
  <si>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</si>
  <si>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</si>
  <si>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</si>
  <si>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</si>
  <si>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</si>
  <si>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</si>
  <si>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</si>
  <si>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</si>
  <si>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соціально-економічний розвиток</t>
  </si>
  <si>
    <t>співфінансування інвестиційних проектів</t>
  </si>
  <si>
    <t>будівництво (реконструкція) мереж водопостачання</t>
  </si>
  <si>
    <t>здійснення природоохоронних заходів (Обласний фонд охорони навколишнього природного середовища)</t>
  </si>
  <si>
    <t xml:space="preserve">забезпечення медикаментами відділень Хмельницької міської дитячої лікарні </t>
  </si>
  <si>
    <t>перевірка</t>
  </si>
  <si>
    <t>придбання медичного обладнання</t>
  </si>
  <si>
    <t>від 27 березня 2018 року № 45-18/2018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</si>
</sst>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2"/>
      <name val="Times New Roman"/>
      <family val="0"/>
    </font>
    <font>
      <sz val="8"/>
      <name val="Times New Roman"/>
      <family val="1"/>
    </font>
    <font>
      <sz val="12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19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5" fillId="0" borderId="0" xfId="54" applyFont="1" applyFill="1" applyAlignment="1">
      <alignment vertical="center" wrapText="1"/>
      <protection/>
    </xf>
    <xf numFmtId="191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4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91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54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4"/>
  <sheetViews>
    <sheetView tabSelected="1" view="pageBreakPreview" zoomScale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3" sqref="G3:I3"/>
    </sheetView>
  </sheetViews>
  <sheetFormatPr defaultColWidth="9.00390625" defaultRowHeight="15.75"/>
  <cols>
    <col min="1" max="1" width="18.25390625" style="7" customWidth="1"/>
    <col min="2" max="2" width="50.125" style="6" customWidth="1"/>
    <col min="3" max="3" width="28.75390625" style="6" customWidth="1"/>
    <col min="4" max="4" width="33.125" style="6" customWidth="1"/>
    <col min="5" max="5" width="23.75390625" style="6" customWidth="1"/>
    <col min="6" max="6" width="23.25390625" style="6" customWidth="1"/>
    <col min="7" max="8" width="23.25390625" style="22" customWidth="1"/>
    <col min="9" max="13" width="26.00390625" style="22" customWidth="1"/>
    <col min="14" max="14" width="19.625" style="32" customWidth="1"/>
    <col min="15" max="15" width="10.125" style="0" bestFit="1" customWidth="1"/>
  </cols>
  <sheetData>
    <row r="2" spans="1:14" ht="69" customHeight="1">
      <c r="A2" s="9"/>
      <c r="B2" s="10"/>
      <c r="C2" s="10"/>
      <c r="D2" s="9"/>
      <c r="E2" s="18"/>
      <c r="F2" s="18"/>
      <c r="G2" s="38" t="s">
        <v>41</v>
      </c>
      <c r="H2" s="38"/>
      <c r="I2" s="38"/>
      <c r="J2" s="18"/>
      <c r="K2" s="18"/>
      <c r="L2" s="18"/>
      <c r="M2" s="18"/>
      <c r="N2" s="23"/>
    </row>
    <row r="3" spans="1:14" ht="23.25" customHeight="1">
      <c r="A3" s="9"/>
      <c r="B3" s="10"/>
      <c r="C3" s="10"/>
      <c r="D3" s="9"/>
      <c r="E3" s="18"/>
      <c r="F3" s="18"/>
      <c r="G3" s="38" t="s">
        <v>128</v>
      </c>
      <c r="H3" s="38"/>
      <c r="I3" s="38"/>
      <c r="J3" s="18"/>
      <c r="K3" s="18"/>
      <c r="L3" s="18"/>
      <c r="M3" s="18"/>
      <c r="N3" s="23"/>
    </row>
    <row r="4" spans="2:14" ht="31.5" customHeight="1">
      <c r="B4" s="17"/>
      <c r="C4" s="37" t="s">
        <v>39</v>
      </c>
      <c r="D4" s="37"/>
      <c r="E4" s="37"/>
      <c r="F4" s="37"/>
      <c r="G4" s="37"/>
      <c r="H4" s="17"/>
      <c r="I4" s="17"/>
      <c r="J4" s="17"/>
      <c r="K4" s="17"/>
      <c r="L4" s="17"/>
      <c r="M4" s="17"/>
      <c r="N4" s="24"/>
    </row>
    <row r="5" spans="1:14" ht="12.75" customHeight="1">
      <c r="A5" s="9"/>
      <c r="B5" s="9"/>
      <c r="C5" s="11"/>
      <c r="D5" s="9"/>
      <c r="E5" s="9"/>
      <c r="F5" s="9"/>
      <c r="G5" s="25"/>
      <c r="H5" s="9"/>
      <c r="I5" s="9"/>
      <c r="J5" s="9"/>
      <c r="K5" s="9"/>
      <c r="L5" s="9"/>
      <c r="M5" s="9"/>
      <c r="N5" s="26" t="s">
        <v>34</v>
      </c>
    </row>
    <row r="6" spans="1:14" ht="21" customHeight="1">
      <c r="A6" s="36" t="s">
        <v>31</v>
      </c>
      <c r="B6" s="36" t="s">
        <v>30</v>
      </c>
      <c r="C6" s="40" t="s">
        <v>40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39" t="s">
        <v>26</v>
      </c>
    </row>
    <row r="7" spans="1:14" ht="20.25" customHeight="1">
      <c r="A7" s="36"/>
      <c r="B7" s="36"/>
      <c r="C7" s="40" t="s">
        <v>32</v>
      </c>
      <c r="D7" s="41"/>
      <c r="E7" s="41"/>
      <c r="F7" s="41"/>
      <c r="G7" s="41"/>
      <c r="H7" s="39" t="s">
        <v>42</v>
      </c>
      <c r="I7" s="39"/>
      <c r="J7" s="39"/>
      <c r="K7" s="39"/>
      <c r="L7" s="39"/>
      <c r="M7" s="39"/>
      <c r="N7" s="39"/>
    </row>
    <row r="8" spans="1:14" ht="124.5" customHeight="1">
      <c r="A8" s="36"/>
      <c r="B8" s="36"/>
      <c r="C8" s="12" t="s">
        <v>35</v>
      </c>
      <c r="D8" s="12" t="s">
        <v>36</v>
      </c>
      <c r="E8" s="12" t="s">
        <v>37</v>
      </c>
      <c r="F8" s="12" t="s">
        <v>38</v>
      </c>
      <c r="G8" s="12" t="s">
        <v>125</v>
      </c>
      <c r="H8" s="12" t="s">
        <v>127</v>
      </c>
      <c r="I8" s="12" t="s">
        <v>43</v>
      </c>
      <c r="J8" s="12" t="s">
        <v>121</v>
      </c>
      <c r="K8" s="12" t="s">
        <v>122</v>
      </c>
      <c r="L8" s="12" t="s">
        <v>123</v>
      </c>
      <c r="M8" s="12" t="s">
        <v>124</v>
      </c>
      <c r="N8" s="39"/>
    </row>
    <row r="9" spans="1:14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21.75" customHeight="1">
      <c r="A10" s="5" t="s">
        <v>27</v>
      </c>
      <c r="B10" s="3" t="s">
        <v>0</v>
      </c>
      <c r="C10" s="16">
        <v>174859</v>
      </c>
      <c r="D10" s="16">
        <v>123359</v>
      </c>
      <c r="E10" s="16">
        <v>168</v>
      </c>
      <c r="F10" s="16">
        <v>188940</v>
      </c>
      <c r="G10" s="16">
        <f>3000000+1000000</f>
        <v>4000000</v>
      </c>
      <c r="H10" s="16"/>
      <c r="I10" s="16"/>
      <c r="J10" s="16"/>
      <c r="K10" s="16"/>
      <c r="L10" s="16"/>
      <c r="M10" s="16"/>
      <c r="N10" s="19">
        <f aca="true" t="shared" si="0" ref="N10:N41">SUM(C10:M10)</f>
        <v>4487326</v>
      </c>
    </row>
    <row r="11" spans="1:14" ht="21.75" customHeight="1">
      <c r="A11" s="5" t="s">
        <v>28</v>
      </c>
      <c r="B11" s="3" t="s">
        <v>1</v>
      </c>
      <c r="C11" s="16">
        <v>36687</v>
      </c>
      <c r="D11" s="16">
        <v>25717</v>
      </c>
      <c r="E11" s="16">
        <v>84</v>
      </c>
      <c r="F11" s="16">
        <v>46530</v>
      </c>
      <c r="G11" s="16"/>
      <c r="H11" s="16"/>
      <c r="I11" s="16"/>
      <c r="J11" s="16"/>
      <c r="K11" s="16"/>
      <c r="L11" s="16"/>
      <c r="M11" s="16"/>
      <c r="N11" s="19">
        <f t="shared" si="0"/>
        <v>109018</v>
      </c>
    </row>
    <row r="12" spans="1:14" ht="21.75" customHeight="1">
      <c r="A12" s="5">
        <v>22203000000</v>
      </c>
      <c r="B12" s="3" t="s">
        <v>2</v>
      </c>
      <c r="C12" s="16">
        <v>102676</v>
      </c>
      <c r="D12" s="16">
        <v>23660</v>
      </c>
      <c r="E12" s="16"/>
      <c r="F12" s="16">
        <v>9870</v>
      </c>
      <c r="G12" s="16"/>
      <c r="H12" s="16"/>
      <c r="I12" s="16"/>
      <c r="J12" s="16">
        <v>4780471</v>
      </c>
      <c r="K12" s="16"/>
      <c r="L12" s="16"/>
      <c r="M12" s="16"/>
      <c r="N12" s="19">
        <f t="shared" si="0"/>
        <v>4916677</v>
      </c>
    </row>
    <row r="13" spans="1:14" ht="21.75" customHeight="1">
      <c r="A13" s="5">
        <v>22204000000</v>
      </c>
      <c r="B13" s="3" t="s">
        <v>3</v>
      </c>
      <c r="C13" s="16">
        <v>24061</v>
      </c>
      <c r="D13" s="16">
        <v>24491</v>
      </c>
      <c r="E13" s="16">
        <v>84</v>
      </c>
      <c r="F13" s="16">
        <v>21150</v>
      </c>
      <c r="G13" s="16"/>
      <c r="H13" s="16"/>
      <c r="I13" s="16"/>
      <c r="J13" s="16"/>
      <c r="K13" s="16"/>
      <c r="L13" s="16"/>
      <c r="M13" s="16"/>
      <c r="N13" s="19">
        <f t="shared" si="0"/>
        <v>69786</v>
      </c>
    </row>
    <row r="14" spans="1:14" ht="21.75" customHeight="1">
      <c r="A14" s="5">
        <v>22205000000</v>
      </c>
      <c r="B14" s="3" t="s">
        <v>4</v>
      </c>
      <c r="C14" s="16">
        <v>20011</v>
      </c>
      <c r="D14" s="16">
        <v>21518</v>
      </c>
      <c r="E14" s="16">
        <v>168</v>
      </c>
      <c r="F14" s="16">
        <v>38070</v>
      </c>
      <c r="G14" s="16"/>
      <c r="H14" s="16"/>
      <c r="I14" s="16">
        <v>4756268</v>
      </c>
      <c r="J14" s="16"/>
      <c r="K14" s="16"/>
      <c r="L14" s="16"/>
      <c r="M14" s="16"/>
      <c r="N14" s="19">
        <f t="shared" si="0"/>
        <v>4836035</v>
      </c>
    </row>
    <row r="15" spans="1:14" ht="21.75" customHeight="1">
      <c r="A15" s="5">
        <v>22206000000</v>
      </c>
      <c r="B15" s="3" t="s">
        <v>5</v>
      </c>
      <c r="C15" s="16">
        <v>26682</v>
      </c>
      <c r="D15" s="16">
        <v>32368</v>
      </c>
      <c r="E15" s="16"/>
      <c r="F15" s="16">
        <v>28200</v>
      </c>
      <c r="G15" s="16"/>
      <c r="H15" s="16"/>
      <c r="I15" s="16"/>
      <c r="J15" s="16"/>
      <c r="K15" s="16"/>
      <c r="L15" s="16"/>
      <c r="M15" s="16"/>
      <c r="N15" s="19">
        <f t="shared" si="0"/>
        <v>87250</v>
      </c>
    </row>
    <row r="16" spans="1:14" ht="21.75" customHeight="1">
      <c r="A16" s="5" t="s">
        <v>29</v>
      </c>
      <c r="B16" s="3" t="s">
        <v>6</v>
      </c>
      <c r="C16" s="16">
        <v>7147</v>
      </c>
      <c r="D16" s="16">
        <v>14768</v>
      </c>
      <c r="E16" s="16"/>
      <c r="F16" s="16">
        <v>9870</v>
      </c>
      <c r="G16" s="16"/>
      <c r="H16" s="16">
        <v>5500000</v>
      </c>
      <c r="I16" s="16">
        <v>1466000</v>
      </c>
      <c r="J16" s="16"/>
      <c r="K16" s="16"/>
      <c r="L16" s="16"/>
      <c r="M16" s="16"/>
      <c r="N16" s="19">
        <f t="shared" si="0"/>
        <v>6997785</v>
      </c>
    </row>
    <row r="17" spans="1:14" ht="21.75" customHeight="1">
      <c r="A17" s="5">
        <v>22302000000</v>
      </c>
      <c r="B17" s="3" t="s">
        <v>7</v>
      </c>
      <c r="C17" s="16">
        <v>5003</v>
      </c>
      <c r="D17" s="16">
        <v>13105</v>
      </c>
      <c r="E17" s="16"/>
      <c r="F17" s="16">
        <v>9870</v>
      </c>
      <c r="G17" s="16"/>
      <c r="H17" s="16"/>
      <c r="I17" s="16"/>
      <c r="J17" s="16"/>
      <c r="K17" s="16"/>
      <c r="L17" s="16">
        <v>264058</v>
      </c>
      <c r="M17" s="16"/>
      <c r="N17" s="19">
        <f t="shared" si="0"/>
        <v>292036</v>
      </c>
    </row>
    <row r="18" spans="1:14" ht="21.75" customHeight="1">
      <c r="A18" s="5">
        <v>22303000000</v>
      </c>
      <c r="B18" s="3" t="s">
        <v>8</v>
      </c>
      <c r="C18" s="16">
        <v>13341</v>
      </c>
      <c r="D18" s="16">
        <v>19461</v>
      </c>
      <c r="E18" s="16"/>
      <c r="F18" s="16">
        <v>25380</v>
      </c>
      <c r="G18" s="16"/>
      <c r="H18" s="16"/>
      <c r="I18" s="16"/>
      <c r="J18" s="16"/>
      <c r="K18" s="16"/>
      <c r="L18" s="16"/>
      <c r="M18" s="16"/>
      <c r="N18" s="19">
        <f t="shared" si="0"/>
        <v>58182</v>
      </c>
    </row>
    <row r="19" spans="1:14" ht="21.75" customHeight="1">
      <c r="A19" s="5">
        <v>22304000000</v>
      </c>
      <c r="B19" s="3" t="s">
        <v>9</v>
      </c>
      <c r="C19" s="16">
        <v>9053</v>
      </c>
      <c r="D19" s="16">
        <v>41275</v>
      </c>
      <c r="E19" s="16">
        <v>84</v>
      </c>
      <c r="F19" s="16">
        <v>15510</v>
      </c>
      <c r="G19" s="16"/>
      <c r="H19" s="16"/>
      <c r="I19" s="16">
        <v>840000</v>
      </c>
      <c r="J19" s="16"/>
      <c r="K19" s="16"/>
      <c r="L19" s="16">
        <v>1458846</v>
      </c>
      <c r="M19" s="16"/>
      <c r="N19" s="19">
        <f t="shared" si="0"/>
        <v>2364768</v>
      </c>
    </row>
    <row r="20" spans="1:14" ht="21.75" customHeight="1">
      <c r="A20" s="5">
        <v>22305000000</v>
      </c>
      <c r="B20" s="3" t="s">
        <v>10</v>
      </c>
      <c r="C20" s="16">
        <v>7862</v>
      </c>
      <c r="D20" s="16">
        <v>28198</v>
      </c>
      <c r="E20" s="16"/>
      <c r="F20" s="16">
        <v>14100</v>
      </c>
      <c r="G20" s="16"/>
      <c r="H20" s="16"/>
      <c r="I20" s="16">
        <v>2049169</v>
      </c>
      <c r="J20" s="16"/>
      <c r="K20" s="16"/>
      <c r="L20" s="16">
        <v>1860331</v>
      </c>
      <c r="M20" s="16">
        <v>1332500</v>
      </c>
      <c r="N20" s="19">
        <f t="shared" si="0"/>
        <v>5292160</v>
      </c>
    </row>
    <row r="21" spans="1:14" ht="21.75" customHeight="1">
      <c r="A21" s="5">
        <v>22306000000</v>
      </c>
      <c r="B21" s="3" t="s">
        <v>11</v>
      </c>
      <c r="C21" s="16">
        <v>23585</v>
      </c>
      <c r="D21" s="16">
        <v>65245</v>
      </c>
      <c r="E21" s="16"/>
      <c r="F21" s="16">
        <v>21150</v>
      </c>
      <c r="G21" s="16"/>
      <c r="H21" s="16">
        <f>1800000+1215504</f>
        <v>3015504</v>
      </c>
      <c r="I21" s="16"/>
      <c r="J21" s="16"/>
      <c r="K21" s="16"/>
      <c r="L21" s="16"/>
      <c r="M21" s="16"/>
      <c r="N21" s="19">
        <f t="shared" si="0"/>
        <v>3125484</v>
      </c>
    </row>
    <row r="22" spans="1:14" s="1" customFormat="1" ht="21.75" customHeight="1">
      <c r="A22" s="5">
        <v>22307000000</v>
      </c>
      <c r="B22" s="3" t="s">
        <v>12</v>
      </c>
      <c r="C22" s="16">
        <v>14532</v>
      </c>
      <c r="D22" s="16">
        <v>20771</v>
      </c>
      <c r="E22" s="16"/>
      <c r="F22" s="16">
        <v>25380</v>
      </c>
      <c r="G22" s="16"/>
      <c r="H22" s="16"/>
      <c r="I22" s="16"/>
      <c r="J22" s="16"/>
      <c r="K22" s="16"/>
      <c r="L22" s="16">
        <v>566200</v>
      </c>
      <c r="M22" s="16"/>
      <c r="N22" s="19">
        <f t="shared" si="0"/>
        <v>626883</v>
      </c>
    </row>
    <row r="23" spans="1:14" ht="21.75" customHeight="1">
      <c r="A23" s="5">
        <v>22308000000</v>
      </c>
      <c r="B23" s="3" t="s">
        <v>13</v>
      </c>
      <c r="C23" s="16">
        <v>24299</v>
      </c>
      <c r="D23" s="16">
        <v>37851</v>
      </c>
      <c r="E23" s="16"/>
      <c r="F23" s="16">
        <v>26790</v>
      </c>
      <c r="G23" s="16"/>
      <c r="H23" s="16">
        <v>1800000</v>
      </c>
      <c r="I23" s="16"/>
      <c r="J23" s="16"/>
      <c r="K23" s="16"/>
      <c r="L23" s="16">
        <v>1498700</v>
      </c>
      <c r="M23" s="16"/>
      <c r="N23" s="19">
        <f t="shared" si="0"/>
        <v>3387640</v>
      </c>
    </row>
    <row r="24" spans="1:14" ht="21.75" customHeight="1">
      <c r="A24" s="5">
        <v>22309000000</v>
      </c>
      <c r="B24" s="3" t="s">
        <v>14</v>
      </c>
      <c r="C24" s="16">
        <v>23108</v>
      </c>
      <c r="D24" s="16">
        <v>27705</v>
      </c>
      <c r="E24" s="16"/>
      <c r="F24" s="16">
        <v>18330</v>
      </c>
      <c r="G24" s="16"/>
      <c r="H24" s="16"/>
      <c r="I24" s="16"/>
      <c r="J24" s="16"/>
      <c r="K24" s="16"/>
      <c r="L24" s="16"/>
      <c r="M24" s="16"/>
      <c r="N24" s="19">
        <f t="shared" si="0"/>
        <v>69143</v>
      </c>
    </row>
    <row r="25" spans="1:14" ht="21.75" customHeight="1">
      <c r="A25" s="5">
        <v>22310000000</v>
      </c>
      <c r="B25" s="3" t="s">
        <v>15</v>
      </c>
      <c r="C25" s="16">
        <v>6194</v>
      </c>
      <c r="D25" s="16">
        <v>25351</v>
      </c>
      <c r="E25" s="16"/>
      <c r="F25" s="16">
        <v>14100</v>
      </c>
      <c r="G25" s="16"/>
      <c r="H25" s="16">
        <v>736300</v>
      </c>
      <c r="I25" s="16"/>
      <c r="J25" s="16">
        <v>359700</v>
      </c>
      <c r="K25" s="16"/>
      <c r="L25" s="16"/>
      <c r="M25" s="16"/>
      <c r="N25" s="19">
        <f t="shared" si="0"/>
        <v>1141645</v>
      </c>
    </row>
    <row r="26" spans="1:14" ht="21.75" customHeight="1">
      <c r="A26" s="5">
        <v>22311000000</v>
      </c>
      <c r="B26" s="3" t="s">
        <v>16</v>
      </c>
      <c r="C26" s="16">
        <v>5956</v>
      </c>
      <c r="D26" s="16">
        <v>6975</v>
      </c>
      <c r="E26" s="16"/>
      <c r="F26" s="16">
        <v>9870</v>
      </c>
      <c r="G26" s="16"/>
      <c r="H26" s="16"/>
      <c r="I26" s="16"/>
      <c r="J26" s="16"/>
      <c r="K26" s="16"/>
      <c r="L26" s="16"/>
      <c r="M26" s="16"/>
      <c r="N26" s="19">
        <f t="shared" si="0"/>
        <v>22801</v>
      </c>
    </row>
    <row r="27" spans="1:14" ht="21.75" customHeight="1">
      <c r="A27" s="5">
        <v>22312000000</v>
      </c>
      <c r="B27" s="3" t="s">
        <v>17</v>
      </c>
      <c r="C27" s="16">
        <v>20964</v>
      </c>
      <c r="D27" s="16">
        <v>26027</v>
      </c>
      <c r="E27" s="16">
        <v>84</v>
      </c>
      <c r="F27" s="16">
        <v>14100</v>
      </c>
      <c r="G27" s="16"/>
      <c r="H27" s="16"/>
      <c r="I27" s="16"/>
      <c r="J27" s="16"/>
      <c r="K27" s="16"/>
      <c r="L27" s="16"/>
      <c r="M27" s="16"/>
      <c r="N27" s="19">
        <f t="shared" si="0"/>
        <v>61175</v>
      </c>
    </row>
    <row r="28" spans="1:14" ht="21.75" customHeight="1">
      <c r="A28" s="5">
        <v>22313000000</v>
      </c>
      <c r="B28" s="3" t="s">
        <v>18</v>
      </c>
      <c r="C28" s="16">
        <v>7385</v>
      </c>
      <c r="D28" s="16">
        <v>10442</v>
      </c>
      <c r="E28" s="16"/>
      <c r="F28" s="16">
        <v>12690</v>
      </c>
      <c r="G28" s="16"/>
      <c r="H28" s="16"/>
      <c r="I28" s="16"/>
      <c r="J28" s="16">
        <f>664307+693004</f>
        <v>1357311</v>
      </c>
      <c r="K28" s="16"/>
      <c r="L28" s="16"/>
      <c r="M28" s="16"/>
      <c r="N28" s="19">
        <f t="shared" si="0"/>
        <v>1387828</v>
      </c>
    </row>
    <row r="29" spans="1:14" ht="21.75" customHeight="1">
      <c r="A29" s="5">
        <v>22314000000</v>
      </c>
      <c r="B29" s="3" t="s">
        <v>19</v>
      </c>
      <c r="C29" s="16">
        <v>9053</v>
      </c>
      <c r="D29" s="16">
        <v>10766</v>
      </c>
      <c r="E29" s="16"/>
      <c r="F29" s="16">
        <v>14100</v>
      </c>
      <c r="G29" s="16"/>
      <c r="H29" s="16">
        <v>2000000</v>
      </c>
      <c r="I29" s="16"/>
      <c r="J29" s="16"/>
      <c r="K29" s="16"/>
      <c r="L29" s="16">
        <v>1150644</v>
      </c>
      <c r="M29" s="16"/>
      <c r="N29" s="19">
        <f t="shared" si="0"/>
        <v>3184563</v>
      </c>
    </row>
    <row r="30" spans="1:14" ht="21.75" customHeight="1">
      <c r="A30" s="5">
        <v>22315000000</v>
      </c>
      <c r="B30" s="3" t="s">
        <v>20</v>
      </c>
      <c r="C30" s="16">
        <v>2144</v>
      </c>
      <c r="D30" s="16">
        <v>8089</v>
      </c>
      <c r="E30" s="16"/>
      <c r="F30" s="16">
        <v>8460</v>
      </c>
      <c r="G30" s="16"/>
      <c r="H30" s="16"/>
      <c r="I30" s="16"/>
      <c r="J30" s="16"/>
      <c r="K30" s="16"/>
      <c r="L30" s="16"/>
      <c r="M30" s="16"/>
      <c r="N30" s="19">
        <f t="shared" si="0"/>
        <v>18693</v>
      </c>
    </row>
    <row r="31" spans="1:14" ht="21.75" customHeight="1">
      <c r="A31" s="5">
        <v>22316000000</v>
      </c>
      <c r="B31" s="3" t="s">
        <v>21</v>
      </c>
      <c r="C31" s="16">
        <v>10958</v>
      </c>
      <c r="D31" s="16">
        <v>12908</v>
      </c>
      <c r="E31" s="16"/>
      <c r="F31" s="16">
        <v>9870</v>
      </c>
      <c r="G31" s="16"/>
      <c r="H31" s="16"/>
      <c r="I31" s="16">
        <f>295000+400000</f>
        <v>695000</v>
      </c>
      <c r="J31" s="16"/>
      <c r="K31" s="16"/>
      <c r="L31" s="16">
        <v>1404751</v>
      </c>
      <c r="M31" s="16"/>
      <c r="N31" s="19">
        <f t="shared" si="0"/>
        <v>2133487</v>
      </c>
    </row>
    <row r="32" spans="1:14" ht="21.75" customHeight="1">
      <c r="A32" s="5">
        <v>22317000000</v>
      </c>
      <c r="B32" s="3" t="s">
        <v>22</v>
      </c>
      <c r="C32" s="16">
        <v>16200</v>
      </c>
      <c r="D32" s="16">
        <v>13415</v>
      </c>
      <c r="E32" s="16"/>
      <c r="F32" s="16">
        <v>28200</v>
      </c>
      <c r="G32" s="16"/>
      <c r="H32" s="16"/>
      <c r="I32" s="16"/>
      <c r="J32" s="16"/>
      <c r="K32" s="16"/>
      <c r="L32" s="16">
        <v>982979</v>
      </c>
      <c r="M32" s="16"/>
      <c r="N32" s="19">
        <f t="shared" si="0"/>
        <v>1040794</v>
      </c>
    </row>
    <row r="33" spans="1:14" ht="21.75" customHeight="1">
      <c r="A33" s="5">
        <v>22318000000</v>
      </c>
      <c r="B33" s="3" t="s">
        <v>23</v>
      </c>
      <c r="C33" s="16">
        <v>34543</v>
      </c>
      <c r="D33" s="16">
        <v>22787</v>
      </c>
      <c r="E33" s="16"/>
      <c r="F33" s="16">
        <v>16920</v>
      </c>
      <c r="G33" s="16"/>
      <c r="H33" s="16">
        <v>1800000</v>
      </c>
      <c r="I33" s="16"/>
      <c r="J33" s="16"/>
      <c r="K33" s="16"/>
      <c r="L33" s="16">
        <v>2396261</v>
      </c>
      <c r="M33" s="16"/>
      <c r="N33" s="19">
        <f t="shared" si="0"/>
        <v>4270511</v>
      </c>
    </row>
    <row r="34" spans="1:14" ht="21.75" customHeight="1">
      <c r="A34" s="5">
        <v>22319000000</v>
      </c>
      <c r="B34" s="3" t="s">
        <v>24</v>
      </c>
      <c r="C34" s="16">
        <v>6670</v>
      </c>
      <c r="D34" s="16">
        <v>11372</v>
      </c>
      <c r="E34" s="16"/>
      <c r="F34" s="16">
        <v>16920</v>
      </c>
      <c r="G34" s="16"/>
      <c r="H34" s="16"/>
      <c r="I34" s="16"/>
      <c r="J34" s="16"/>
      <c r="K34" s="16">
        <v>2000000</v>
      </c>
      <c r="L34" s="16"/>
      <c r="M34" s="16"/>
      <c r="N34" s="19">
        <f t="shared" si="0"/>
        <v>2034962</v>
      </c>
    </row>
    <row r="35" spans="1:14" ht="21.75" customHeight="1">
      <c r="A35" s="5">
        <v>22320000000</v>
      </c>
      <c r="B35" s="3" t="s">
        <v>25</v>
      </c>
      <c r="C35" s="16">
        <v>11673</v>
      </c>
      <c r="D35" s="16">
        <v>16797</v>
      </c>
      <c r="E35" s="16"/>
      <c r="F35" s="16">
        <v>19740</v>
      </c>
      <c r="G35" s="16"/>
      <c r="H35" s="16"/>
      <c r="I35" s="16"/>
      <c r="J35" s="16">
        <v>249569</v>
      </c>
      <c r="K35" s="16"/>
      <c r="L35" s="16">
        <v>1416108</v>
      </c>
      <c r="M35" s="16"/>
      <c r="N35" s="19">
        <f t="shared" si="0"/>
        <v>1713887</v>
      </c>
    </row>
    <row r="36" spans="1:14" ht="21.75" customHeight="1" hidden="1">
      <c r="A36" s="13" t="s">
        <v>44</v>
      </c>
      <c r="B36" s="14" t="s">
        <v>45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9">
        <f t="shared" si="0"/>
        <v>0</v>
      </c>
    </row>
    <row r="37" spans="1:14" ht="21.75" customHeight="1" hidden="1">
      <c r="A37" s="13" t="s">
        <v>46</v>
      </c>
      <c r="B37" s="14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9">
        <f t="shared" si="0"/>
        <v>0</v>
      </c>
    </row>
    <row r="38" spans="1:14" ht="21.75" customHeight="1" hidden="1">
      <c r="A38" s="13" t="s">
        <v>48</v>
      </c>
      <c r="B38" s="14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9">
        <f t="shared" si="0"/>
        <v>0</v>
      </c>
    </row>
    <row r="39" spans="1:14" ht="21.75" customHeight="1">
      <c r="A39" s="13" t="s">
        <v>50</v>
      </c>
      <c r="B39" s="14" t="s">
        <v>51</v>
      </c>
      <c r="C39" s="16"/>
      <c r="D39" s="16"/>
      <c r="E39" s="16"/>
      <c r="F39" s="16"/>
      <c r="G39" s="16"/>
      <c r="H39" s="16"/>
      <c r="I39" s="16"/>
      <c r="J39" s="16">
        <v>1260000</v>
      </c>
      <c r="K39" s="16"/>
      <c r="L39" s="16"/>
      <c r="M39" s="16"/>
      <c r="N39" s="19">
        <f t="shared" si="0"/>
        <v>1260000</v>
      </c>
    </row>
    <row r="40" spans="1:14" ht="21.75" customHeight="1" hidden="1">
      <c r="A40" s="13" t="s">
        <v>52</v>
      </c>
      <c r="B40" s="14" t="s">
        <v>53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9">
        <f t="shared" si="0"/>
        <v>0</v>
      </c>
    </row>
    <row r="41" spans="1:14" ht="21.75" customHeight="1" hidden="1">
      <c r="A41" s="13" t="s">
        <v>54</v>
      </c>
      <c r="B41" s="14" t="s">
        <v>55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9">
        <f t="shared" si="0"/>
        <v>0</v>
      </c>
    </row>
    <row r="42" spans="1:14" ht="21.75" customHeight="1" hidden="1">
      <c r="A42" s="13" t="s">
        <v>56</v>
      </c>
      <c r="B42" s="14" t="s">
        <v>57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9">
        <f aca="true" t="shared" si="1" ref="N42:N73">SUM(C42:M42)</f>
        <v>0</v>
      </c>
    </row>
    <row r="43" spans="1:14" ht="21.75" customHeight="1" hidden="1">
      <c r="A43" s="13" t="s">
        <v>58</v>
      </c>
      <c r="B43" s="14" t="s">
        <v>59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9">
        <f t="shared" si="1"/>
        <v>0</v>
      </c>
    </row>
    <row r="44" spans="1:14" ht="21.75" customHeight="1" hidden="1">
      <c r="A44" s="13" t="s">
        <v>60</v>
      </c>
      <c r="B44" s="14" t="s">
        <v>61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9">
        <f t="shared" si="1"/>
        <v>0</v>
      </c>
    </row>
    <row r="45" spans="1:14" ht="21.75" customHeight="1" hidden="1">
      <c r="A45" s="13" t="s">
        <v>62</v>
      </c>
      <c r="B45" s="14" t="s">
        <v>63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9">
        <f t="shared" si="1"/>
        <v>0</v>
      </c>
    </row>
    <row r="46" spans="1:14" ht="21.75" customHeight="1" hidden="1">
      <c r="A46" s="13" t="s">
        <v>64</v>
      </c>
      <c r="B46" s="14" t="s">
        <v>65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9">
        <f t="shared" si="1"/>
        <v>0</v>
      </c>
    </row>
    <row r="47" spans="1:14" ht="21.75" customHeight="1" hidden="1">
      <c r="A47" s="13" t="s">
        <v>66</v>
      </c>
      <c r="B47" s="14" t="s">
        <v>67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9">
        <f t="shared" si="1"/>
        <v>0</v>
      </c>
    </row>
    <row r="48" spans="1:14" ht="21.75" customHeight="1" hidden="1">
      <c r="A48" s="13" t="s">
        <v>68</v>
      </c>
      <c r="B48" s="14" t="s">
        <v>69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9">
        <f t="shared" si="1"/>
        <v>0</v>
      </c>
    </row>
    <row r="49" spans="1:14" ht="21.75" customHeight="1" hidden="1">
      <c r="A49" s="13" t="s">
        <v>70</v>
      </c>
      <c r="B49" s="14" t="s">
        <v>71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9">
        <f t="shared" si="1"/>
        <v>0</v>
      </c>
    </row>
    <row r="50" spans="1:14" ht="21.75" customHeight="1">
      <c r="A50" s="13" t="s">
        <v>72</v>
      </c>
      <c r="B50" s="14" t="s">
        <v>73</v>
      </c>
      <c r="C50" s="16"/>
      <c r="D50" s="16"/>
      <c r="E50" s="16"/>
      <c r="F50" s="16"/>
      <c r="G50" s="16"/>
      <c r="H50" s="16"/>
      <c r="I50" s="16"/>
      <c r="J50" s="16"/>
      <c r="K50" s="16"/>
      <c r="L50" s="16">
        <v>630035</v>
      </c>
      <c r="M50" s="16"/>
      <c r="N50" s="19">
        <f t="shared" si="1"/>
        <v>630035</v>
      </c>
    </row>
    <row r="51" spans="1:14" ht="21.75" customHeight="1">
      <c r="A51" s="13" t="s">
        <v>74</v>
      </c>
      <c r="B51" s="14" t="s">
        <v>75</v>
      </c>
      <c r="C51" s="16"/>
      <c r="D51" s="16"/>
      <c r="E51" s="16"/>
      <c r="F51" s="16"/>
      <c r="G51" s="16"/>
      <c r="H51" s="16"/>
      <c r="I51" s="16">
        <v>759222</v>
      </c>
      <c r="J51" s="16"/>
      <c r="K51" s="16"/>
      <c r="L51" s="16"/>
      <c r="M51" s="16"/>
      <c r="N51" s="19">
        <f t="shared" si="1"/>
        <v>759222</v>
      </c>
    </row>
    <row r="52" spans="1:14" ht="21.75" customHeight="1" hidden="1">
      <c r="A52" s="13" t="s">
        <v>76</v>
      </c>
      <c r="B52" s="14" t="s">
        <v>77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9">
        <f t="shared" si="1"/>
        <v>0</v>
      </c>
    </row>
    <row r="53" spans="1:14" ht="21.75" customHeight="1" hidden="1">
      <c r="A53" s="13" t="s">
        <v>78</v>
      </c>
      <c r="B53" s="14" t="s">
        <v>79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>
        <f t="shared" si="1"/>
        <v>0</v>
      </c>
    </row>
    <row r="54" spans="1:14" ht="21.75" customHeight="1" hidden="1">
      <c r="A54" s="13" t="s">
        <v>80</v>
      </c>
      <c r="B54" s="14" t="s">
        <v>81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9">
        <f t="shared" si="1"/>
        <v>0</v>
      </c>
    </row>
    <row r="55" spans="1:14" ht="21.75" customHeight="1" hidden="1">
      <c r="A55" s="13" t="s">
        <v>82</v>
      </c>
      <c r="B55" s="14" t="s">
        <v>83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9">
        <f t="shared" si="1"/>
        <v>0</v>
      </c>
    </row>
    <row r="56" spans="1:14" ht="21.75" customHeight="1" hidden="1">
      <c r="A56" s="13" t="s">
        <v>84</v>
      </c>
      <c r="B56" s="14" t="s">
        <v>85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9">
        <f t="shared" si="1"/>
        <v>0</v>
      </c>
    </row>
    <row r="57" spans="1:14" ht="21.75" customHeight="1" hidden="1">
      <c r="A57" s="13" t="s">
        <v>86</v>
      </c>
      <c r="B57" s="14" t="s">
        <v>87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9">
        <f t="shared" si="1"/>
        <v>0</v>
      </c>
    </row>
    <row r="58" spans="1:14" ht="21.75" customHeight="1" hidden="1">
      <c r="A58" s="13" t="s">
        <v>88</v>
      </c>
      <c r="B58" s="15" t="s">
        <v>89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9">
        <f t="shared" si="1"/>
        <v>0</v>
      </c>
    </row>
    <row r="59" spans="1:14" ht="21.75" customHeight="1" hidden="1">
      <c r="A59" s="13">
        <v>22524000000</v>
      </c>
      <c r="B59" s="15" t="s">
        <v>90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9">
        <f t="shared" si="1"/>
        <v>0</v>
      </c>
    </row>
    <row r="60" spans="1:14" ht="21.75" customHeight="1">
      <c r="A60" s="13" t="s">
        <v>91</v>
      </c>
      <c r="B60" s="15" t="s">
        <v>92</v>
      </c>
      <c r="C60" s="16"/>
      <c r="D60" s="16"/>
      <c r="E60" s="16"/>
      <c r="F60" s="16"/>
      <c r="G60" s="16"/>
      <c r="H60" s="16"/>
      <c r="I60" s="16"/>
      <c r="J60" s="16"/>
      <c r="K60" s="16"/>
      <c r="L60" s="16">
        <v>2758413</v>
      </c>
      <c r="M60" s="16"/>
      <c r="N60" s="19">
        <f t="shared" si="1"/>
        <v>2758413</v>
      </c>
    </row>
    <row r="61" spans="1:14" ht="21.75" customHeight="1" hidden="1">
      <c r="A61" s="13" t="s">
        <v>93</v>
      </c>
      <c r="B61" s="15" t="s">
        <v>94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9">
        <f t="shared" si="1"/>
        <v>0</v>
      </c>
    </row>
    <row r="62" spans="1:14" ht="21.75" customHeight="1">
      <c r="A62" s="13" t="s">
        <v>95</v>
      </c>
      <c r="B62" s="15" t="s">
        <v>96</v>
      </c>
      <c r="C62" s="16"/>
      <c r="D62" s="16"/>
      <c r="E62" s="16"/>
      <c r="F62" s="16"/>
      <c r="G62" s="16"/>
      <c r="H62" s="16"/>
      <c r="I62" s="16"/>
      <c r="J62" s="16"/>
      <c r="K62" s="16"/>
      <c r="L62" s="16">
        <v>1412573</v>
      </c>
      <c r="M62" s="16"/>
      <c r="N62" s="19">
        <f t="shared" si="1"/>
        <v>1412573</v>
      </c>
    </row>
    <row r="63" spans="1:14" ht="35.25" customHeight="1" hidden="1">
      <c r="A63" s="13" t="s">
        <v>97</v>
      </c>
      <c r="B63" s="15" t="s">
        <v>98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">
        <f t="shared" si="1"/>
        <v>0</v>
      </c>
    </row>
    <row r="64" spans="1:14" ht="21.75" customHeight="1">
      <c r="A64" s="13" t="s">
        <v>99</v>
      </c>
      <c r="B64" s="15" t="s">
        <v>100</v>
      </c>
      <c r="C64" s="16"/>
      <c r="D64" s="16"/>
      <c r="E64" s="16"/>
      <c r="F64" s="16"/>
      <c r="G64" s="16"/>
      <c r="H64" s="16"/>
      <c r="I64" s="16"/>
      <c r="J64" s="16"/>
      <c r="K64" s="16"/>
      <c r="L64" s="16">
        <v>1210237</v>
      </c>
      <c r="M64" s="16"/>
      <c r="N64" s="19">
        <f t="shared" si="1"/>
        <v>1210237</v>
      </c>
    </row>
    <row r="65" spans="1:14" ht="21.75" customHeight="1" hidden="1">
      <c r="A65" s="13" t="s">
        <v>101</v>
      </c>
      <c r="B65" s="15" t="s">
        <v>102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9">
        <f t="shared" si="1"/>
        <v>0</v>
      </c>
    </row>
    <row r="66" spans="1:14" ht="21.75" customHeight="1" hidden="1">
      <c r="A66" s="13" t="s">
        <v>103</v>
      </c>
      <c r="B66" s="15" t="s">
        <v>104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9">
        <f t="shared" si="1"/>
        <v>0</v>
      </c>
    </row>
    <row r="67" spans="1:14" ht="21.75" customHeight="1" hidden="1">
      <c r="A67" s="13" t="s">
        <v>105</v>
      </c>
      <c r="B67" s="15" t="s">
        <v>106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f t="shared" si="1"/>
        <v>0</v>
      </c>
    </row>
    <row r="68" spans="1:14" ht="30.75" customHeight="1" hidden="1">
      <c r="A68" s="13" t="s">
        <v>107</v>
      </c>
      <c r="B68" s="15" t="s">
        <v>108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9">
        <f t="shared" si="1"/>
        <v>0</v>
      </c>
    </row>
    <row r="69" spans="1:14" ht="21.75" customHeight="1" hidden="1">
      <c r="A69" s="13" t="s">
        <v>109</v>
      </c>
      <c r="B69" s="15" t="s">
        <v>110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9">
        <f t="shared" si="1"/>
        <v>0</v>
      </c>
    </row>
    <row r="70" spans="1:14" ht="21.75" customHeight="1" hidden="1">
      <c r="A70" s="13" t="s">
        <v>111</v>
      </c>
      <c r="B70" s="15" t="s">
        <v>112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9">
        <f t="shared" si="1"/>
        <v>0</v>
      </c>
    </row>
    <row r="71" spans="1:14" ht="21.75" customHeight="1">
      <c r="A71" s="13" t="s">
        <v>113</v>
      </c>
      <c r="B71" s="15" t="s">
        <v>114</v>
      </c>
      <c r="C71" s="16"/>
      <c r="D71" s="16"/>
      <c r="E71" s="16"/>
      <c r="F71" s="16"/>
      <c r="G71" s="16"/>
      <c r="H71" s="16"/>
      <c r="I71" s="16"/>
      <c r="J71" s="16"/>
      <c r="K71" s="16"/>
      <c r="L71" s="16">
        <v>1000000</v>
      </c>
      <c r="M71" s="16"/>
      <c r="N71" s="19">
        <f t="shared" si="1"/>
        <v>1000000</v>
      </c>
    </row>
    <row r="72" spans="1:14" ht="30.75" customHeight="1" hidden="1">
      <c r="A72" s="13" t="s">
        <v>115</v>
      </c>
      <c r="B72" s="15" t="s">
        <v>116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9">
        <f t="shared" si="1"/>
        <v>0</v>
      </c>
    </row>
    <row r="73" spans="1:14" ht="21.75" customHeight="1" hidden="1">
      <c r="A73" s="13" t="s">
        <v>117</v>
      </c>
      <c r="B73" s="15" t="s">
        <v>118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9">
        <f t="shared" si="1"/>
        <v>0</v>
      </c>
    </row>
    <row r="74" spans="1:14" ht="21.75" customHeight="1" hidden="1">
      <c r="A74" s="13" t="s">
        <v>119</v>
      </c>
      <c r="B74" s="15" t="s">
        <v>120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9">
        <f>SUM(C74:M74)</f>
        <v>0</v>
      </c>
    </row>
    <row r="75" spans="1:16" s="35" customFormat="1" ht="26.25" customHeight="1">
      <c r="A75" s="4"/>
      <c r="B75" s="4" t="s">
        <v>33</v>
      </c>
      <c r="C75" s="33">
        <f>SUM(C10:C74)</f>
        <v>644646</v>
      </c>
      <c r="D75" s="33">
        <f>SUM(D10:D74)</f>
        <v>684421</v>
      </c>
      <c r="E75" s="33">
        <f>SUM(E10:E74)</f>
        <v>672</v>
      </c>
      <c r="F75" s="33">
        <f>SUM(F10:F74)</f>
        <v>664110</v>
      </c>
      <c r="G75" s="33">
        <f>SUM(G10:G35)</f>
        <v>4000000</v>
      </c>
      <c r="H75" s="33">
        <f>SUM(H10:H35)</f>
        <v>14851804</v>
      </c>
      <c r="I75" s="33">
        <f aca="true" t="shared" si="2" ref="I75:N75">SUM(I10:I74)</f>
        <v>10565659</v>
      </c>
      <c r="J75" s="33">
        <f t="shared" si="2"/>
        <v>8007051</v>
      </c>
      <c r="K75" s="33">
        <f t="shared" si="2"/>
        <v>2000000</v>
      </c>
      <c r="L75" s="33">
        <f t="shared" si="2"/>
        <v>20010136</v>
      </c>
      <c r="M75" s="33">
        <f t="shared" si="2"/>
        <v>1332500</v>
      </c>
      <c r="N75" s="33">
        <f t="shared" si="2"/>
        <v>62760999</v>
      </c>
      <c r="O75" s="34"/>
      <c r="P75" s="34"/>
    </row>
    <row r="76" spans="1:14" ht="38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7"/>
    </row>
    <row r="77" spans="1:14" ht="16.5" customHeight="1">
      <c r="A77" s="6"/>
      <c r="B77" s="2"/>
      <c r="C77" s="8"/>
      <c r="D77" s="2"/>
      <c r="E77" s="2"/>
      <c r="F77" s="2"/>
      <c r="G77" s="2">
        <v>3000000</v>
      </c>
      <c r="H77" s="2"/>
      <c r="I77" s="2">
        <v>10165659</v>
      </c>
      <c r="J77" s="2">
        <v>6704778</v>
      </c>
      <c r="K77" s="2">
        <v>2000000</v>
      </c>
      <c r="L77" s="2">
        <v>19746078</v>
      </c>
      <c r="M77" s="2">
        <v>1332500</v>
      </c>
      <c r="N77" s="28"/>
    </row>
    <row r="78" spans="2:14" ht="16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7"/>
    </row>
    <row r="79" spans="2:14" ht="16.5" customHeight="1">
      <c r="B79" s="2"/>
      <c r="C79" s="2"/>
      <c r="D79" s="2"/>
      <c r="E79" s="2"/>
      <c r="F79" s="2"/>
      <c r="G79" s="2"/>
      <c r="H79" s="2"/>
      <c r="I79" s="2"/>
      <c r="J79" s="2">
        <v>14115504</v>
      </c>
      <c r="K79" s="2"/>
      <c r="L79" s="2"/>
      <c r="M79" s="2"/>
      <c r="N79" s="28"/>
    </row>
    <row r="80" spans="2:14" ht="16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8"/>
    </row>
    <row r="81" spans="2:14" ht="16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8"/>
    </row>
    <row r="82" spans="2:14" ht="16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" t="s">
        <v>126</v>
      </c>
      <c r="N82" s="5">
        <v>1993849</v>
      </c>
    </row>
    <row r="83" spans="2:14" ht="16.5" customHeight="1">
      <c r="B83" s="2"/>
      <c r="C83" s="2"/>
      <c r="D83" s="2"/>
      <c r="E83" s="2"/>
      <c r="F83" s="2"/>
      <c r="G83" s="20"/>
      <c r="H83" s="20"/>
      <c r="I83" s="20"/>
      <c r="J83" s="20"/>
      <c r="K83" s="20"/>
      <c r="L83" s="20"/>
      <c r="M83" s="20"/>
      <c r="N83" s="29">
        <f>N75-N82-M75-L75-K75-J75-I75-G75-H75</f>
        <v>0</v>
      </c>
    </row>
    <row r="84" spans="2:14" ht="16.5" customHeight="1">
      <c r="B84" s="2"/>
      <c r="C84" s="2"/>
      <c r="D84" s="2"/>
      <c r="E84" s="2"/>
      <c r="F84" s="2"/>
      <c r="G84" s="20"/>
      <c r="H84" s="20"/>
      <c r="I84" s="20"/>
      <c r="J84" s="20"/>
      <c r="K84" s="20"/>
      <c r="L84" s="20"/>
      <c r="M84" s="20"/>
      <c r="N84" s="30"/>
    </row>
    <row r="85" spans="2:14" ht="16.5" customHeight="1">
      <c r="B85" s="2"/>
      <c r="C85" s="2"/>
      <c r="D85" s="2"/>
      <c r="E85" s="2"/>
      <c r="F85" s="2"/>
      <c r="G85" s="20"/>
      <c r="H85" s="20"/>
      <c r="I85" s="20"/>
      <c r="J85" s="20"/>
      <c r="K85" s="20"/>
      <c r="L85" s="20"/>
      <c r="M85" s="21">
        <f>G75+H75+I75+J75+K75+L75+M75</f>
        <v>60767150</v>
      </c>
      <c r="N85" s="31">
        <f>N10+N11+N12+N13+N14+N15+N16+N17+N18+N19+N20+N21+N22+N23+N24+N25+N26+N27+N28+N29+N30+N31+N32+N33+N34+N35+N39+N50+N51+N60+N62+N64+N71</f>
        <v>62760999</v>
      </c>
    </row>
    <row r="86" spans="2:14" ht="16.5" customHeight="1">
      <c r="B86" s="2"/>
      <c r="C86" s="2"/>
      <c r="D86" s="2"/>
      <c r="E86" s="2"/>
      <c r="F86" s="2"/>
      <c r="G86" s="20"/>
      <c r="H86" s="20"/>
      <c r="I86" s="20"/>
      <c r="J86" s="20"/>
      <c r="K86" s="20"/>
      <c r="L86" s="20"/>
      <c r="M86" s="21">
        <f>M85+N82-N75</f>
        <v>0</v>
      </c>
      <c r="N86" s="31">
        <f>N75-N85</f>
        <v>0</v>
      </c>
    </row>
    <row r="87" spans="2:14" ht="16.5" customHeight="1">
      <c r="B87" s="2"/>
      <c r="C87" s="2"/>
      <c r="D87" s="2"/>
      <c r="E87" s="2"/>
      <c r="F87" s="2"/>
      <c r="G87" s="20"/>
      <c r="H87" s="20"/>
      <c r="I87" s="20"/>
      <c r="J87" s="20"/>
      <c r="K87" s="20"/>
      <c r="L87" s="20"/>
      <c r="M87" s="20"/>
      <c r="N87" s="30"/>
    </row>
    <row r="88" spans="2:14" ht="16.5" customHeight="1">
      <c r="B88" s="2"/>
      <c r="C88" s="2"/>
      <c r="D88" s="2"/>
      <c r="E88" s="2"/>
      <c r="F88" s="2"/>
      <c r="G88" s="20"/>
      <c r="H88" s="20"/>
      <c r="I88" s="20"/>
      <c r="J88" s="20"/>
      <c r="K88" s="20"/>
      <c r="L88" s="20"/>
      <c r="M88" s="20"/>
      <c r="N88" s="30"/>
    </row>
    <row r="89" spans="2:14" ht="16.5" customHeight="1">
      <c r="B89" s="2"/>
      <c r="C89" s="2"/>
      <c r="D89" s="2"/>
      <c r="E89" s="2"/>
      <c r="F89" s="2"/>
      <c r="G89" s="20"/>
      <c r="H89" s="20"/>
      <c r="I89" s="20"/>
      <c r="J89" s="20"/>
      <c r="K89" s="20"/>
      <c r="L89" s="20"/>
      <c r="M89" s="20"/>
      <c r="N89" s="30"/>
    </row>
    <row r="90" ht="16.5" customHeight="1">
      <c r="B90" s="2"/>
    </row>
    <row r="91" ht="16.5" customHeight="1">
      <c r="B91" s="2"/>
    </row>
    <row r="92" ht="16.5" customHeight="1">
      <c r="B92" s="2"/>
    </row>
    <row r="93" ht="16.5" customHeight="1">
      <c r="B93" s="2"/>
    </row>
    <row r="94" ht="16.5" customHeight="1">
      <c r="B94" s="2"/>
    </row>
    <row r="95" ht="16.5" customHeight="1">
      <c r="B95" s="2"/>
    </row>
    <row r="96" ht="16.5" customHeight="1">
      <c r="B96" s="2"/>
    </row>
    <row r="97" ht="16.5" customHeight="1">
      <c r="B97" s="2"/>
    </row>
    <row r="98" ht="16.5" customHeight="1">
      <c r="B98" s="2"/>
    </row>
    <row r="99" ht="16.5" customHeight="1">
      <c r="B99" s="2"/>
    </row>
    <row r="100" ht="16.5" customHeight="1">
      <c r="B100" s="2"/>
    </row>
    <row r="101" ht="16.5" customHeight="1">
      <c r="B101" s="2"/>
    </row>
    <row r="102" ht="16.5" customHeight="1">
      <c r="B102" s="2"/>
    </row>
    <row r="103" ht="16.5" customHeight="1">
      <c r="B103" s="2"/>
    </row>
    <row r="104" ht="16.5" customHeight="1">
      <c r="B104" s="2"/>
    </row>
    <row r="105" ht="16.5" customHeight="1">
      <c r="B105" s="2"/>
    </row>
    <row r="106" ht="16.5" customHeight="1">
      <c r="B106" s="2"/>
    </row>
    <row r="107" ht="16.5" customHeight="1">
      <c r="B107" s="2"/>
    </row>
    <row r="108" ht="16.5" customHeight="1">
      <c r="B108" s="2"/>
    </row>
    <row r="109" ht="16.5" customHeight="1">
      <c r="B109" s="2"/>
    </row>
    <row r="110" ht="16.5" customHeight="1">
      <c r="B110" s="2"/>
    </row>
    <row r="111" ht="16.5" customHeight="1">
      <c r="B111" s="2"/>
    </row>
    <row r="112" ht="16.5" customHeight="1">
      <c r="B112" s="2"/>
    </row>
    <row r="113" ht="16.5" customHeight="1">
      <c r="B113" s="2"/>
    </row>
    <row r="114" ht="16.5" customHeight="1">
      <c r="B114" s="2"/>
    </row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10">
    <mergeCell ref="A6:A8"/>
    <mergeCell ref="B6:B8"/>
    <mergeCell ref="C4:G4"/>
    <mergeCell ref="G2:I2"/>
    <mergeCell ref="G3:I3"/>
    <mergeCell ref="N6:N8"/>
    <mergeCell ref="C7:G7"/>
    <mergeCell ref="H7:M7"/>
    <mergeCell ref="C6:G6"/>
    <mergeCell ref="H6:M6"/>
  </mergeCells>
  <printOptions horizontalCentered="1"/>
  <pageMargins left="0.1968503937007874" right="0.1968503937007874" top="0.5905511811023623" bottom="0.1968503937007874" header="0.4330708661417323" footer="0.1968503937007874"/>
  <pageSetup fitToWidth="2" fitToHeight="1" horizontalDpi="600" verticalDpi="600" orientation="landscape" paperSize="9" scale="51" r:id="rId1"/>
  <colBreaks count="1" manualBreakCount="1">
    <brk id="7" min="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gfu0204</dc:creator>
  <cp:keywords/>
  <dc:description/>
  <cp:lastModifiedBy>Іванова</cp:lastModifiedBy>
  <cp:lastPrinted>2018-03-20T13:50:35Z</cp:lastPrinted>
  <dcterms:created xsi:type="dcterms:W3CDTF">2008-01-04T13:49:58Z</dcterms:created>
  <dcterms:modified xsi:type="dcterms:W3CDTF">2018-03-30T08:14:15Z</dcterms:modified>
  <cp:category/>
  <cp:version/>
  <cp:contentType/>
  <cp:contentStatus/>
</cp:coreProperties>
</file>