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504" windowHeight="9432" activeTab="0"/>
  </bookViews>
  <sheets>
    <sheet name="ЗФ  2018р" sheetId="1" r:id="rId1"/>
    <sheet name="СФ  2018р. 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'ЗФ  2018р'!$A$7:$C$166</definedName>
    <definedName name="_xlnm.Print_Titles" localSheetId="0">'ЗФ  2018р'!$6:$7</definedName>
    <definedName name="_xlnm.Print_Titles" localSheetId="1">'СФ  2018р. '!$2:$2</definedName>
    <definedName name="_xlnm.Print_Area" localSheetId="0">'ЗФ  2018р'!$A$1:$H$166</definedName>
    <definedName name="_xlnm.Print_Area" localSheetId="1">'СФ  2018р. '!$A$1:$F$132</definedName>
  </definedNames>
  <calcPr fullCalcOnLoad="1"/>
</workbook>
</file>

<file path=xl/sharedStrings.xml><?xml version="1.0" encoding="utf-8"?>
<sst xmlns="http://schemas.openxmlformats.org/spreadsheetml/2006/main" count="685" uniqueCount="379">
  <si>
    <r>
      <t xml:space="preserve">Управління інформаційної діяльності та комунікацій з громадськістю ОДА </t>
    </r>
    <r>
      <rPr>
        <sz val="12"/>
        <rFont val="Times New Roman"/>
        <family val="1"/>
      </rPr>
      <t xml:space="preserve">(відповідальний виконавець) </t>
    </r>
  </si>
  <si>
    <r>
      <t xml:space="preserve">Департамент освіти і науки ОДА </t>
    </r>
    <r>
      <rPr>
        <sz val="12"/>
        <rFont val="Times New Roman"/>
        <family val="1"/>
      </rPr>
      <t>(головний розпорядник)</t>
    </r>
  </si>
  <si>
    <r>
      <t xml:space="preserve">Департамент освіти і науки ОДА </t>
    </r>
    <r>
      <rPr>
        <sz val="12"/>
        <rFont val="Times New Roman"/>
        <family val="1"/>
      </rPr>
      <t xml:space="preserve">(відповідальний виконавець) </t>
    </r>
  </si>
  <si>
    <r>
      <t xml:space="preserve">Департамент  охорони здоров’я ОДА </t>
    </r>
    <r>
      <rPr>
        <sz val="12"/>
        <rFont val="Times New Roman"/>
        <family val="1"/>
      </rPr>
      <t>(головний розпорядник)</t>
    </r>
  </si>
  <si>
    <r>
      <t xml:space="preserve">Департамент  охорони здоров’я ОДА </t>
    </r>
    <r>
      <rPr>
        <sz val="12"/>
        <rFont val="Times New Roman"/>
        <family val="1"/>
      </rPr>
      <t xml:space="preserve">(відповідальний виконавець) </t>
    </r>
  </si>
  <si>
    <r>
      <t xml:space="preserve">Департамент  соціального захисту населення ОДА </t>
    </r>
    <r>
      <rPr>
        <sz val="12"/>
        <rFont val="Times New Roman"/>
        <family val="1"/>
      </rPr>
      <t xml:space="preserve">(головний розпорядник) </t>
    </r>
  </si>
  <si>
    <r>
      <t xml:space="preserve">Департамент  соціального захисту населення ОДА </t>
    </r>
    <r>
      <rPr>
        <sz val="12"/>
        <rFont val="Times New Roman"/>
        <family val="1"/>
      </rPr>
      <t xml:space="preserve">(відповідальний виконавець)  </t>
    </r>
  </si>
  <si>
    <r>
      <t xml:space="preserve">Департамент фінансів ОДА </t>
    </r>
    <r>
      <rPr>
        <sz val="12"/>
        <rFont val="Times New Roman"/>
        <family val="1"/>
      </rPr>
      <t>(відповідальний виконавець)</t>
    </r>
  </si>
  <si>
    <t>2</t>
  </si>
  <si>
    <t>6=5/4*100</t>
  </si>
  <si>
    <t>грн.</t>
  </si>
  <si>
    <t>Назва головних розпорядників коштів</t>
  </si>
  <si>
    <t>Залишок невикористаних коштів</t>
  </si>
  <si>
    <t>1</t>
  </si>
  <si>
    <t>Утримання закладів, що надають соціальні послуги дітям, які опинились в складних життєвих обставинах</t>
  </si>
  <si>
    <t xml:space="preserve">Назва головних розпорядників коштів  </t>
  </si>
  <si>
    <t>Додаток 2</t>
  </si>
  <si>
    <t>Звіт</t>
  </si>
  <si>
    <t>II. Видатки спеціального фонду обласного бюджету</t>
  </si>
  <si>
    <t>I. Видатки загального фонду обласного бюджету</t>
  </si>
  <si>
    <t>0100000</t>
  </si>
  <si>
    <t>0110000</t>
  </si>
  <si>
    <t>0111</t>
  </si>
  <si>
    <t xml:space="preserve">Організаційне, інформаційно-аналітичне та матеріально-технічне забезпечення діяльності обласної  ради </t>
  </si>
  <si>
    <t>1090</t>
  </si>
  <si>
    <t>0133</t>
  </si>
  <si>
    <t>0800000</t>
  </si>
  <si>
    <t>0810000</t>
  </si>
  <si>
    <t>1040</t>
  </si>
  <si>
    <t>0922</t>
  </si>
  <si>
    <t>Надання загальної середньої освіти загальноосвiтнiми школами-iнтернатами, загальноосвітніми санаторними школами-інтернатами</t>
  </si>
  <si>
    <t>1060</t>
  </si>
  <si>
    <t>0910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</si>
  <si>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 </t>
  </si>
  <si>
    <t>Надання загальної середньої освіти  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</si>
  <si>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0960</t>
  </si>
  <si>
    <t>Надання позашкільної освіти позашкільними закладами освіти, заходи із позашкільної роботи з дітьми</t>
  </si>
  <si>
    <t>0930</t>
  </si>
  <si>
    <t>0942</t>
  </si>
  <si>
    <t>0950</t>
  </si>
  <si>
    <t>0990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</si>
  <si>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</si>
  <si>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</si>
  <si>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0810</t>
  </si>
  <si>
    <t>Проведення навчально-тренувальних зборів і змагань з олімпійських видів спорту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</si>
  <si>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</si>
  <si>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</si>
  <si>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0941</t>
  </si>
  <si>
    <t>0731</t>
  </si>
  <si>
    <t>Багатопрофільна стаціонарна медична допомога населенню</t>
  </si>
  <si>
    <t>0732</t>
  </si>
  <si>
    <t>Спеціалізована стаціонарна медична допомога населенню</t>
  </si>
  <si>
    <t>0734</t>
  </si>
  <si>
    <t>0761</t>
  </si>
  <si>
    <t>Медико-соціальний захист дітей-сиріт і дітей, позбавлених батьківського піклування</t>
  </si>
  <si>
    <t>0762</t>
  </si>
  <si>
    <t>Створення банків крові та її компонентів</t>
  </si>
  <si>
    <t>0724</t>
  </si>
  <si>
    <t>0722</t>
  </si>
  <si>
    <t>0740</t>
  </si>
  <si>
    <t>0763</t>
  </si>
  <si>
    <t>0824</t>
  </si>
  <si>
    <t>0511</t>
  </si>
  <si>
    <t>Охорона та раціональне використання природних ресурсів (Обласний фонд охорони навколишнього природного середовища)</t>
  </si>
  <si>
    <t>0490</t>
  </si>
  <si>
    <t>Реалізація заходів щодо інвестиційного розвитку території</t>
  </si>
  <si>
    <t>1010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</si>
  <si>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</si>
  <si>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1020</t>
  </si>
  <si>
    <t>Соціальний захист ветеранів війни та праці</t>
  </si>
  <si>
    <t>1030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</si>
  <si>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</si>
  <si>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</si>
  <si>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Реалізація державної політики у молодіжній сфері</t>
  </si>
  <si>
    <t>Проведення навчально-тренувальних зборів і змагань з неолімпійських видів спорту</t>
  </si>
  <si>
    <t>Фінансова підтримка дитячо-юнацьких спортивних шкіл фізкультурно-спортивних товариств</t>
  </si>
  <si>
    <t>Підтримка фізкультурно-спортивного руху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</si>
  <si>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</si>
  <si>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</si>
  <si>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</si>
  <si>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</si>
  <si>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Утримання закладів, що надають соціальні послуги дітям, які опинились у складних життєвих обставинах</t>
  </si>
  <si>
    <t>Заходи державної політики з питань дітей та їх соціального захисту</t>
  </si>
  <si>
    <t>0821</t>
  </si>
  <si>
    <t>0822</t>
  </si>
  <si>
    <t>0827</t>
  </si>
  <si>
    <t>0829</t>
  </si>
  <si>
    <t>0540</t>
  </si>
  <si>
    <t>0180</t>
  </si>
  <si>
    <t xml:space="preserve">Резервний фонд </t>
  </si>
  <si>
    <t>Код програмної класифікації видатків та кредитування місцевих бюджетів (КПКВК)</t>
  </si>
  <si>
    <t>Код функціональної класифікації видатків та кредитування бюджету (КФКВКБ)</t>
  </si>
  <si>
    <r>
      <t xml:space="preserve">Хмельницька обласна рада (апарат обласної ради) </t>
    </r>
    <r>
      <rPr>
        <sz val="12"/>
        <rFont val="Times New Roman"/>
        <family val="1"/>
      </rPr>
      <t>(головний розпорядник)</t>
    </r>
  </si>
  <si>
    <r>
      <t xml:space="preserve">Хмельницька обласна рада (апарат обласної ради)  </t>
    </r>
    <r>
      <rPr>
        <sz val="12"/>
        <rFont val="Times New Roman"/>
        <family val="1"/>
      </rPr>
      <t xml:space="preserve">(відповідальний виконавець) </t>
    </r>
  </si>
  <si>
    <r>
      <t xml:space="preserve">Управління інформаційної діяльності та комунікацій з громадськістю ОДА </t>
    </r>
    <r>
      <rPr>
        <sz val="12"/>
        <rFont val="Times New Roman"/>
        <family val="1"/>
      </rPr>
      <t>(головний розпорядник)</t>
    </r>
  </si>
  <si>
    <t>Надання інших внутрішніх кредитів</t>
  </si>
  <si>
    <t>Повернення інших внутрішніх кредитів</t>
  </si>
  <si>
    <t>0411</t>
  </si>
  <si>
    <t>Сприяння розвитку малого та середнього підприємництва (надання кредиту)</t>
  </si>
  <si>
    <t>Сприяння розвитку малого та середнього підприємництва (повернення кредиту)</t>
  </si>
  <si>
    <t>0456</t>
  </si>
  <si>
    <t>4</t>
  </si>
  <si>
    <t>0110150</t>
  </si>
  <si>
    <t>0113240</t>
  </si>
  <si>
    <t>Інші заклади та заходи</t>
  </si>
  <si>
    <t>0113242</t>
  </si>
  <si>
    <t>Інші заходи у сфері соціального захисту і соціального забезпечення</t>
  </si>
  <si>
    <t>0110180</t>
  </si>
  <si>
    <t>Інша діяльність у сфері державного управління</t>
  </si>
  <si>
    <t>0117600</t>
  </si>
  <si>
    <t>Інші програми та заходи, пов'язані з економічною діяльністю</t>
  </si>
  <si>
    <t>0611040</t>
  </si>
  <si>
    <t>0611060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</si>
  <si>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</si>
  <si>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0611070</t>
  </si>
  <si>
    <t>0611080</t>
  </si>
  <si>
    <t>0611090</t>
  </si>
  <si>
    <t>0611110</t>
  </si>
  <si>
    <t>Підготовка кадрів професійно-технічними закладами та іншими закладами освіти</t>
  </si>
  <si>
    <t>0611120</t>
  </si>
  <si>
    <t>Підготовка кадрів вищими навчальними закладами І-ІІ рівнів акредитації (коледжами, технікумами, училищами)</t>
  </si>
  <si>
    <t>0611130</t>
  </si>
  <si>
    <t>Підготовка кадрів вищими навчальними закладами ІІІ-ІV рівнів акредитації (університетами, академіями, інститутами)</t>
  </si>
  <si>
    <t>0611140</t>
  </si>
  <si>
    <t>Підвищення кваліфікації, перепідготовка кадрів закладами післядипломної освіти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</si>
  <si>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</si>
  <si>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</si>
  <si>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</si>
  <si>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</si>
  <si>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0613140</t>
  </si>
  <si>
    <t>0615010</t>
  </si>
  <si>
    <t>0615011</t>
  </si>
  <si>
    <t>0615012</t>
  </si>
  <si>
    <t>0600000</t>
  </si>
  <si>
    <t>0610000</t>
  </si>
  <si>
    <t>0700000</t>
  </si>
  <si>
    <t>0710000</t>
  </si>
  <si>
    <t>0711120</t>
  </si>
  <si>
    <t xml:space="preserve">Підготовка кадрів вищими навчальними закладами І-ІІ рівнів акредитації (коледжами, технікумами, училищами) </t>
  </si>
  <si>
    <t>0712010</t>
  </si>
  <si>
    <t>0712020</t>
  </si>
  <si>
    <t>0712040</t>
  </si>
  <si>
    <t>Санаторно-курортна допомога населенню</t>
  </si>
  <si>
    <t>0712050</t>
  </si>
  <si>
    <t>0712060</t>
  </si>
  <si>
    <t>0712070</t>
  </si>
  <si>
    <t>Екстрена та швидка медична допомога населенню</t>
  </si>
  <si>
    <t>0712090</t>
  </si>
  <si>
    <t>Спеціалізована амбулаторно-поліклінічна допомога населенню</t>
  </si>
  <si>
    <t>0712100</t>
  </si>
  <si>
    <t>Стоматологічна допомога населенню</t>
  </si>
  <si>
    <t>0712120</t>
  </si>
  <si>
    <t>Інформаційно-методичне та просвітницьке забезпечення в галузі охорони здоров'я</t>
  </si>
  <si>
    <t>0712130</t>
  </si>
  <si>
    <t>Проведення належної медико-соціальної експертизи (МСЕК)</t>
  </si>
  <si>
    <t>0712150</t>
  </si>
  <si>
    <t>Інші програми, заклади та заходи у сфері охорони здоров’я</t>
  </si>
  <si>
    <t>0712151</t>
  </si>
  <si>
    <t>Забезпечення діяльності інших закладів у сфері охорони здоров’я</t>
  </si>
  <si>
    <t>0712152</t>
  </si>
  <si>
    <t>Інші програми та заходи у сфері охорони здоров’я</t>
  </si>
  <si>
    <t>0714030</t>
  </si>
  <si>
    <t>Забезпечення діяльності бібліотек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</si>
  <si>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</si>
  <si>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</si>
  <si>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0813101</t>
  </si>
  <si>
    <t>0813102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</si>
  <si>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</si>
  <si>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0813190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</si>
  <si>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</si>
  <si>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</si>
  <si>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0813200</t>
  </si>
  <si>
    <t xml:space="preserve">Забезпечення обробки інформації з нарахування та виплати допомог і компенсацій </t>
  </si>
  <si>
    <t>0813240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</si>
  <si>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</si>
  <si>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</si>
  <si>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</si>
  <si>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Управління молоді та спорту ОДА (головний розпорядник)</t>
  </si>
  <si>
    <t xml:space="preserve">Управління молоді та спорту ОДА (відповідальний виконавець) </t>
  </si>
  <si>
    <t>0900000</t>
  </si>
  <si>
    <t>Служба у справах дітей ОДА (головний розпорядник)</t>
  </si>
  <si>
    <t>0910000</t>
  </si>
  <si>
    <t xml:space="preserve">Служба у справах дітей ОДА (відповідальний виконавець) </t>
  </si>
  <si>
    <t>0913110</t>
  </si>
  <si>
    <t>0913111</t>
  </si>
  <si>
    <t>0913112</t>
  </si>
  <si>
    <t>1000000</t>
  </si>
  <si>
    <t>Управління культури, національностей, релігій та туризму ОДА  (головний розпорядник)</t>
  </si>
  <si>
    <t>1010000</t>
  </si>
  <si>
    <t>Управління культури, національностей, релігій та туризму ОДА  (відповідальний виконавець)</t>
  </si>
  <si>
    <t>Фінансова підтримка театрів 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</si>
  <si>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</si>
  <si>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музеїв i виставок</t>
  </si>
  <si>
    <t>Забезпечення діяльності заповідників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</si>
  <si>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</si>
  <si>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</si>
  <si>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</si>
  <si>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Утримання та забезпечення діяльності центрів соціальних служб для сім’ї, дітей та молоді</t>
  </si>
  <si>
    <t>Здійснення заходів та реалізація проектів на виконання Державної цільової соціальної програми "Молодь України"</t>
  </si>
  <si>
    <t>Здійснення фізкультурно-спортивної та реабілітаційної роботи серед осіб з інвалідністю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</si>
  <si>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</si>
  <si>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 </t>
  </si>
  <si>
    <t>Забезпечення підготовки спортсменів школами вищої спортивної майстерності</t>
  </si>
  <si>
    <t>Управління регіонального розвитку та будівництва ОДА (головний розпорядник)</t>
  </si>
  <si>
    <t>Управління регіонального розвитку та будівництва ОДА (відповідальний виконавець)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</si>
  <si>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</si>
  <si>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</si>
  <si>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2300000</t>
  </si>
  <si>
    <t>2310000</t>
  </si>
  <si>
    <t>2318420</t>
  </si>
  <si>
    <t>0830</t>
  </si>
  <si>
    <t>Інші заходи у сфері засобів масової інформації</t>
  </si>
  <si>
    <r>
      <t xml:space="preserve">Департамент фінансів ОДА (в частині міжбюджетних трансфертів, резервного фонду) </t>
    </r>
    <r>
      <rPr>
        <sz val="12"/>
        <rFont val="Times New Roman"/>
        <family val="1"/>
      </rPr>
      <t>(головний розпорядник)</t>
    </r>
  </si>
  <si>
    <t>3719130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</si>
  <si>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</si>
  <si>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3719210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</si>
  <si>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</si>
  <si>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3719220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</si>
  <si>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</si>
  <si>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3719230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</si>
  <si>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</si>
  <si>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3719250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</si>
  <si>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</si>
  <si>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</si>
  <si>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</si>
  <si>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3719410</t>
  </si>
  <si>
    <t>Субвенція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та нецукровий діабет)</t>
  </si>
  <si>
    <t>3719460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</si>
  <si>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</si>
  <si>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3719770</t>
  </si>
  <si>
    <t xml:space="preserve">Інші субвенції з місцевого бюджету </t>
  </si>
  <si>
    <t>3718700</t>
  </si>
  <si>
    <t>Затверджено розписом на 2018 рік з урахуванням змін</t>
  </si>
  <si>
    <t>Профінансовано у відсотках до показників, затверджених розписом на 2018 рік з урахуванням змін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</si>
  <si>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</si>
  <si>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3719620</t>
  </si>
  <si>
    <t>3719570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</si>
  <si>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</si>
  <si>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5</t>
  </si>
  <si>
    <t>План</t>
  </si>
  <si>
    <t>ГРК</t>
  </si>
  <si>
    <t>ДКУ</t>
  </si>
  <si>
    <t>0100</t>
  </si>
  <si>
    <t>1000</t>
  </si>
  <si>
    <t>Кредити</t>
  </si>
  <si>
    <t>300000</t>
  </si>
  <si>
    <t>0</t>
  </si>
  <si>
    <t>Кошторисні призначення на 2018 рік з урахуванням змін і повернення наданих кредитів</t>
  </si>
  <si>
    <t>У відсотках до призначень на 2018 рік з урахуванням змін</t>
  </si>
  <si>
    <t>Департамент освіти і науки ОДА (головний розпорядник)</t>
  </si>
  <si>
    <t xml:space="preserve">Департамент освіти і науки ОДА (відповідальний виконавець) </t>
  </si>
  <si>
    <t>Департамент  охорони здоров’я ОДА (головний розпорядник)</t>
  </si>
  <si>
    <t xml:space="preserve">Департамент  охорони здоров’я ОДА (відповідальний виконавець) </t>
  </si>
  <si>
    <t>0718340</t>
  </si>
  <si>
    <t>Природоохоронні заходи за рахунок цільових фондів (Обласний фонд охорони навколишнього природного середовища)</t>
  </si>
  <si>
    <t xml:space="preserve">Департамент  соціального захисту населення ОДА (головний розпорядник) </t>
  </si>
  <si>
    <t xml:space="preserve">Департамент  соціального захисту населення ОДА (відповідальний виконавець)  </t>
  </si>
  <si>
    <t>Утримання та розвиток автомобільних доріг та дорожньої інфраструктури за рахунок субвенції з  державного бюджету</t>
  </si>
  <si>
    <t>Довгострокові кредити індивідуальним забудовникам житла на селі  та їх повернення</t>
  </si>
  <si>
    <t xml:space="preserve">Надання кредиту </t>
  </si>
  <si>
    <t>Повернення кредиту</t>
  </si>
  <si>
    <t>Довгострокові кредити громадянам на будівництво / реконструкцію / придбання житла та їх повернення</t>
  </si>
  <si>
    <t>Департамент економічного розвитку, промисловості та інфраструктури ОДА (головний розпорядник)</t>
  </si>
  <si>
    <t xml:space="preserve">Департамент економічного розвитку, промисловості та інфраструктури ОДА 
(відповідальний виконавець) </t>
  </si>
  <si>
    <t>Здійснення заходів в рамках проведення експерименту з розвитку автомобільних доріг загального користування в усіх областях та м. Києві, а також дорожньої інфраструктури у м. Києві</t>
  </si>
  <si>
    <t>звіт</t>
  </si>
  <si>
    <t>Членські внески до асоціацій органів місцевого самоврядування</t>
  </si>
  <si>
    <t>017680</t>
  </si>
  <si>
    <t xml:space="preserve">Реалізація державних та місцевих житлових програм 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</si>
  <si>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</si>
  <si>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0610</t>
  </si>
  <si>
    <t xml:space="preserve">Реалізація програм в галузі сільського господарства </t>
  </si>
  <si>
    <t>0421</t>
  </si>
  <si>
    <t>Утримання та розвиток місцевих аеропортів</t>
  </si>
  <si>
    <t>Реалізація програм і заходів в галузі зовнішньоекономічної діяльності</t>
  </si>
  <si>
    <t>Заходи з енергозбереження</t>
  </si>
  <si>
    <t>7430</t>
  </si>
  <si>
    <t>7630</t>
  </si>
  <si>
    <t>7640</t>
  </si>
  <si>
    <r>
      <t>Служба у справах дітей ОДА</t>
    </r>
    <r>
      <rPr>
        <i/>
        <sz val="12"/>
        <rFont val="Times New Roman"/>
        <family val="1"/>
      </rPr>
      <t xml:space="preserve"> (головний розпорядник)</t>
    </r>
  </si>
  <si>
    <r>
      <t>Служба у справах дітей ОДА</t>
    </r>
    <r>
      <rPr>
        <i/>
        <sz val="12"/>
        <rFont val="Times New Roman"/>
        <family val="1"/>
      </rPr>
      <t xml:space="preserve"> (відповідальний виконавець) </t>
    </r>
  </si>
  <si>
    <r>
      <t xml:space="preserve">Управління культури, національностей, релігій та туризму ОДА  </t>
    </r>
    <r>
      <rPr>
        <i/>
        <sz val="12"/>
        <rFont val="Times New Roman"/>
        <family val="1"/>
      </rPr>
      <t>(головний розпорядник)</t>
    </r>
  </si>
  <si>
    <r>
      <t xml:space="preserve">Управління культури, національностей, релігій та туризму ОДА </t>
    </r>
    <r>
      <rPr>
        <i/>
        <sz val="12"/>
        <rFont val="Times New Roman"/>
        <family val="1"/>
      </rPr>
      <t xml:space="preserve"> (відповідальний виконавець)</t>
    </r>
  </si>
  <si>
    <r>
      <t>Управління молоді та спорту ОДА</t>
    </r>
    <r>
      <rPr>
        <i/>
        <sz val="12"/>
        <rFont val="Times New Roman"/>
        <family val="1"/>
      </rPr>
      <t xml:space="preserve"> (головний розпорядник)</t>
    </r>
  </si>
  <si>
    <r>
      <t xml:space="preserve">Управління молоді та спорту ОДА </t>
    </r>
    <r>
      <rPr>
        <i/>
        <sz val="12"/>
        <rFont val="Times New Roman"/>
        <family val="1"/>
      </rPr>
      <t xml:space="preserve">(відповідальний виконавець) </t>
    </r>
  </si>
  <si>
    <r>
      <t xml:space="preserve">Управління регіонального розвитку та будівництва ОДА </t>
    </r>
    <r>
      <rPr>
        <i/>
        <sz val="12"/>
        <rFont val="Times New Roman"/>
        <family val="1"/>
      </rPr>
      <t>(головний розпорядник)</t>
    </r>
  </si>
  <si>
    <r>
      <t xml:space="preserve">Управління регіонального розвитку та будівництва ОДА </t>
    </r>
    <r>
      <rPr>
        <i/>
        <sz val="12"/>
        <rFont val="Times New Roman"/>
        <family val="1"/>
      </rPr>
      <t>(відповідальний виконавець)</t>
    </r>
  </si>
  <si>
    <r>
      <t>Департамент агропромислового розвитку ОДА</t>
    </r>
    <r>
      <rPr>
        <i/>
        <sz val="12"/>
        <rFont val="Times New Roman"/>
        <family val="1"/>
      </rPr>
      <t xml:space="preserve"> (головний розпорядник)</t>
    </r>
  </si>
  <si>
    <r>
      <t xml:space="preserve">Департамент агропромислового розвитку ОДА </t>
    </r>
    <r>
      <rPr>
        <i/>
        <sz val="12"/>
        <rFont val="Times New Roman"/>
        <family val="1"/>
      </rPr>
      <t>(відповідальний виконавець)</t>
    </r>
  </si>
  <si>
    <r>
      <t xml:space="preserve">Департамент економічного розвитку, промисловості та інфраструктури ОДА </t>
    </r>
    <r>
      <rPr>
        <i/>
        <sz val="12"/>
        <rFont val="Times New Roman"/>
        <family val="1"/>
      </rPr>
      <t>(головний розпорядник)</t>
    </r>
  </si>
  <si>
    <r>
      <t xml:space="preserve">Департамент економічного розвитку, промисловості та інфраструктури ОДА 
</t>
    </r>
    <r>
      <rPr>
        <i/>
        <sz val="12"/>
        <rFont val="Times New Roman"/>
        <family val="1"/>
      </rPr>
      <t xml:space="preserve">(відповідальний виконавець) </t>
    </r>
  </si>
  <si>
    <t>Заходи із запобігання та ліквідації надзвичайних ситуацій та наслідків стихійного лиха</t>
  </si>
  <si>
    <r>
      <t xml:space="preserve">Управління з питань цивільного захисту населення ОДА </t>
    </r>
    <r>
      <rPr>
        <sz val="12"/>
        <rFont val="Times New Roman"/>
        <family val="1"/>
      </rPr>
      <t>(головний розпорядник)</t>
    </r>
  </si>
  <si>
    <r>
      <t xml:space="preserve">Управління з питань цивільного захисту населення ОДА </t>
    </r>
    <r>
      <rPr>
        <sz val="12"/>
        <rFont val="Times New Roman"/>
        <family val="1"/>
      </rPr>
      <t xml:space="preserve">(відповідальний виконавець) </t>
    </r>
  </si>
  <si>
    <t>0320</t>
  </si>
  <si>
    <t>3719241</t>
  </si>
  <si>
    <t>Субвенція з місцевого бюджету за рахунок залишку коштів освітньої субвенції, що утворився на початок бюджетного періоду (Придбання шкільних автобусів)</t>
  </si>
  <si>
    <t>Субвенція з місцевого бюджету за рахунок залишку коштів освітньої субвенції, що утворився на початок бюджетного періоду (Придбання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мов)</t>
  </si>
  <si>
    <t>Субвенція з місцевого бюджету за рахунок залишку коштів освітньої субвенції, що утворився на початок бюджетного періоду (Придбання персонального компютера/ноутбука та техніки для друкування, копіювання, сканування та ламінування з витратними матеріалами для початкової школи)</t>
  </si>
  <si>
    <t>Субвенція з місцевого бюджету за рахунок залишку коштів освітньої субвенції, що утворився на початок бюджетного періоду (Оснащення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</si>
  <si>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Субвенція з місцевого бюджету за рахунок залишку коштів освітньої субвенції, що утворився на початок бюджетного періоду (Придбання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них, для шкіл з навчанням румунською та угорською мовами))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</si>
  <si>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(підтримка осіб з особливими освітніми потребами (видатки споживання))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</si>
  <si>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(оснащення кабінетів інклюзивно-ресурсних центрів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</si>
  <si>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</si>
  <si>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3719800</t>
  </si>
  <si>
    <t>0117670</t>
  </si>
  <si>
    <t>Внески до статутного капіталу суб’єктів господарювання</t>
  </si>
  <si>
    <t>0617320</t>
  </si>
  <si>
    <t>Будівництво об'єктів соціально-культурного призначення</t>
  </si>
  <si>
    <t>0617321</t>
  </si>
  <si>
    <t>0443</t>
  </si>
  <si>
    <t>Будівництво освітніх установ та закладів</t>
  </si>
  <si>
    <t>0617360</t>
  </si>
  <si>
    <t>Виконання інвестиційних проектів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</si>
  <si>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</si>
  <si>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</si>
  <si>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0717320</t>
  </si>
  <si>
    <t>0717322</t>
  </si>
  <si>
    <t>Будівництво медичних установ та закладів</t>
  </si>
  <si>
    <t>0717360</t>
  </si>
  <si>
    <t>0717361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</si>
  <si>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</si>
  <si>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0717363</t>
  </si>
  <si>
    <t>Будівництво установ та закладів культури</t>
  </si>
  <si>
    <t>Проектування, реставрація та охорона пам'яток архітектури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</si>
  <si>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</si>
  <si>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r>
      <t>Департамент агропромислового розвитку ОДА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(головний розпорядник)</t>
    </r>
  </si>
  <si>
    <r>
      <t>Департамент агропромислового розвитку ОДА</t>
    </r>
    <r>
      <rPr>
        <sz val="12"/>
        <rFont val="Times New Roman"/>
        <family val="1"/>
      </rPr>
      <t xml:space="preserve"> (відповідальний виконавець)</t>
    </r>
  </si>
  <si>
    <t>0454</t>
  </si>
  <si>
    <t>3719740</t>
  </si>
  <si>
    <t>Субвенція з місцевого бюджету на здійснення природоохоронних заходів (Обласний фонд охорони навколишнього природного середовища)</t>
  </si>
  <si>
    <t>3719750</t>
  </si>
  <si>
    <t>Субвенція з місцевого бюджету на співфінансування інвестиційних проектів</t>
  </si>
  <si>
    <t>Субвенція з місцевого бюджету державному бюджету на виконання програм соціально-економічного розвитку регіонів (Комплексна програма профілактики правопорушень та боротьби зі злочинністю на території Хмельницької області на 2016-2020 роки)</t>
  </si>
  <si>
    <t>Субвенція з місцевого бюджету державному бюджету на виконання програм соціально-економічного розвитку регіонів (Програма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на 2016 - 2019 роки)</t>
  </si>
  <si>
    <t>Субвенція з місцевого бюджету державному бюджету на виконання програм соціально-економічного розвитку регіонів (Програма впровадження державної політики органами виконавчої влади у сфері державного фінансового контролю у Хмельницькій області на 2017 - 2020 роки)</t>
  </si>
  <si>
    <t>Субвенція з місцевого бюджету державному бюджету на виконання програм соціально-економічного розвитку регіонів (Цільова програма захисту населення і територій від надзвичайних ситуацій техногенного та природного характеру у Хмельницькій області на 2014-2018 роки)</t>
  </si>
  <si>
    <t>Субвенція з місцевого бюджету державному бюджету на виконання програм соціально-економічного розвитку регіонів (Програма забезпечення надходжень до бюджетів усіх рівнів, створення сприятливих умов платникам податків та належного їх обслуговування на 2017 - 2021 роки)</t>
  </si>
  <si>
    <t>Субвенція з місцевого бюджету державному бюджету на виконання програм соціально-економічного розвитку регіонів (Програма впровадження державної політики органами виконавчої влади у сфері казначейського облслуговування бюджетних коштів у Хмельницькій області на 2017 - 2018 роки)</t>
  </si>
  <si>
    <r>
      <t>Департамент фінансів ОДА</t>
    </r>
    <r>
      <rPr>
        <sz val="12"/>
        <rFont val="Times New Roman"/>
        <family val="1"/>
      </rPr>
      <t xml:space="preserve"> (в частині міжбюджетних трансфертів, резервного фонду)(головний розпорядник)</t>
    </r>
  </si>
  <si>
    <t>Сприяння розвитку малого та середнього підприємництва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</si>
  <si>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</t>
  </si>
  <si>
    <t>Субвенція з місцевого бюджету на виконання програм соціально-економічного розвитку регіонів (Програма впровадження державної політики органами виконавчої влади у сфері казначейського обслуговування бюджетних коштів у Хмельницькій області на 2017-2018 роки)</t>
  </si>
  <si>
    <t>Субвенція з місцевого бюджету на виконання програм соціально-економічного розвитку регіонів (Програма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на 2016-2019 роки)</t>
  </si>
  <si>
    <t>Субвенція з місцевого бюджету на виконання програм соціально-економічного розвитку регіонів (Обласна програма правової освіти населення на 2016-2020 роки)</t>
  </si>
  <si>
    <t>Субвенція з місцевого бюджету на виконання програм соціально-економічного розвитку регіонів (Цільова програма захисту населення і територій від надзвичайних ситуацій техногенного та природного характеру на території Хмельницької області на 2014-2018 роки))</t>
  </si>
  <si>
    <t>Затверджено розписом на січень-вересень 2018 року з урахуванням змін</t>
  </si>
  <si>
    <t>0813048</t>
  </si>
  <si>
    <t>Надання при народженні дитини одноразової натуральної допомоги "пакунок малюка"</t>
  </si>
  <si>
    <t>3719243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</si>
  <si>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</si>
  <si>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0181</t>
  </si>
  <si>
    <t>3719610</t>
  </si>
  <si>
    <t>9610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</si>
  <si>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</si>
  <si>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</si>
  <si>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про виконання видатків обласного бюджету за 2018 рік</t>
  </si>
  <si>
    <t>Профінансовано за січень-грудень 2018 року</t>
  </si>
  <si>
    <t>3719120</t>
  </si>
  <si>
    <t>Дотація з місцевого бюджету за рахунок стабілізаційної дотації з державного бюджету</t>
  </si>
  <si>
    <t>3719242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</si>
  <si>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</si>
  <si>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державному бюджету на виконання програм соціально-економічного розвитку регіонів (Програма сприяння якісній бойовій підготовці військової частини 3053 Національної гвардії України, яка розташована на території Хмельницької області, на 2018 рік)</t>
  </si>
  <si>
    <t>Субвенція з місцевого бюджету державному бюджету на виконання програм соціально-економічного розвитку регіонів (Обласна програма розвитку архівної справи на 2018–2021 роки)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</si>
  <si>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</si>
  <si>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0117690</t>
  </si>
  <si>
    <t>0117693</t>
  </si>
  <si>
    <t>Інша економічна діяльність</t>
  </si>
  <si>
    <t>Інші заходи, пов'язані з економічною діяльністю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</si>
  <si>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</si>
  <si>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0617364</t>
  </si>
  <si>
    <t>Субвенція з місцевого бюджету державному бюджету на виконання програм соціально-економічного розвитку регіонів (Обласна цільова програма розвитку фізичної культури і спорту на 2018–2021 роки)</t>
  </si>
  <si>
    <t>Субвенція з місцевого бюджету державному бюджету на виконання програм соціально-економічного розвитку регіонів (Обласна цільова соціальна програма національно- патріотичного виховання дітей та молоді на 2018 - 2021 роки)</t>
  </si>
  <si>
    <t>Субвенція з місцевого бюджету державному бюджету на виконання програм соціально-економічного розвитку регіонів (Програма забезпечення антитерористичного та протидиверсійного захисту важливих державних, військових об’єктів, місць масового перебування людей, об’єктів критичної та транспортної інфраструктури Хмельницької області на 2018–2019 роки)</t>
  </si>
  <si>
    <t>7=к.5/к.4*100</t>
  </si>
  <si>
    <t xml:space="preserve">Субвенція з місцевого бюджету на здійснення переданих видатків у сфері охорони здоров’я за рахунок коштів медичної субвенції </t>
  </si>
  <si>
    <t>Касові видатки за 2018 рік</t>
  </si>
  <si>
    <t>Усього видатків загального фонду</t>
  </si>
  <si>
    <t>Усього видатків спеціального фонду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</si>
</sst>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);\-#,##0"/>
    <numFmt numFmtId="174" formatCode="#,##0.0"/>
    <numFmt numFmtId="175" formatCode="0.0;[Red]0.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);\-#,##0.0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#,##0.00_);\-#,##0.00"/>
    <numFmt numFmtId="188" formatCode="0.00000000"/>
    <numFmt numFmtId="189" formatCode="#,##0.000"/>
  </numFmts>
  <fonts count="77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MS Sans Serif"/>
      <family val="2"/>
    </font>
    <font>
      <b/>
      <sz val="12"/>
      <color indexed="30"/>
      <name val="Times New Roman"/>
      <family val="1"/>
    </font>
    <font>
      <b/>
      <sz val="10"/>
      <color indexed="30"/>
      <name val="MS Sans Serif"/>
      <family val="2"/>
    </font>
    <font>
      <b/>
      <sz val="12"/>
      <color indexed="36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6"/>
      <name val="MS Sans Serif"/>
      <family val="2"/>
    </font>
    <font>
      <b/>
      <sz val="10"/>
      <color indexed="36"/>
      <name val="MS Sans Serif"/>
      <family val="2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sz val="10"/>
      <color indexed="56"/>
      <name val="MS Sans Serif"/>
      <family val="2"/>
    </font>
    <font>
      <b/>
      <sz val="10"/>
      <color indexed="56"/>
      <name val="MS Sans Serif"/>
      <family val="2"/>
    </font>
    <font>
      <b/>
      <sz val="14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0"/>
      <color indexed="62"/>
      <name val="MS Sans Serif"/>
      <family val="2"/>
    </font>
    <font>
      <b/>
      <sz val="10"/>
      <color indexed="62"/>
      <name val="MS Sans Serif"/>
      <family val="2"/>
    </font>
    <font>
      <sz val="10"/>
      <color indexed="62"/>
      <name val="Times New Roman"/>
      <family val="1"/>
    </font>
    <font>
      <sz val="12"/>
      <color indexed="62"/>
      <name val="Times New Roman"/>
      <family val="1"/>
    </font>
    <font>
      <sz val="8"/>
      <name val="Tahoma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Helv"/>
      <family val="0"/>
    </font>
    <font>
      <i/>
      <sz val="12"/>
      <name val="Times New Roman"/>
      <family val="1"/>
    </font>
    <font>
      <b/>
      <sz val="8"/>
      <name val="Times New Roman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sz val="12"/>
      <name val="Times New Roman Cyr"/>
      <family val="0"/>
    </font>
    <font>
      <i/>
      <sz val="10"/>
      <name val="Times New Roman"/>
      <family val="1"/>
    </font>
    <font>
      <i/>
      <sz val="10"/>
      <color indexed="30"/>
      <name val="MS Sans Serif"/>
      <family val="2"/>
    </font>
    <font>
      <b/>
      <i/>
      <sz val="10"/>
      <color indexed="3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0"/>
      <color indexed="12"/>
      <name val="MS Sans Serif"/>
      <family val="2"/>
    </font>
    <font>
      <b/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i/>
      <sz val="10"/>
      <color indexed="30"/>
      <name val="Times New Roman"/>
      <family val="1"/>
    </font>
    <font>
      <i/>
      <sz val="10"/>
      <color indexed="36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2"/>
      <name val="MS Sans Serif"/>
      <family val="2"/>
    </font>
    <font>
      <b/>
      <sz val="12"/>
      <name val="MS Sans Serif"/>
      <family val="2"/>
    </font>
    <font>
      <b/>
      <i/>
      <sz val="12"/>
      <color indexed="3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5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172" fontId="9" fillId="0" borderId="11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172" fontId="32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2" fontId="3" fillId="24" borderId="0" xfId="53" applyNumberFormat="1" applyFont="1" applyFill="1" applyBorder="1" applyAlignment="1">
      <alignment/>
      <protection/>
    </xf>
    <xf numFmtId="0" fontId="3" fillId="0" borderId="0" xfId="53" applyFo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25" borderId="0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NumberFormat="1" applyFont="1" applyAlignment="1">
      <alignment horizontal="center" vertical="center" wrapText="1"/>
      <protection/>
    </xf>
    <xf numFmtId="0" fontId="2" fillId="0" borderId="0" xfId="53" applyFont="1" applyAlignment="1">
      <alignment vertical="center"/>
      <protection/>
    </xf>
    <xf numFmtId="172" fontId="2" fillId="24" borderId="0" xfId="53" applyNumberFormat="1" applyFont="1" applyFill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2" fontId="2" fillId="25" borderId="0" xfId="53" applyNumberFormat="1" applyFont="1" applyFill="1" applyBorder="1" applyAlignment="1">
      <alignment horizontal="center" vertical="center"/>
      <protection/>
    </xf>
    <xf numFmtId="0" fontId="2" fillId="0" borderId="0" xfId="53" applyNumberFormat="1" applyFont="1" applyAlignment="1">
      <alignment vertical="center"/>
      <protection/>
    </xf>
    <xf numFmtId="0" fontId="10" fillId="0" borderId="0" xfId="53" applyFont="1" applyFill="1" applyBorder="1">
      <alignment/>
      <protection/>
    </xf>
    <xf numFmtId="0" fontId="10" fillId="0" borderId="0" xfId="53" applyFont="1" applyFill="1">
      <alignment/>
      <protection/>
    </xf>
    <xf numFmtId="0" fontId="10" fillId="0" borderId="0" xfId="53" applyNumberFormat="1" applyFont="1" applyFill="1">
      <alignment/>
      <protection/>
    </xf>
    <xf numFmtId="2" fontId="2" fillId="0" borderId="0" xfId="53" applyNumberFormat="1" applyFont="1" applyFill="1" applyBorder="1" applyAlignment="1">
      <alignment horizontal="center" vertical="center"/>
      <protection/>
    </xf>
    <xf numFmtId="0" fontId="5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11" fillId="0" borderId="0" xfId="53" applyFont="1" applyFill="1" applyBorder="1">
      <alignment/>
      <protection/>
    </xf>
    <xf numFmtId="0" fontId="11" fillId="0" borderId="0" xfId="53" applyFont="1" applyBorder="1">
      <alignment/>
      <protection/>
    </xf>
    <xf numFmtId="0" fontId="3" fillId="0" borderId="0" xfId="53" applyFont="1" applyBorder="1">
      <alignment/>
      <protection/>
    </xf>
    <xf numFmtId="0" fontId="3" fillId="24" borderId="0" xfId="53" applyFont="1" applyFill="1" applyBorder="1">
      <alignment/>
      <protection/>
    </xf>
    <xf numFmtId="0" fontId="10" fillId="0" borderId="0" xfId="53" applyFont="1" applyBorder="1">
      <alignment/>
      <protection/>
    </xf>
    <xf numFmtId="0" fontId="10" fillId="0" borderId="0" xfId="53" applyFont="1">
      <alignment/>
      <protection/>
    </xf>
    <xf numFmtId="0" fontId="10" fillId="0" borderId="0" xfId="53" applyNumberFormat="1" applyFont="1">
      <alignment/>
      <protection/>
    </xf>
    <xf numFmtId="0" fontId="11" fillId="0" borderId="0" xfId="53" applyFont="1">
      <alignment/>
      <protection/>
    </xf>
    <xf numFmtId="0" fontId="3" fillId="24" borderId="11" xfId="53" applyFont="1" applyFill="1" applyBorder="1">
      <alignment/>
      <protection/>
    </xf>
    <xf numFmtId="172" fontId="2" fillId="0" borderId="11" xfId="53" applyNumberFormat="1" applyFont="1" applyFill="1" applyBorder="1" applyAlignment="1">
      <alignment horizontal="center" vertical="center"/>
      <protection/>
    </xf>
    <xf numFmtId="0" fontId="34" fillId="0" borderId="0" xfId="53" applyFont="1" applyFill="1" applyBorder="1">
      <alignment/>
      <protection/>
    </xf>
    <xf numFmtId="0" fontId="34" fillId="0" borderId="0" xfId="53" applyFont="1" applyFill="1">
      <alignment/>
      <protection/>
    </xf>
    <xf numFmtId="0" fontId="34" fillId="0" borderId="0" xfId="53" applyNumberFormat="1" applyFont="1" applyFill="1">
      <alignment/>
      <protection/>
    </xf>
    <xf numFmtId="0" fontId="35" fillId="0" borderId="0" xfId="53" applyFont="1" applyFill="1">
      <alignment/>
      <protection/>
    </xf>
    <xf numFmtId="0" fontId="36" fillId="0" borderId="0" xfId="53" applyFont="1" applyFill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7" fillId="0" borderId="10" xfId="0" applyNumberFormat="1" applyFont="1" applyFill="1" applyBorder="1" applyAlignment="1" applyProtection="1">
      <alignment/>
      <protection/>
    </xf>
    <xf numFmtId="0" fontId="37" fillId="0" borderId="11" xfId="0" applyNumberFormat="1" applyFont="1" applyFill="1" applyBorder="1" applyAlignment="1" applyProtection="1">
      <alignment/>
      <protection/>
    </xf>
    <xf numFmtId="172" fontId="38" fillId="0" borderId="11" xfId="0" applyNumberFormat="1" applyFont="1" applyFill="1" applyBorder="1" applyAlignment="1" applyProtection="1">
      <alignment/>
      <protection/>
    </xf>
    <xf numFmtId="0" fontId="39" fillId="0" borderId="0" xfId="53" applyFont="1" applyFill="1" applyBorder="1">
      <alignment/>
      <protection/>
    </xf>
    <xf numFmtId="0" fontId="39" fillId="0" borderId="0" xfId="53" applyFont="1" applyFill="1">
      <alignment/>
      <protection/>
    </xf>
    <xf numFmtId="0" fontId="39" fillId="0" borderId="0" xfId="53" applyNumberFormat="1" applyFont="1" applyFill="1">
      <alignment/>
      <protection/>
    </xf>
    <xf numFmtId="0" fontId="33" fillId="0" borderId="0" xfId="53" applyFont="1" applyFill="1">
      <alignment/>
      <protection/>
    </xf>
    <xf numFmtId="0" fontId="40" fillId="0" borderId="0" xfId="53" applyFont="1" applyFill="1">
      <alignment/>
      <protection/>
    </xf>
    <xf numFmtId="49" fontId="4" fillId="0" borderId="12" xfId="54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54" applyFont="1" applyFill="1" applyBorder="1" applyAlignment="1">
      <alignment horizontal="center" vertical="center" wrapText="1"/>
      <protection/>
    </xf>
    <xf numFmtId="172" fontId="2" fillId="0" borderId="11" xfId="0" applyNumberFormat="1" applyFont="1" applyFill="1" applyBorder="1" applyAlignment="1" applyProtection="1">
      <alignment horizontal="right" vertical="center"/>
      <protection/>
    </xf>
    <xf numFmtId="0" fontId="43" fillId="0" borderId="0" xfId="53" applyFont="1" applyBorder="1" applyAlignment="1">
      <alignment/>
      <protection/>
    </xf>
    <xf numFmtId="2" fontId="35" fillId="0" borderId="0" xfId="53" applyNumberFormat="1" applyFont="1" applyFill="1" applyBorder="1">
      <alignment/>
      <protection/>
    </xf>
    <xf numFmtId="2" fontId="35" fillId="0" borderId="0" xfId="53" applyNumberFormat="1" applyFont="1" applyBorder="1">
      <alignment/>
      <protection/>
    </xf>
    <xf numFmtId="2" fontId="35" fillId="0" borderId="0" xfId="53" applyNumberFormat="1" applyFont="1">
      <alignment/>
      <protection/>
    </xf>
    <xf numFmtId="0" fontId="4" fillId="0" borderId="11" xfId="53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right"/>
    </xf>
    <xf numFmtId="0" fontId="33" fillId="0" borderId="0" xfId="53" applyFont="1" applyFill="1" applyBorder="1" applyAlignment="1">
      <alignment horizontal="center" vertical="center"/>
      <protection/>
    </xf>
    <xf numFmtId="2" fontId="33" fillId="0" borderId="0" xfId="53" applyNumberFormat="1" applyFont="1" applyFill="1" applyBorder="1" applyAlignment="1">
      <alignment horizontal="center" vertical="center"/>
      <protection/>
    </xf>
    <xf numFmtId="0" fontId="33" fillId="0" borderId="0" xfId="53" applyFont="1" applyFill="1" applyAlignment="1">
      <alignment horizontal="center" vertical="center"/>
      <protection/>
    </xf>
    <xf numFmtId="0" fontId="33" fillId="0" borderId="0" xfId="53" applyFont="1" applyFill="1" applyAlignment="1">
      <alignment vertical="center"/>
      <protection/>
    </xf>
    <xf numFmtId="0" fontId="33" fillId="0" borderId="0" xfId="53" applyNumberFormat="1" applyFont="1" applyFill="1" applyAlignment="1">
      <alignment vertical="center"/>
      <protection/>
    </xf>
    <xf numFmtId="172" fontId="33" fillId="0" borderId="0" xfId="53" applyNumberFormat="1" applyFont="1" applyFill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0" fontId="2" fillId="0" borderId="0" xfId="53" applyNumberFormat="1" applyFont="1" applyFill="1" applyAlignment="1">
      <alignment vertical="center"/>
      <protection/>
    </xf>
    <xf numFmtId="172" fontId="2" fillId="0" borderId="0" xfId="53" applyNumberFormat="1" applyFont="1" applyFill="1" applyAlignment="1">
      <alignment horizontal="center" vertical="center"/>
      <protection/>
    </xf>
    <xf numFmtId="0" fontId="45" fillId="0" borderId="0" xfId="53" applyFont="1" applyFill="1" applyBorder="1">
      <alignment/>
      <protection/>
    </xf>
    <xf numFmtId="0" fontId="45" fillId="0" borderId="0" xfId="53" applyFont="1" applyFill="1">
      <alignment/>
      <protection/>
    </xf>
    <xf numFmtId="0" fontId="45" fillId="0" borderId="0" xfId="53" applyNumberFormat="1" applyFont="1" applyFill="1">
      <alignment/>
      <protection/>
    </xf>
    <xf numFmtId="0" fontId="30" fillId="0" borderId="10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/>
      <protection/>
    </xf>
    <xf numFmtId="0" fontId="30" fillId="0" borderId="14" xfId="0" applyNumberFormat="1" applyFont="1" applyFill="1" applyBorder="1" applyAlignment="1" applyProtection="1">
      <alignment horizontal="left"/>
      <protection/>
    </xf>
    <xf numFmtId="0" fontId="30" fillId="0" borderId="10" xfId="0" applyNumberFormat="1" applyFont="1" applyFill="1" applyBorder="1" applyAlignment="1" applyProtection="1">
      <alignment horizontal="left"/>
      <protection/>
    </xf>
    <xf numFmtId="0" fontId="30" fillId="0" borderId="11" xfId="0" applyNumberFormat="1" applyFont="1" applyFill="1" applyBorder="1" applyAlignment="1" applyProtection="1">
      <alignment horizontal="left"/>
      <protection/>
    </xf>
    <xf numFmtId="0" fontId="30" fillId="0" borderId="15" xfId="0" applyNumberFormat="1" applyFont="1" applyFill="1" applyBorder="1" applyAlignment="1" applyProtection="1">
      <alignment/>
      <protection/>
    </xf>
    <xf numFmtId="0" fontId="30" fillId="0" borderId="12" xfId="0" applyNumberFormat="1" applyFont="1" applyFill="1" applyBorder="1" applyAlignment="1" applyProtection="1">
      <alignment/>
      <protection/>
    </xf>
    <xf numFmtId="172" fontId="32" fillId="0" borderId="12" xfId="0" applyNumberFormat="1" applyFont="1" applyFill="1" applyBorder="1" applyAlignment="1" applyProtection="1">
      <alignment/>
      <protection/>
    </xf>
    <xf numFmtId="0" fontId="31" fillId="0" borderId="0" xfId="53" applyFont="1" applyFill="1" applyBorder="1" applyAlignment="1">
      <alignment horizontal="center" vertical="center"/>
      <protection/>
    </xf>
    <xf numFmtId="2" fontId="31" fillId="0" borderId="0" xfId="53" applyNumberFormat="1" applyFont="1" applyFill="1" applyBorder="1" applyAlignment="1">
      <alignment horizontal="center" vertical="center"/>
      <protection/>
    </xf>
    <xf numFmtId="0" fontId="31" fillId="0" borderId="0" xfId="53" applyFont="1" applyFill="1" applyAlignment="1">
      <alignment horizontal="center" vertical="center"/>
      <protection/>
    </xf>
    <xf numFmtId="0" fontId="31" fillId="0" borderId="0" xfId="53" applyFont="1" applyFill="1" applyAlignment="1">
      <alignment vertical="center"/>
      <protection/>
    </xf>
    <xf numFmtId="0" fontId="31" fillId="0" borderId="0" xfId="53" applyNumberFormat="1" applyFont="1" applyFill="1" applyAlignment="1">
      <alignment vertical="center"/>
      <protection/>
    </xf>
    <xf numFmtId="172" fontId="31" fillId="0" borderId="0" xfId="53" applyNumberFormat="1" applyFont="1" applyFill="1" applyAlignment="1">
      <alignment horizontal="center" vertical="center"/>
      <protection/>
    </xf>
    <xf numFmtId="0" fontId="44" fillId="0" borderId="0" xfId="53" applyFont="1" applyFill="1">
      <alignment/>
      <protection/>
    </xf>
    <xf numFmtId="0" fontId="46" fillId="0" borderId="0" xfId="53" applyFont="1" applyFill="1">
      <alignment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47" fillId="0" borderId="10" xfId="0" applyNumberFormat="1" applyFont="1" applyFill="1" applyBorder="1" applyAlignment="1" applyProtection="1">
      <alignment/>
      <protection/>
    </xf>
    <xf numFmtId="0" fontId="47" fillId="0" borderId="11" xfId="0" applyNumberFormat="1" applyFont="1" applyFill="1" applyBorder="1" applyAlignment="1" applyProtection="1">
      <alignment/>
      <protection/>
    </xf>
    <xf numFmtId="172" fontId="48" fillId="0" borderId="11" xfId="0" applyNumberFormat="1" applyFont="1" applyFill="1" applyBorder="1" applyAlignment="1" applyProtection="1">
      <alignment/>
      <protection/>
    </xf>
    <xf numFmtId="0" fontId="41" fillId="25" borderId="0" xfId="0" applyNumberFormat="1" applyFont="1" applyFill="1" applyBorder="1" applyAlignment="1" applyProtection="1">
      <alignment/>
      <protection/>
    </xf>
    <xf numFmtId="0" fontId="41" fillId="25" borderId="10" xfId="0" applyNumberFormat="1" applyFont="1" applyFill="1" applyBorder="1" applyAlignment="1" applyProtection="1">
      <alignment/>
      <protection/>
    </xf>
    <xf numFmtId="0" fontId="41" fillId="25" borderId="11" xfId="0" applyNumberFormat="1" applyFont="1" applyFill="1" applyBorder="1" applyAlignment="1" applyProtection="1">
      <alignment/>
      <protection/>
    </xf>
    <xf numFmtId="172" fontId="42" fillId="25" borderId="11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>
      <alignment horizontal="center" vertical="center" wrapText="1"/>
    </xf>
    <xf numFmtId="0" fontId="49" fillId="0" borderId="0" xfId="53" applyFont="1" applyFill="1" applyBorder="1">
      <alignment/>
      <protection/>
    </xf>
    <xf numFmtId="0" fontId="49" fillId="0" borderId="0" xfId="53" applyFont="1" applyFill="1">
      <alignment/>
      <protection/>
    </xf>
    <xf numFmtId="0" fontId="49" fillId="0" borderId="0" xfId="53" applyNumberFormat="1" applyFont="1" applyFill="1">
      <alignment/>
      <protection/>
    </xf>
    <xf numFmtId="0" fontId="50" fillId="0" borderId="0" xfId="53" applyFont="1" applyFill="1">
      <alignment/>
      <protection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53" applyNumberFormat="1" applyFont="1" applyFill="1" applyBorder="1" applyAlignment="1">
      <alignment horizontal="center" vertical="center"/>
      <protection/>
    </xf>
    <xf numFmtId="3" fontId="2" fillId="0" borderId="11" xfId="53" applyNumberFormat="1" applyFont="1" applyFill="1" applyBorder="1" applyAlignment="1">
      <alignment horizontal="center" vertical="center" wrapText="1"/>
      <protection/>
    </xf>
    <xf numFmtId="49" fontId="2" fillId="0" borderId="0" xfId="53" applyNumberFormat="1" applyFont="1" applyBorder="1" applyAlignment="1">
      <alignment/>
      <protection/>
    </xf>
    <xf numFmtId="14" fontId="4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1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24" borderId="11" xfId="53" applyFont="1" applyFill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30" fillId="25" borderId="0" xfId="0" applyNumberFormat="1" applyFont="1" applyFill="1" applyBorder="1" applyAlignment="1" applyProtection="1">
      <alignment/>
      <protection/>
    </xf>
    <xf numFmtId="0" fontId="30" fillId="25" borderId="10" xfId="0" applyNumberFormat="1" applyFont="1" applyFill="1" applyBorder="1" applyAlignment="1" applyProtection="1">
      <alignment/>
      <protection/>
    </xf>
    <xf numFmtId="0" fontId="30" fillId="25" borderId="11" xfId="0" applyNumberFormat="1" applyFont="1" applyFill="1" applyBorder="1" applyAlignment="1" applyProtection="1">
      <alignment/>
      <protection/>
    </xf>
    <xf numFmtId="172" fontId="32" fillId="25" borderId="11" xfId="0" applyNumberFormat="1" applyFont="1" applyFill="1" applyBorder="1" applyAlignment="1" applyProtection="1">
      <alignment/>
      <protection/>
    </xf>
    <xf numFmtId="0" fontId="10" fillId="0" borderId="0" xfId="53" applyFont="1" applyFill="1" applyBorder="1">
      <alignment/>
      <protection/>
    </xf>
    <xf numFmtId="0" fontId="10" fillId="0" borderId="0" xfId="53" applyFont="1" applyFill="1">
      <alignment/>
      <protection/>
    </xf>
    <xf numFmtId="0" fontId="10" fillId="0" borderId="0" xfId="53" applyNumberFormat="1" applyFont="1" applyFill="1">
      <alignment/>
      <protection/>
    </xf>
    <xf numFmtId="0" fontId="4" fillId="0" borderId="16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4" fillId="0" borderId="16" xfId="54" applyNumberFormat="1" applyFont="1" applyFill="1" applyBorder="1" applyAlignment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72" fontId="3" fillId="0" borderId="11" xfId="0" applyNumberFormat="1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172" fontId="56" fillId="0" borderId="11" xfId="0" applyNumberFormat="1" applyFont="1" applyFill="1" applyBorder="1" applyAlignment="1">
      <alignment horizontal="left"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56" fillId="0" borderId="11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wrapText="1"/>
    </xf>
    <xf numFmtId="0" fontId="3" fillId="24" borderId="11" xfId="0" applyFont="1" applyFill="1" applyBorder="1" applyAlignment="1">
      <alignment vertical="center" wrapText="1"/>
    </xf>
    <xf numFmtId="49" fontId="2" fillId="0" borderId="11" xfId="54" applyNumberFormat="1" applyFont="1" applyFill="1" applyBorder="1" applyAlignment="1">
      <alignment horizontal="center" vertical="center" wrapText="1"/>
      <protection/>
    </xf>
    <xf numFmtId="3" fontId="56" fillId="0" borderId="11" xfId="53" applyNumberFormat="1" applyFont="1" applyFill="1" applyBorder="1" applyAlignment="1">
      <alignment horizontal="center" vertical="center"/>
      <protection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173" fontId="3" fillId="0" borderId="11" xfId="0" applyNumberFormat="1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 vertical="center"/>
    </xf>
    <xf numFmtId="173" fontId="56" fillId="0" borderId="11" xfId="0" applyNumberFormat="1" applyFont="1" applyFill="1" applyBorder="1" applyAlignment="1">
      <alignment horizontal="center" vertical="center"/>
    </xf>
    <xf numFmtId="3" fontId="56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3" fontId="56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right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53" applyNumberFormat="1" applyFont="1" applyFill="1" applyBorder="1" applyAlignment="1">
      <alignment horizontal="center" vertical="center"/>
      <protection/>
    </xf>
    <xf numFmtId="3" fontId="3" fillId="0" borderId="11" xfId="53" applyNumberFormat="1" applyFont="1" applyFill="1" applyBorder="1" applyAlignment="1">
      <alignment horizontal="center" vertical="center" wrapText="1"/>
      <protection/>
    </xf>
    <xf numFmtId="3" fontId="3" fillId="0" borderId="11" xfId="53" applyNumberFormat="1" applyFont="1" applyFill="1" applyBorder="1" applyAlignment="1">
      <alignment horizontal="center" vertical="center"/>
      <protection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vertical="center" wrapText="1"/>
    </xf>
    <xf numFmtId="3" fontId="58" fillId="0" borderId="12" xfId="0" applyNumberFormat="1" applyFont="1" applyFill="1" applyBorder="1" applyAlignment="1" applyProtection="1">
      <alignment horizontal="center" vertical="center" wrapText="1"/>
      <protection/>
    </xf>
    <xf numFmtId="0" fontId="56" fillId="0" borderId="12" xfId="0" applyNumberFormat="1" applyFont="1" applyFill="1" applyBorder="1" applyAlignment="1" applyProtection="1">
      <alignment horizontal="center" vertical="center" wrapText="1"/>
      <protection/>
    </xf>
    <xf numFmtId="49" fontId="56" fillId="0" borderId="12" xfId="0" applyNumberFormat="1" applyFont="1" applyFill="1" applyBorder="1" applyAlignment="1" applyProtection="1">
      <alignment horizontal="center" vertical="center" wrapText="1"/>
      <protection/>
    </xf>
    <xf numFmtId="0" fontId="56" fillId="0" borderId="11" xfId="0" applyFont="1" applyBorder="1" applyAlignment="1">
      <alignment vertical="center" wrapText="1"/>
    </xf>
    <xf numFmtId="3" fontId="59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/>
    </xf>
    <xf numFmtId="3" fontId="60" fillId="0" borderId="12" xfId="0" applyNumberFormat="1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72" fontId="32" fillId="0" borderId="17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49" fontId="5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NumberFormat="1" applyFont="1" applyFill="1" applyBorder="1" applyAlignment="1" applyProtection="1">
      <alignment vertical="center"/>
      <protection/>
    </xf>
    <xf numFmtId="0" fontId="62" fillId="0" borderId="10" xfId="0" applyNumberFormat="1" applyFont="1" applyFill="1" applyBorder="1" applyAlignment="1" applyProtection="1">
      <alignment vertical="center"/>
      <protection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2" fillId="0" borderId="10" xfId="0" applyNumberFormat="1" applyFont="1" applyFill="1" applyBorder="1" applyAlignment="1" applyProtection="1">
      <alignment/>
      <protection/>
    </xf>
    <xf numFmtId="0" fontId="62" fillId="0" borderId="11" xfId="0" applyNumberFormat="1" applyFont="1" applyFill="1" applyBorder="1" applyAlignment="1" applyProtection="1">
      <alignment/>
      <protection/>
    </xf>
    <xf numFmtId="172" fontId="63" fillId="0" borderId="11" xfId="0" applyNumberFormat="1" applyFont="1" applyFill="1" applyBorder="1" applyAlignment="1" applyProtection="1">
      <alignment/>
      <protection/>
    </xf>
    <xf numFmtId="0" fontId="56" fillId="0" borderId="11" xfId="0" applyFont="1" applyFill="1" applyBorder="1" applyAlignment="1">
      <alignment horizontal="left" vertical="center" wrapText="1"/>
    </xf>
    <xf numFmtId="3" fontId="56" fillId="0" borderId="11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Border="1" applyAlignment="1" applyProtection="1">
      <alignment/>
      <protection/>
    </xf>
    <xf numFmtId="172" fontId="65" fillId="0" borderId="17" xfId="0" applyNumberFormat="1" applyFont="1" applyFill="1" applyBorder="1" applyAlignment="1" applyProtection="1">
      <alignment/>
      <protection/>
    </xf>
    <xf numFmtId="0" fontId="56" fillId="0" borderId="18" xfId="0" applyFont="1" applyFill="1" applyBorder="1" applyAlignment="1">
      <alignment vertical="center" wrapText="1"/>
    </xf>
    <xf numFmtId="0" fontId="62" fillId="0" borderId="11" xfId="0" applyNumberFormat="1" applyFont="1" applyFill="1" applyBorder="1" applyAlignment="1" applyProtection="1">
      <alignment vertical="center"/>
      <protection/>
    </xf>
    <xf numFmtId="172" fontId="63" fillId="0" borderId="11" xfId="0" applyNumberFormat="1" applyFont="1" applyFill="1" applyBorder="1" applyAlignment="1" applyProtection="1">
      <alignment vertical="center"/>
      <protection/>
    </xf>
    <xf numFmtId="172" fontId="3" fillId="0" borderId="11" xfId="0" applyNumberFormat="1" applyFont="1" applyFill="1" applyBorder="1" applyAlignment="1">
      <alignment vertical="center" wrapText="1"/>
    </xf>
    <xf numFmtId="172" fontId="56" fillId="0" borderId="11" xfId="0" applyNumberFormat="1" applyFont="1" applyFill="1" applyBorder="1" applyAlignment="1">
      <alignment vertical="center" wrapText="1"/>
    </xf>
    <xf numFmtId="172" fontId="62" fillId="0" borderId="11" xfId="0" applyNumberFormat="1" applyFont="1" applyFill="1" applyBorder="1" applyAlignment="1" applyProtection="1">
      <alignment/>
      <protection/>
    </xf>
    <xf numFmtId="0" fontId="56" fillId="0" borderId="12" xfId="0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 applyProtection="1">
      <alignment/>
      <protection/>
    </xf>
    <xf numFmtId="0" fontId="64" fillId="0" borderId="11" xfId="0" applyNumberFormat="1" applyFont="1" applyFill="1" applyBorder="1" applyAlignment="1" applyProtection="1">
      <alignment/>
      <protection/>
    </xf>
    <xf numFmtId="172" fontId="65" fillId="0" borderId="11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56" fillId="0" borderId="12" xfId="0" applyNumberFormat="1" applyFont="1" applyFill="1" applyBorder="1" applyAlignment="1" applyProtection="1">
      <alignment horizontal="center" vertical="center" wrapText="1"/>
      <protection/>
    </xf>
    <xf numFmtId="3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Alignment="1">
      <alignment/>
    </xf>
    <xf numFmtId="0" fontId="3" fillId="0" borderId="0" xfId="53" applyFont="1" applyFill="1" applyBorder="1" applyAlignment="1">
      <alignment horizontal="right"/>
      <protection/>
    </xf>
    <xf numFmtId="2" fontId="3" fillId="0" borderId="0" xfId="53" applyNumberFormat="1" applyFont="1" applyFill="1" applyBorder="1" applyAlignment="1">
      <alignment horizontal="right"/>
      <protection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2" fontId="3" fillId="0" borderId="19" xfId="0" applyNumberFormat="1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vertical="center" wrapText="1"/>
      <protection/>
    </xf>
    <xf numFmtId="4" fontId="67" fillId="0" borderId="11" xfId="0" applyNumberFormat="1" applyFont="1" applyFill="1" applyBorder="1" applyAlignment="1" applyProtection="1">
      <alignment vertical="center" wrapText="1"/>
      <protection/>
    </xf>
    <xf numFmtId="4" fontId="66" fillId="0" borderId="11" xfId="0" applyNumberFormat="1" applyFont="1" applyFill="1" applyBorder="1" applyAlignment="1" applyProtection="1">
      <alignment vertical="center" wrapText="1"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7" fillId="0" borderId="11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center" vertical="center"/>
    </xf>
    <xf numFmtId="172" fontId="31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0" xfId="53" applyFont="1" applyFill="1" applyBorder="1">
      <alignment/>
      <protection/>
    </xf>
    <xf numFmtId="0" fontId="2" fillId="0" borderId="0" xfId="53" applyFont="1" applyFill="1" applyBorder="1" applyAlignment="1">
      <alignment horizontal="right"/>
      <protection/>
    </xf>
    <xf numFmtId="2" fontId="2" fillId="0" borderId="0" xfId="53" applyNumberFormat="1" applyFont="1" applyFill="1" applyBorder="1" applyAlignment="1">
      <alignment horizontal="right"/>
      <protection/>
    </xf>
    <xf numFmtId="0" fontId="5" fillId="0" borderId="0" xfId="53" applyFont="1" applyFill="1" applyBorder="1">
      <alignment/>
      <protection/>
    </xf>
    <xf numFmtId="0" fontId="5" fillId="0" borderId="0" xfId="53" applyNumberFormat="1" applyFont="1" applyFill="1">
      <alignment/>
      <protection/>
    </xf>
    <xf numFmtId="0" fontId="2" fillId="0" borderId="0" xfId="53" applyFont="1" applyFill="1">
      <alignment/>
      <protection/>
    </xf>
    <xf numFmtId="4" fontId="3" fillId="0" borderId="11" xfId="53" applyNumberFormat="1" applyFont="1" applyFill="1" applyBorder="1" applyAlignment="1">
      <alignment horizontal="right"/>
      <protection/>
    </xf>
    <xf numFmtId="4" fontId="3" fillId="0" borderId="11" xfId="53" applyNumberFormat="1" applyFont="1" applyFill="1" applyBorder="1" applyAlignment="1">
      <alignment horizontal="right"/>
      <protection/>
    </xf>
    <xf numFmtId="4" fontId="2" fillId="0" borderId="11" xfId="53" applyNumberFormat="1" applyFont="1" applyFill="1" applyBorder="1" applyAlignment="1">
      <alignment horizontal="right"/>
      <protection/>
    </xf>
    <xf numFmtId="4" fontId="2" fillId="0" borderId="11" xfId="53" applyNumberFormat="1" applyFont="1" applyFill="1" applyBorder="1" applyAlignment="1">
      <alignment horizontal="right"/>
      <protection/>
    </xf>
    <xf numFmtId="4" fontId="69" fillId="0" borderId="11" xfId="53" applyNumberFormat="1" applyFont="1" applyFill="1" applyBorder="1" applyAlignment="1">
      <alignment horizontal="right"/>
      <protection/>
    </xf>
    <xf numFmtId="49" fontId="56" fillId="0" borderId="13" xfId="0" applyNumberFormat="1" applyFont="1" applyFill="1" applyBorder="1" applyAlignment="1">
      <alignment horizontal="center" vertical="center" wrapText="1"/>
    </xf>
    <xf numFmtId="0" fontId="70" fillId="0" borderId="0" xfId="53" applyFont="1" applyFill="1" applyBorder="1">
      <alignment/>
      <protection/>
    </xf>
    <xf numFmtId="0" fontId="70" fillId="0" borderId="0" xfId="53" applyFont="1" applyFill="1">
      <alignment/>
      <protection/>
    </xf>
    <xf numFmtId="0" fontId="70" fillId="0" borderId="0" xfId="53" applyNumberFormat="1" applyFont="1" applyFill="1">
      <alignment/>
      <protection/>
    </xf>
    <xf numFmtId="0" fontId="56" fillId="0" borderId="0" xfId="0" applyFont="1" applyFill="1" applyBorder="1" applyAlignment="1">
      <alignment wrapText="1"/>
    </xf>
    <xf numFmtId="0" fontId="71" fillId="0" borderId="0" xfId="53" applyFont="1" applyFill="1" applyBorder="1">
      <alignment/>
      <protection/>
    </xf>
    <xf numFmtId="0" fontId="71" fillId="0" borderId="0" xfId="53" applyFont="1" applyFill="1">
      <alignment/>
      <protection/>
    </xf>
    <xf numFmtId="0" fontId="71" fillId="0" borderId="0" xfId="53" applyNumberFormat="1" applyFont="1" applyFill="1">
      <alignment/>
      <protection/>
    </xf>
    <xf numFmtId="3" fontId="56" fillId="0" borderId="11" xfId="53" applyNumberFormat="1" applyFont="1" applyFill="1" applyBorder="1" applyAlignment="1">
      <alignment horizontal="center" vertical="center" wrapText="1"/>
      <protection/>
    </xf>
    <xf numFmtId="0" fontId="61" fillId="0" borderId="0" xfId="53" applyFont="1" applyFill="1" applyBorder="1">
      <alignment/>
      <protection/>
    </xf>
    <xf numFmtId="0" fontId="61" fillId="0" borderId="0" xfId="53" applyFont="1" applyFill="1">
      <alignment/>
      <protection/>
    </xf>
    <xf numFmtId="0" fontId="61" fillId="0" borderId="0" xfId="53" applyNumberFormat="1" applyFont="1" applyFill="1">
      <alignment/>
      <protection/>
    </xf>
    <xf numFmtId="0" fontId="56" fillId="0" borderId="0" xfId="53" applyFont="1" applyFill="1">
      <alignment/>
      <protection/>
    </xf>
    <xf numFmtId="3" fontId="56" fillId="0" borderId="11" xfId="53" applyNumberFormat="1" applyFont="1" applyFill="1" applyBorder="1" applyAlignment="1">
      <alignment horizontal="center" vertical="center"/>
      <protection/>
    </xf>
    <xf numFmtId="0" fontId="72" fillId="0" borderId="0" xfId="53" applyFont="1" applyFill="1">
      <alignment/>
      <protection/>
    </xf>
    <xf numFmtId="0" fontId="56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 wrapText="1"/>
    </xf>
    <xf numFmtId="3" fontId="56" fillId="0" borderId="12" xfId="0" applyNumberFormat="1" applyFont="1" applyBorder="1" applyAlignment="1">
      <alignment horizontal="center" vertical="center"/>
    </xf>
    <xf numFmtId="3" fontId="56" fillId="0" borderId="11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3" fontId="31" fillId="0" borderId="0" xfId="53" applyNumberFormat="1" applyFont="1" applyFill="1" applyBorder="1" applyAlignment="1">
      <alignment horizontal="center" vertical="center"/>
      <protection/>
    </xf>
    <xf numFmtId="3" fontId="7" fillId="0" borderId="0" xfId="53" applyNumberFormat="1" applyFont="1" applyFill="1" applyBorder="1" applyAlignment="1">
      <alignment horizontal="center" vertical="center"/>
      <protection/>
    </xf>
    <xf numFmtId="172" fontId="5" fillId="0" borderId="0" xfId="53" applyNumberFormat="1" applyFont="1" applyFill="1" applyBorder="1">
      <alignment/>
      <protection/>
    </xf>
    <xf numFmtId="0" fontId="2" fillId="0" borderId="0" xfId="53" applyFont="1" applyFill="1" applyBorder="1" applyAlignment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4" fontId="10" fillId="0" borderId="0" xfId="53" applyNumberFormat="1" applyFont="1" applyFill="1" applyBorder="1">
      <alignment/>
      <protection/>
    </xf>
    <xf numFmtId="4" fontId="5" fillId="0" borderId="0" xfId="53" applyNumberFormat="1" applyFont="1" applyFill="1" applyBorder="1">
      <alignment/>
      <protection/>
    </xf>
    <xf numFmtId="172" fontId="8" fillId="0" borderId="0" xfId="0" applyNumberFormat="1" applyFont="1" applyFill="1" applyBorder="1" applyAlignment="1" applyProtection="1">
      <alignment/>
      <protection/>
    </xf>
    <xf numFmtId="3" fontId="10" fillId="0" borderId="0" xfId="53" applyNumberFormat="1" applyFont="1" applyFill="1" applyBorder="1">
      <alignment/>
      <protection/>
    </xf>
    <xf numFmtId="172" fontId="10" fillId="0" borderId="0" xfId="53" applyNumberFormat="1" applyFont="1" applyFill="1" applyBorder="1">
      <alignment/>
      <protection/>
    </xf>
    <xf numFmtId="0" fontId="56" fillId="0" borderId="11" xfId="0" applyFont="1" applyFill="1" applyBorder="1" applyAlignment="1">
      <alignment horizontal="left" vertical="center" wrapText="1" shrinkToFit="1"/>
    </xf>
    <xf numFmtId="49" fontId="61" fillId="0" borderId="11" xfId="0" applyNumberFormat="1" applyFont="1" applyFill="1" applyBorder="1" applyAlignment="1">
      <alignment horizontal="center" vertical="center" wrapText="1"/>
    </xf>
    <xf numFmtId="3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 applyProtection="1">
      <alignment/>
      <protection/>
    </xf>
    <xf numFmtId="172" fontId="64" fillId="0" borderId="0" xfId="0" applyNumberFormat="1" applyFont="1" applyFill="1" applyBorder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74" fillId="0" borderId="10" xfId="0" applyNumberFormat="1" applyFont="1" applyFill="1" applyBorder="1" applyAlignment="1" applyProtection="1">
      <alignment/>
      <protection/>
    </xf>
    <xf numFmtId="0" fontId="74" fillId="0" borderId="11" xfId="0" applyNumberFormat="1" applyFont="1" applyFill="1" applyBorder="1" applyAlignment="1" applyProtection="1">
      <alignment/>
      <protection/>
    </xf>
    <xf numFmtId="172" fontId="75" fillId="0" borderId="11" xfId="0" applyNumberFormat="1" applyFont="1" applyFill="1" applyBorder="1" applyAlignment="1" applyProtection="1">
      <alignment/>
      <protection/>
    </xf>
    <xf numFmtId="0" fontId="56" fillId="24" borderId="12" xfId="0" applyNumberFormat="1" applyFont="1" applyFill="1" applyBorder="1" applyAlignment="1" applyProtection="1">
      <alignment horizontal="center" vertical="center" wrapText="1"/>
      <protection/>
    </xf>
    <xf numFmtId="49" fontId="56" fillId="24" borderId="11" xfId="0" applyNumberFormat="1" applyFont="1" applyFill="1" applyBorder="1" applyAlignment="1" applyProtection="1">
      <alignment horizontal="center" vertical="center" wrapText="1"/>
      <protection/>
    </xf>
    <xf numFmtId="172" fontId="56" fillId="0" borderId="13" xfId="0" applyNumberFormat="1" applyFont="1" applyFill="1" applyBorder="1" applyAlignment="1">
      <alignment horizontal="left" vertical="center" wrapText="1"/>
    </xf>
    <xf numFmtId="172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vertical="center" wrapText="1"/>
    </xf>
    <xf numFmtId="4" fontId="31" fillId="0" borderId="0" xfId="53" applyNumberFormat="1" applyFont="1" applyFill="1" applyBorder="1" applyAlignment="1">
      <alignment horizontal="center" vertical="center"/>
      <protection/>
    </xf>
    <xf numFmtId="3" fontId="56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0" xfId="53" applyNumberFormat="1" applyFont="1" applyFill="1" applyBorder="1" applyAlignment="1">
      <alignment horizontal="right"/>
      <protection/>
    </xf>
    <xf numFmtId="4" fontId="3" fillId="0" borderId="0" xfId="53" applyNumberFormat="1" applyFont="1" applyFill="1" applyBorder="1" applyAlignment="1">
      <alignment horizontal="right"/>
      <protection/>
    </xf>
    <xf numFmtId="3" fontId="33" fillId="0" borderId="0" xfId="53" applyNumberFormat="1" applyFont="1" applyFill="1" applyBorder="1" applyAlignment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/>
      <protection/>
    </xf>
    <xf numFmtId="4" fontId="3" fillId="0" borderId="0" xfId="53" applyNumberFormat="1" applyFont="1">
      <alignment/>
      <protection/>
    </xf>
    <xf numFmtId="4" fontId="2" fillId="25" borderId="0" xfId="53" applyNumberFormat="1" applyFont="1" applyFill="1" applyBorder="1" applyAlignment="1">
      <alignment horizontal="center" vertical="center" wrapText="1"/>
      <protection/>
    </xf>
    <xf numFmtId="4" fontId="2" fillId="25" borderId="0" xfId="53" applyNumberFormat="1" applyFont="1" applyFill="1" applyBorder="1" applyAlignment="1">
      <alignment horizontal="center" vertical="center"/>
      <protection/>
    </xf>
    <xf numFmtId="4" fontId="33" fillId="0" borderId="0" xfId="53" applyNumberFormat="1" applyFont="1" applyFill="1" applyBorder="1" applyAlignment="1">
      <alignment horizontal="center" vertical="center"/>
      <protection/>
    </xf>
    <xf numFmtId="4" fontId="10" fillId="0" borderId="0" xfId="53" applyNumberFormat="1" applyFont="1" applyBorder="1">
      <alignment/>
      <protection/>
    </xf>
    <xf numFmtId="4" fontId="10" fillId="0" borderId="0" xfId="53" applyNumberFormat="1" applyFont="1">
      <alignment/>
      <protection/>
    </xf>
    <xf numFmtId="172" fontId="3" fillId="0" borderId="13" xfId="0" applyNumberFormat="1" applyFont="1" applyFill="1" applyBorder="1" applyAlignment="1">
      <alignment horizontal="center" vertical="center" wrapText="1"/>
    </xf>
    <xf numFmtId="172" fontId="37" fillId="0" borderId="11" xfId="0" applyNumberFormat="1" applyFont="1" applyFill="1" applyBorder="1" applyAlignment="1" applyProtection="1">
      <alignment/>
      <protection/>
    </xf>
    <xf numFmtId="0" fontId="61" fillId="0" borderId="0" xfId="53" applyFont="1" applyFill="1" applyBorder="1">
      <alignment/>
      <protection/>
    </xf>
    <xf numFmtId="4" fontId="76" fillId="0" borderId="0" xfId="53" applyNumberFormat="1" applyFont="1" applyFill="1" applyBorder="1" applyAlignment="1">
      <alignment horizontal="center" vertical="center"/>
      <protection/>
    </xf>
    <xf numFmtId="0" fontId="61" fillId="0" borderId="0" xfId="53" applyFont="1" applyFill="1">
      <alignment/>
      <protection/>
    </xf>
    <xf numFmtId="0" fontId="61" fillId="0" borderId="0" xfId="53" applyNumberFormat="1" applyFont="1" applyFill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4" fontId="33" fillId="22" borderId="0" xfId="53" applyNumberFormat="1" applyFont="1" applyFill="1" applyBorder="1" applyAlignment="1">
      <alignment horizontal="center" vertical="center"/>
      <protection/>
    </xf>
    <xf numFmtId="4" fontId="31" fillId="22" borderId="0" xfId="53" applyNumberFormat="1" applyFont="1" applyFill="1" applyBorder="1" applyAlignment="1">
      <alignment horizontal="center" vertical="center"/>
      <protection/>
    </xf>
    <xf numFmtId="0" fontId="31" fillId="22" borderId="0" xfId="53" applyFont="1" applyFill="1" applyBorder="1" applyAlignment="1">
      <alignment horizontal="center" vertical="center"/>
      <protection/>
    </xf>
    <xf numFmtId="2" fontId="31" fillId="22" borderId="0" xfId="53" applyNumberFormat="1" applyFont="1" applyFill="1" applyBorder="1" applyAlignment="1">
      <alignment horizontal="center" vertical="center"/>
      <protection/>
    </xf>
    <xf numFmtId="0" fontId="31" fillId="22" borderId="0" xfId="53" applyFont="1" applyFill="1" applyAlignment="1">
      <alignment horizontal="center" vertical="center"/>
      <protection/>
    </xf>
    <xf numFmtId="0" fontId="31" fillId="22" borderId="0" xfId="53" applyFont="1" applyFill="1" applyAlignment="1">
      <alignment vertical="center"/>
      <protection/>
    </xf>
    <xf numFmtId="0" fontId="31" fillId="22" borderId="0" xfId="53" applyNumberFormat="1" applyFont="1" applyFill="1" applyAlignment="1">
      <alignment vertical="center"/>
      <protection/>
    </xf>
    <xf numFmtId="172" fontId="31" fillId="22" borderId="0" xfId="53" applyNumberFormat="1" applyFont="1" applyFill="1" applyAlignment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4" fontId="0" fillId="0" borderId="11" xfId="0" applyNumberFormat="1" applyFill="1" applyBorder="1" applyAlignment="1" applyProtection="1">
      <alignment horizontal="right" vertical="center" wrapText="1"/>
      <protection/>
    </xf>
    <xf numFmtId="174" fontId="12" fillId="0" borderId="0" xfId="0" applyNumberFormat="1" applyFont="1" applyFill="1" applyAlignment="1">
      <alignment horizontal="right"/>
    </xf>
    <xf numFmtId="174" fontId="13" fillId="0" borderId="0" xfId="0" applyNumberFormat="1" applyFont="1" applyFill="1" applyBorder="1" applyAlignment="1" applyProtection="1">
      <alignment horizontal="center"/>
      <protection/>
    </xf>
    <xf numFmtId="174" fontId="5" fillId="0" borderId="0" xfId="54" applyNumberFormat="1" applyFont="1" applyFill="1" applyBorder="1" applyAlignment="1">
      <alignment horizontal="center" vertical="center" wrapText="1"/>
      <protection/>
    </xf>
    <xf numFmtId="174" fontId="2" fillId="0" borderId="0" xfId="0" applyNumberFormat="1" applyFont="1" applyFill="1" applyBorder="1" applyAlignment="1" applyProtection="1">
      <alignment horizontal="right" vertical="center"/>
      <protection/>
    </xf>
    <xf numFmtId="174" fontId="0" fillId="0" borderId="0" xfId="0" applyNumberFormat="1" applyFill="1" applyBorder="1" applyAlignment="1" applyProtection="1">
      <alignment/>
      <protection/>
    </xf>
    <xf numFmtId="174" fontId="67" fillId="0" borderId="11" xfId="0" applyNumberFormat="1" applyFont="1" applyFill="1" applyBorder="1" applyAlignment="1" applyProtection="1">
      <alignment vertical="center" wrapText="1"/>
      <protection/>
    </xf>
    <xf numFmtId="174" fontId="0" fillId="0" borderId="11" xfId="0" applyNumberFormat="1" applyFill="1" applyBorder="1" applyAlignment="1" applyProtection="1">
      <alignment vertical="center" wrapText="1"/>
      <protection/>
    </xf>
    <xf numFmtId="174" fontId="0" fillId="0" borderId="11" xfId="0" applyNumberFormat="1" applyFill="1" applyBorder="1" applyAlignment="1" applyProtection="1">
      <alignment/>
      <protection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wrapText="1"/>
    </xf>
    <xf numFmtId="3" fontId="3" fillId="0" borderId="12" xfId="53" applyNumberFormat="1" applyFont="1" applyFill="1" applyBorder="1" applyAlignment="1">
      <alignment horizontal="center" vertical="center"/>
      <protection/>
    </xf>
    <xf numFmtId="172" fontId="3" fillId="0" borderId="11" xfId="53" applyNumberFormat="1" applyFont="1" applyFill="1" applyBorder="1" applyAlignment="1">
      <alignment horizontal="center" vertical="center"/>
      <protection/>
    </xf>
    <xf numFmtId="4" fontId="40" fillId="0" borderId="0" xfId="53" applyNumberFormat="1" applyFont="1" applyFill="1" applyBorder="1" applyAlignment="1">
      <alignment horizontal="center" vertical="center"/>
      <protection/>
    </xf>
    <xf numFmtId="4" fontId="40" fillId="0" borderId="0" xfId="53" applyNumberFormat="1" applyFont="1" applyFill="1" applyBorder="1" applyAlignment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49" fontId="57" fillId="0" borderId="19" xfId="54" applyNumberFormat="1" applyFont="1" applyFill="1" applyBorder="1" applyAlignment="1">
      <alignment horizontal="center" vertical="center" wrapText="1"/>
      <protection/>
    </xf>
    <xf numFmtId="49" fontId="57" fillId="0" borderId="12" xfId="54" applyNumberFormat="1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57" fillId="0" borderId="11" xfId="54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осстановл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5;&#1044;&#1054;&#1056;&#1059;&#1050;\&#1047;&#1042;&#1030;&#1058;&#1048;%20&#1086;&#1073;&#1083;&#1073;&#1102;&#1076;\2017\&#1030;%20&#1082;&#1074;\&#1042;&#1080;&#1076;&#1072;&#1090;&#1082;&#1080;%20&#1030;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5;&#1044;&#1054;&#1056;&#1059;&#1050;\&#1047;&#1042;&#1030;&#1058;&#1048;%20&#1086;&#1073;&#1083;&#1073;&#1102;&#1076;\2016\&#1030;%20&#1082;&#1074;\&#1042;&#1080;&#1076;&#1072;&#1090;&#1082;&#1080;%20%20%20&#1030;%20&#1082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5;&#1044;&#1054;&#1056;&#1059;&#1050;\&#1047;&#1042;&#1030;&#1058;&#1048;%20&#1086;&#1073;&#1083;&#1073;&#1102;&#1076;\2017\&#1030;%20&#1087;&#1110;&#1074;\&#1042;&#1080;&#1076;&#1072;&#1090;&#1082;&#1080;%20&#1030;&#1030;%20&#1082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5;&#1044;&#1054;&#1056;&#1059;&#1050;\&#1047;&#1042;&#1030;&#1058;&#1048;%20&#1054;&#1041;\2017\2017%20&#1088;&#1110;&#1095;&#1085;&#1080;&#1081;\&#1042;&#1080;&#1076;&#1072;&#1090;&#1082;&#1080;%20%20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2015р"/>
      <sheetName val="СФ  2015р.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Ф  2015р"/>
      <sheetName val="СФ  2015р. "/>
    </sheetNames>
    <sheetDataSet>
      <sheetData sheetId="1">
        <row r="112">
          <cell r="D112">
            <v>43141555.39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Ф  2016р"/>
      <sheetName val="СФ  2016р. "/>
    </sheetNames>
    <sheetDataSet>
      <sheetData sheetId="1">
        <row r="128">
          <cell r="F128">
            <v>136767130.12000003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Ф  2017р"/>
      <sheetName val="СФ  2017р. "/>
      <sheetName val="Разом"/>
      <sheetName val="Разом (2)"/>
    </sheetNames>
    <sheetDataSet>
      <sheetData sheetId="0">
        <row r="150">
          <cell r="I150">
            <v>6841906356.91</v>
          </cell>
        </row>
      </sheetData>
      <sheetData sheetId="1">
        <row r="130">
          <cell r="F130">
            <v>675833626.6200001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Z1135"/>
  <sheetViews>
    <sheetView tabSelected="1" view="pageBreakPreview" zoomScale="70" zoomScaleNormal="75" zoomScaleSheetLayoutView="70" zoomScalePageLayoutView="0" workbookViewId="0" topLeftCell="A1">
      <pane xSplit="3" ySplit="8" topLeftCell="D114" activePane="bottomRight" state="frozen"/>
      <selection pane="topLeft" activeCell="B1" sqref="B1"/>
      <selection pane="topRight" activeCell="F1" sqref="F1"/>
      <selection pane="bottomLeft" activeCell="B9" sqref="B9"/>
      <selection pane="bottomRight" activeCell="I1" sqref="I1:N16384"/>
    </sheetView>
  </sheetViews>
  <sheetFormatPr defaultColWidth="11.421875" defaultRowHeight="12.75"/>
  <cols>
    <col min="1" max="1" width="11.8515625" style="19" customWidth="1"/>
    <col min="2" max="2" width="12.28125" style="19" customWidth="1"/>
    <col min="3" max="3" width="71.28125" style="3" customWidth="1"/>
    <col min="4" max="4" width="21.8515625" style="3" customWidth="1"/>
    <col min="5" max="5" width="19.7109375" style="3" hidden="1" customWidth="1"/>
    <col min="6" max="6" width="18.421875" style="3" customWidth="1"/>
    <col min="7" max="7" width="17.7109375" style="3" customWidth="1"/>
    <col min="8" max="8" width="17.8515625" style="3" customWidth="1"/>
    <col min="9" max="9" width="17.8515625" style="361" hidden="1" customWidth="1"/>
    <col min="10" max="10" width="19.7109375" style="3" hidden="1" customWidth="1"/>
    <col min="11" max="11" width="14.28125" style="3" hidden="1" customWidth="1"/>
    <col min="12" max="12" width="15.28125" style="3" hidden="1" customWidth="1"/>
    <col min="13" max="13" width="17.28125" style="3" hidden="1" customWidth="1"/>
    <col min="14" max="14" width="12.7109375" style="3" hidden="1" customWidth="1"/>
    <col min="15" max="16384" width="11.421875" style="3" customWidth="1"/>
  </cols>
  <sheetData>
    <row r="1" spans="1:153" ht="18">
      <c r="A1" s="17"/>
      <c r="B1" s="17"/>
      <c r="C1" s="1"/>
      <c r="D1" s="1"/>
      <c r="E1" s="1"/>
      <c r="F1" s="1"/>
      <c r="G1" s="1"/>
      <c r="H1" s="72" t="s">
        <v>16</v>
      </c>
      <c r="I1" s="35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2"/>
    </row>
    <row r="2" spans="1:153" ht="17.25">
      <c r="A2" s="376" t="s">
        <v>17</v>
      </c>
      <c r="B2" s="376"/>
      <c r="C2" s="376"/>
      <c r="D2" s="376"/>
      <c r="E2" s="376"/>
      <c r="F2" s="376"/>
      <c r="G2" s="376"/>
      <c r="H2" s="376"/>
      <c r="I2" s="3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2"/>
    </row>
    <row r="3" spans="1:153" ht="17.25">
      <c r="A3" s="376" t="s">
        <v>356</v>
      </c>
      <c r="B3" s="376"/>
      <c r="C3" s="376"/>
      <c r="D3" s="376"/>
      <c r="E3" s="376"/>
      <c r="F3" s="376"/>
      <c r="G3" s="376"/>
      <c r="H3" s="376"/>
      <c r="I3" s="35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2"/>
    </row>
    <row r="4" spans="1:153" ht="17.25">
      <c r="A4" s="376"/>
      <c r="B4" s="376"/>
      <c r="C4" s="376"/>
      <c r="D4" s="376"/>
      <c r="E4" s="376"/>
      <c r="F4" s="376"/>
      <c r="G4" s="376"/>
      <c r="H4" s="376"/>
      <c r="I4" s="35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2"/>
    </row>
    <row r="5" spans="1:153" ht="18">
      <c r="A5" s="378" t="s">
        <v>19</v>
      </c>
      <c r="B5" s="378"/>
      <c r="C5" s="378"/>
      <c r="D5" s="135"/>
      <c r="E5" s="135"/>
      <c r="F5" s="1"/>
      <c r="G5" s="1"/>
      <c r="H5" s="72" t="s">
        <v>10</v>
      </c>
      <c r="I5" s="35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2"/>
    </row>
    <row r="6" spans="1:158" s="6" customFormat="1" ht="13.5">
      <c r="A6" s="379" t="s">
        <v>90</v>
      </c>
      <c r="B6" s="372" t="s">
        <v>91</v>
      </c>
      <c r="C6" s="380" t="s">
        <v>11</v>
      </c>
      <c r="D6" s="374" t="s">
        <v>232</v>
      </c>
      <c r="E6" s="374" t="s">
        <v>346</v>
      </c>
      <c r="F6" s="377" t="s">
        <v>357</v>
      </c>
      <c r="G6" s="370" t="s">
        <v>376</v>
      </c>
      <c r="H6" s="370" t="s">
        <v>233</v>
      </c>
      <c r="I6" s="35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4"/>
      <c r="FB6" s="368" t="s">
        <v>12</v>
      </c>
    </row>
    <row r="7" spans="1:158" s="9" customFormat="1" ht="79.5" customHeight="1">
      <c r="A7" s="379"/>
      <c r="B7" s="373"/>
      <c r="C7" s="380"/>
      <c r="D7" s="375"/>
      <c r="E7" s="375"/>
      <c r="F7" s="377"/>
      <c r="G7" s="371"/>
      <c r="H7" s="371"/>
      <c r="I7" s="356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7"/>
      <c r="FB7" s="369"/>
    </row>
    <row r="8" spans="1:158" s="9" customFormat="1" ht="13.5">
      <c r="A8" s="63" t="s">
        <v>13</v>
      </c>
      <c r="B8" s="136" t="s">
        <v>8</v>
      </c>
      <c r="C8" s="134">
        <v>3</v>
      </c>
      <c r="D8" s="63" t="s">
        <v>101</v>
      </c>
      <c r="E8" s="136" t="s">
        <v>238</v>
      </c>
      <c r="F8" s="134">
        <v>5</v>
      </c>
      <c r="G8" s="64">
        <v>6</v>
      </c>
      <c r="H8" s="65" t="s">
        <v>374</v>
      </c>
      <c r="I8" s="35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7"/>
      <c r="FB8" s="10"/>
    </row>
    <row r="9" spans="1:158" s="56" customFormat="1" ht="30.75">
      <c r="A9" s="137" t="s">
        <v>20</v>
      </c>
      <c r="B9" s="137"/>
      <c r="C9" s="188" t="s">
        <v>92</v>
      </c>
      <c r="D9" s="111">
        <f>D10</f>
        <v>23396700</v>
      </c>
      <c r="E9" s="111">
        <f>E10</f>
        <v>23396700</v>
      </c>
      <c r="F9" s="111">
        <f>F10</f>
        <v>23396700</v>
      </c>
      <c r="G9" s="111">
        <f>G10</f>
        <v>21378433.27</v>
      </c>
      <c r="H9" s="66">
        <f>F9/E9*100</f>
        <v>100</v>
      </c>
      <c r="I9" s="357">
        <f>F9-G9</f>
        <v>2018266.7300000004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5"/>
      <c r="FB9" s="57">
        <f>F9-G9</f>
        <v>2018266.7300000004</v>
      </c>
    </row>
    <row r="10" spans="1:158" s="88" customFormat="1" ht="30.75">
      <c r="A10" s="137" t="s">
        <v>21</v>
      </c>
      <c r="B10" s="137"/>
      <c r="C10" s="188" t="s">
        <v>93</v>
      </c>
      <c r="D10" s="111">
        <f>D11+D12+D14+D15</f>
        <v>23396700</v>
      </c>
      <c r="E10" s="111">
        <f>E11+E12+E14+E15</f>
        <v>23396700</v>
      </c>
      <c r="F10" s="111">
        <f>F11+F12+F14+F15</f>
        <v>23396700</v>
      </c>
      <c r="G10" s="111">
        <f>G11+G12+G14+G15</f>
        <v>21378433.27</v>
      </c>
      <c r="H10" s="66">
        <f aca="true" t="shared" si="0" ref="H10:H74">F10/E10*100</f>
        <v>100</v>
      </c>
      <c r="I10" s="357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87"/>
      <c r="FB10" s="16">
        <f>F10-G10</f>
        <v>2018266.7300000004</v>
      </c>
    </row>
    <row r="11" spans="1:9" s="209" customFormat="1" ht="30.75">
      <c r="A11" s="138" t="s">
        <v>102</v>
      </c>
      <c r="B11" s="138" t="s">
        <v>22</v>
      </c>
      <c r="C11" s="139" t="s">
        <v>23</v>
      </c>
      <c r="D11" s="140">
        <v>17356200</v>
      </c>
      <c r="E11" s="140">
        <v>17356200</v>
      </c>
      <c r="F11" s="140">
        <v>17356200</v>
      </c>
      <c r="G11" s="140">
        <v>15418875.09</v>
      </c>
      <c r="H11" s="66">
        <f t="shared" si="0"/>
        <v>100</v>
      </c>
      <c r="I11" s="357"/>
    </row>
    <row r="12" spans="1:9" s="209" customFormat="1" ht="15">
      <c r="A12" s="141" t="s">
        <v>103</v>
      </c>
      <c r="B12" s="138"/>
      <c r="C12" s="148" t="s">
        <v>104</v>
      </c>
      <c r="D12" s="140">
        <f>D13</f>
        <v>4500000</v>
      </c>
      <c r="E12" s="140">
        <f>E13</f>
        <v>4500000</v>
      </c>
      <c r="F12" s="140">
        <f>F13</f>
        <v>4500000</v>
      </c>
      <c r="G12" s="140">
        <f>G13</f>
        <v>4496726.2</v>
      </c>
      <c r="H12" s="66">
        <f t="shared" si="0"/>
        <v>100</v>
      </c>
      <c r="I12" s="357"/>
    </row>
    <row r="13" spans="1:9" s="214" customFormat="1" ht="15">
      <c r="A13" s="211" t="s">
        <v>105</v>
      </c>
      <c r="B13" s="150" t="s">
        <v>24</v>
      </c>
      <c r="C13" s="151" t="s">
        <v>106</v>
      </c>
      <c r="D13" s="152">
        <v>4500000</v>
      </c>
      <c r="E13" s="152">
        <v>4500000</v>
      </c>
      <c r="F13" s="152">
        <v>4500000</v>
      </c>
      <c r="G13" s="152">
        <v>4496726.2</v>
      </c>
      <c r="H13" s="66">
        <f t="shared" si="0"/>
        <v>100</v>
      </c>
      <c r="I13" s="357"/>
    </row>
    <row r="14" spans="1:9" s="210" customFormat="1" ht="15">
      <c r="A14" s="138" t="s">
        <v>107</v>
      </c>
      <c r="B14" s="138" t="s">
        <v>25</v>
      </c>
      <c r="C14" s="139" t="s">
        <v>108</v>
      </c>
      <c r="D14" s="140">
        <v>1421000</v>
      </c>
      <c r="E14" s="140">
        <v>1421000</v>
      </c>
      <c r="F14" s="140">
        <v>1421000</v>
      </c>
      <c r="G14" s="181">
        <v>1348052.02</v>
      </c>
      <c r="H14" s="66">
        <f t="shared" si="0"/>
        <v>100</v>
      </c>
      <c r="I14" s="357"/>
    </row>
    <row r="15" spans="1:9" s="210" customFormat="1" ht="15">
      <c r="A15" s="138" t="s">
        <v>109</v>
      </c>
      <c r="B15" s="138"/>
      <c r="C15" s="139" t="s">
        <v>110</v>
      </c>
      <c r="D15" s="140">
        <f>D16</f>
        <v>119500</v>
      </c>
      <c r="E15" s="140">
        <f>E16</f>
        <v>119500</v>
      </c>
      <c r="F15" s="140">
        <f>F16</f>
        <v>119500</v>
      </c>
      <c r="G15" s="140">
        <f>G16</f>
        <v>114779.96</v>
      </c>
      <c r="H15" s="66">
        <f t="shared" si="0"/>
        <v>100</v>
      </c>
      <c r="I15" s="357"/>
    </row>
    <row r="16" spans="1:9" s="301" customFormat="1" ht="15">
      <c r="A16" s="150" t="s">
        <v>267</v>
      </c>
      <c r="B16" s="299" t="s">
        <v>64</v>
      </c>
      <c r="C16" s="298" t="s">
        <v>266</v>
      </c>
      <c r="D16" s="152">
        <v>119500</v>
      </c>
      <c r="E16" s="152">
        <v>119500</v>
      </c>
      <c r="F16" s="152">
        <v>119500</v>
      </c>
      <c r="G16" s="300">
        <v>114779.96</v>
      </c>
      <c r="H16" s="66">
        <f t="shared" si="0"/>
        <v>100</v>
      </c>
      <c r="I16" s="357"/>
    </row>
    <row r="17" spans="1:9" s="15" customFormat="1" ht="25.5" customHeight="1">
      <c r="A17" s="143" t="s">
        <v>133</v>
      </c>
      <c r="B17" s="145"/>
      <c r="C17" s="143" t="s">
        <v>1</v>
      </c>
      <c r="D17" s="111">
        <f>D18</f>
        <v>681684518.52</v>
      </c>
      <c r="E17" s="111">
        <f>E18</f>
        <v>681684518.52</v>
      </c>
      <c r="F17" s="111">
        <f>F18</f>
        <v>681684518.52</v>
      </c>
      <c r="G17" s="111">
        <f>G18</f>
        <v>653172676.2600002</v>
      </c>
      <c r="H17" s="66">
        <f t="shared" si="0"/>
        <v>100</v>
      </c>
      <c r="I17" s="357">
        <f>F17-G17</f>
        <v>28511842.259999752</v>
      </c>
    </row>
    <row r="18" spans="1:9" s="15" customFormat="1" ht="25.5" customHeight="1">
      <c r="A18" s="137" t="s">
        <v>134</v>
      </c>
      <c r="B18" s="145"/>
      <c r="C18" s="143" t="s">
        <v>2</v>
      </c>
      <c r="D18" s="111">
        <f>SUM(D19:D28)+D32+D33+D30+D31</f>
        <v>681684518.52</v>
      </c>
      <c r="E18" s="111">
        <f>SUM(E19:E28)+E32+E33+E30+E31</f>
        <v>681684518.52</v>
      </c>
      <c r="F18" s="111">
        <f>SUM(F19:F28)+F32+F33+F30+F31</f>
        <v>681684518.52</v>
      </c>
      <c r="G18" s="111">
        <f>SUM(G19:G28)+G32+G33+G30+G31</f>
        <v>653172676.2600002</v>
      </c>
      <c r="H18" s="66">
        <f t="shared" si="0"/>
        <v>100</v>
      </c>
      <c r="I18" s="357"/>
    </row>
    <row r="19" spans="1:9" s="15" customFormat="1" ht="30.75">
      <c r="A19" s="146" t="s">
        <v>111</v>
      </c>
      <c r="B19" s="138" t="s">
        <v>29</v>
      </c>
      <c r="C19" s="166" t="s">
        <v>30</v>
      </c>
      <c r="D19" s="164">
        <v>60615120</v>
      </c>
      <c r="E19" s="164">
        <v>60615120</v>
      </c>
      <c r="F19" s="164">
        <v>60615120</v>
      </c>
      <c r="G19" s="170">
        <v>56592398.52</v>
      </c>
      <c r="H19" s="66">
        <f t="shared" si="0"/>
        <v>100</v>
      </c>
      <c r="I19" s="357"/>
    </row>
    <row r="20" spans="1:158" s="56" customFormat="1" ht="62.25">
      <c r="A20" s="146" t="s">
        <v>112</v>
      </c>
      <c r="B20" s="138" t="s">
        <v>32</v>
      </c>
      <c r="C20" s="165" t="s">
        <v>113</v>
      </c>
      <c r="D20" s="140">
        <v>15269303</v>
      </c>
      <c r="E20" s="140">
        <v>15269303</v>
      </c>
      <c r="F20" s="140">
        <v>15269303</v>
      </c>
      <c r="G20" s="170">
        <v>15237605.74</v>
      </c>
      <c r="H20" s="66">
        <f t="shared" si="0"/>
        <v>100</v>
      </c>
      <c r="I20" s="357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5"/>
      <c r="FB20" s="57">
        <f aca="true" t="shared" si="1" ref="FB20:FB35">F20-G20</f>
        <v>31697.259999999776</v>
      </c>
    </row>
    <row r="21" spans="1:158" s="88" customFormat="1" ht="62.25">
      <c r="A21" s="146" t="s">
        <v>114</v>
      </c>
      <c r="B21" s="138" t="s">
        <v>29</v>
      </c>
      <c r="C21" s="147" t="s">
        <v>33</v>
      </c>
      <c r="D21" s="140">
        <v>135184940</v>
      </c>
      <c r="E21" s="140">
        <v>135184940</v>
      </c>
      <c r="F21" s="140">
        <v>135184940</v>
      </c>
      <c r="G21" s="173">
        <v>133361075.99</v>
      </c>
      <c r="H21" s="66">
        <f t="shared" si="0"/>
        <v>100</v>
      </c>
      <c r="I21" s="357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87"/>
      <c r="FB21" s="16">
        <f t="shared" si="1"/>
        <v>1823864.0100000054</v>
      </c>
    </row>
    <row r="22" spans="1:158" s="129" customFormat="1" ht="78">
      <c r="A22" s="146" t="s">
        <v>115</v>
      </c>
      <c r="B22" s="138" t="s">
        <v>29</v>
      </c>
      <c r="C22" s="147" t="s">
        <v>34</v>
      </c>
      <c r="D22" s="140">
        <v>81471067</v>
      </c>
      <c r="E22" s="140">
        <v>81471067</v>
      </c>
      <c r="F22" s="140">
        <v>81471067</v>
      </c>
      <c r="G22" s="173">
        <v>78498237.47</v>
      </c>
      <c r="H22" s="66">
        <f t="shared" si="0"/>
        <v>100</v>
      </c>
      <c r="I22" s="35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8"/>
      <c r="FB22" s="130">
        <f t="shared" si="1"/>
        <v>2972829.530000001</v>
      </c>
    </row>
    <row r="23" spans="1:158" s="91" customFormat="1" ht="30.75">
      <c r="A23" s="146" t="s">
        <v>116</v>
      </c>
      <c r="B23" s="138" t="s">
        <v>35</v>
      </c>
      <c r="C23" s="147" t="s">
        <v>36</v>
      </c>
      <c r="D23" s="140">
        <v>36355520</v>
      </c>
      <c r="E23" s="140">
        <v>36355520</v>
      </c>
      <c r="F23" s="140">
        <v>36355520</v>
      </c>
      <c r="G23" s="173">
        <v>36083869.41</v>
      </c>
      <c r="H23" s="66">
        <f t="shared" si="0"/>
        <v>100</v>
      </c>
      <c r="I23" s="357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90"/>
      <c r="FB23" s="16">
        <f t="shared" si="1"/>
        <v>271650.5900000036</v>
      </c>
    </row>
    <row r="24" spans="1:158" s="93" customFormat="1" ht="30.75">
      <c r="A24" s="146" t="s">
        <v>117</v>
      </c>
      <c r="B24" s="138" t="s">
        <v>37</v>
      </c>
      <c r="C24" s="147" t="s">
        <v>118</v>
      </c>
      <c r="D24" s="140">
        <v>209280512.52</v>
      </c>
      <c r="E24" s="140">
        <v>209280512.52</v>
      </c>
      <c r="F24" s="140">
        <v>209280512.52</v>
      </c>
      <c r="G24" s="174">
        <v>194036988.25</v>
      </c>
      <c r="H24" s="66">
        <f t="shared" si="0"/>
        <v>100</v>
      </c>
      <c r="I24" s="357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92"/>
      <c r="FB24" s="94">
        <f t="shared" si="1"/>
        <v>15243524.27000001</v>
      </c>
    </row>
    <row r="25" spans="1:158" s="88" customFormat="1" ht="30.75">
      <c r="A25" s="146" t="s">
        <v>119</v>
      </c>
      <c r="B25" s="138" t="s">
        <v>47</v>
      </c>
      <c r="C25" s="147" t="s">
        <v>120</v>
      </c>
      <c r="D25" s="140">
        <v>51518712</v>
      </c>
      <c r="E25" s="140">
        <v>51518712</v>
      </c>
      <c r="F25" s="140">
        <v>51518712</v>
      </c>
      <c r="G25" s="173">
        <v>51344439.2</v>
      </c>
      <c r="H25" s="66">
        <f t="shared" si="0"/>
        <v>100</v>
      </c>
      <c r="I25" s="357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87"/>
      <c r="FB25" s="16">
        <f t="shared" si="1"/>
        <v>174272.79999999702</v>
      </c>
    </row>
    <row r="26" spans="1:158" s="88" customFormat="1" ht="30.75">
      <c r="A26" s="146" t="s">
        <v>121</v>
      </c>
      <c r="B26" s="138" t="s">
        <v>38</v>
      </c>
      <c r="C26" s="148" t="s">
        <v>122</v>
      </c>
      <c r="D26" s="140">
        <v>57764600</v>
      </c>
      <c r="E26" s="140">
        <v>57764600</v>
      </c>
      <c r="F26" s="140">
        <v>57764600</v>
      </c>
      <c r="G26" s="173">
        <v>56689410.89</v>
      </c>
      <c r="H26" s="66">
        <f t="shared" si="0"/>
        <v>100</v>
      </c>
      <c r="I26" s="357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87"/>
      <c r="FB26" s="16">
        <f t="shared" si="1"/>
        <v>1075189.1099999994</v>
      </c>
    </row>
    <row r="27" spans="1:158" s="88" customFormat="1" ht="30.75">
      <c r="A27" s="146" t="s">
        <v>123</v>
      </c>
      <c r="B27" s="138" t="s">
        <v>39</v>
      </c>
      <c r="C27" s="148" t="s">
        <v>124</v>
      </c>
      <c r="D27" s="140">
        <v>20690274</v>
      </c>
      <c r="E27" s="140">
        <v>20690274</v>
      </c>
      <c r="F27" s="140">
        <v>20690274</v>
      </c>
      <c r="G27" s="173">
        <v>19903041.83</v>
      </c>
      <c r="H27" s="66">
        <f t="shared" si="0"/>
        <v>100</v>
      </c>
      <c r="I27" s="357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87"/>
      <c r="FB27" s="16">
        <f t="shared" si="1"/>
        <v>787232.1700000018</v>
      </c>
    </row>
    <row r="28" spans="1:158" s="88" customFormat="1" ht="15">
      <c r="A28" s="146" t="s">
        <v>125</v>
      </c>
      <c r="B28" s="138"/>
      <c r="C28" s="148" t="s">
        <v>126</v>
      </c>
      <c r="D28" s="140">
        <f>D29</f>
        <v>6718300</v>
      </c>
      <c r="E28" s="140">
        <f>E29</f>
        <v>6718300</v>
      </c>
      <c r="F28" s="140">
        <f>F29</f>
        <v>6718300</v>
      </c>
      <c r="G28" s="140">
        <f>G29</f>
        <v>5078061.08</v>
      </c>
      <c r="H28" s="66">
        <f t="shared" si="0"/>
        <v>100</v>
      </c>
      <c r="I28" s="357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87"/>
      <c r="FB28" s="16">
        <f t="shared" si="1"/>
        <v>1640238.92</v>
      </c>
    </row>
    <row r="29" spans="1:158" s="217" customFormat="1" ht="15">
      <c r="A29" s="149" t="s">
        <v>127</v>
      </c>
      <c r="B29" s="150" t="s">
        <v>40</v>
      </c>
      <c r="C29" s="151" t="s">
        <v>128</v>
      </c>
      <c r="D29" s="152">
        <v>6718300</v>
      </c>
      <c r="E29" s="152">
        <v>6718300</v>
      </c>
      <c r="F29" s="152">
        <v>6718300</v>
      </c>
      <c r="G29" s="176">
        <v>5078061.08</v>
      </c>
      <c r="H29" s="66">
        <f t="shared" si="0"/>
        <v>100</v>
      </c>
      <c r="I29" s="357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6"/>
      <c r="FB29" s="218">
        <f t="shared" si="1"/>
        <v>1640238.92</v>
      </c>
    </row>
    <row r="30" spans="1:182" s="15" customFormat="1" ht="15">
      <c r="A30" s="146">
        <v>1018811</v>
      </c>
      <c r="B30" s="138" t="s">
        <v>40</v>
      </c>
      <c r="C30" s="148" t="s">
        <v>95</v>
      </c>
      <c r="D30" s="140" t="s">
        <v>245</v>
      </c>
      <c r="E30" s="140">
        <v>300000</v>
      </c>
      <c r="F30" s="140">
        <v>300000</v>
      </c>
      <c r="G30" s="173">
        <v>49800</v>
      </c>
      <c r="H30" s="66">
        <f t="shared" si="0"/>
        <v>100</v>
      </c>
      <c r="I30" s="357"/>
      <c r="J30" s="250"/>
      <c r="K30" s="243"/>
      <c r="L30" s="251"/>
      <c r="M30" s="251"/>
      <c r="FB30" s="15">
        <f t="shared" si="1"/>
        <v>250200</v>
      </c>
      <c r="FZ30" s="204">
        <f>H30-J30</f>
        <v>100</v>
      </c>
    </row>
    <row r="31" spans="1:182" s="15" customFormat="1" ht="15">
      <c r="A31" s="146">
        <v>1018812</v>
      </c>
      <c r="B31" s="138" t="s">
        <v>40</v>
      </c>
      <c r="C31" s="148" t="s">
        <v>96</v>
      </c>
      <c r="D31" s="138" t="s">
        <v>246</v>
      </c>
      <c r="E31" s="140">
        <v>0</v>
      </c>
      <c r="F31" s="140">
        <v>0</v>
      </c>
      <c r="G31" s="173">
        <v>-200802.65</v>
      </c>
      <c r="H31" s="66">
        <v>0</v>
      </c>
      <c r="I31" s="357"/>
      <c r="J31" s="250"/>
      <c r="K31" s="243"/>
      <c r="L31" s="251"/>
      <c r="M31" s="251"/>
      <c r="FB31" s="15">
        <f t="shared" si="1"/>
        <v>200802.65</v>
      </c>
      <c r="FZ31" s="204">
        <f>H31-J31</f>
        <v>0</v>
      </c>
    </row>
    <row r="32" spans="1:158" s="15" customFormat="1" ht="46.5">
      <c r="A32" s="146" t="s">
        <v>129</v>
      </c>
      <c r="B32" s="138" t="s">
        <v>28</v>
      </c>
      <c r="C32" s="148" t="s">
        <v>41</v>
      </c>
      <c r="D32" s="140">
        <v>4999500</v>
      </c>
      <c r="E32" s="140">
        <v>4999500</v>
      </c>
      <c r="F32" s="140">
        <v>4999500</v>
      </c>
      <c r="G32" s="170">
        <v>4996015.96</v>
      </c>
      <c r="H32" s="66">
        <f t="shared" si="0"/>
        <v>100</v>
      </c>
      <c r="I32" s="357"/>
      <c r="FB32" s="204">
        <f t="shared" si="1"/>
        <v>3484.0400000000373</v>
      </c>
    </row>
    <row r="33" spans="1:158" s="15" customFormat="1" ht="15">
      <c r="A33" s="146" t="s">
        <v>130</v>
      </c>
      <c r="B33" s="138"/>
      <c r="C33" s="148" t="s">
        <v>42</v>
      </c>
      <c r="D33" s="140">
        <f>D34+D35</f>
        <v>1516670</v>
      </c>
      <c r="E33" s="140">
        <f>E34+E35</f>
        <v>1516670</v>
      </c>
      <c r="F33" s="140">
        <f>F34+F35</f>
        <v>1516670</v>
      </c>
      <c r="G33" s="140">
        <f>G34+G35</f>
        <v>1502534.5699999998</v>
      </c>
      <c r="H33" s="66">
        <f t="shared" si="0"/>
        <v>100</v>
      </c>
      <c r="I33" s="357"/>
      <c r="FB33" s="204">
        <f t="shared" si="1"/>
        <v>14135.430000000168</v>
      </c>
    </row>
    <row r="34" spans="1:158" s="221" customFormat="1" ht="30.75">
      <c r="A34" s="149" t="s">
        <v>131</v>
      </c>
      <c r="B34" s="150" t="s">
        <v>43</v>
      </c>
      <c r="C34" s="219" t="s">
        <v>44</v>
      </c>
      <c r="D34" s="152">
        <v>1294825</v>
      </c>
      <c r="E34" s="152">
        <v>1294825</v>
      </c>
      <c r="F34" s="152">
        <v>1294825</v>
      </c>
      <c r="G34" s="220">
        <v>1281375.17</v>
      </c>
      <c r="H34" s="66">
        <f t="shared" si="0"/>
        <v>100</v>
      </c>
      <c r="I34" s="357"/>
      <c r="FB34" s="222">
        <f t="shared" si="1"/>
        <v>13449.830000000075</v>
      </c>
    </row>
    <row r="35" spans="1:158" s="217" customFormat="1" ht="30.75">
      <c r="A35" s="149" t="s">
        <v>132</v>
      </c>
      <c r="B35" s="150" t="s">
        <v>43</v>
      </c>
      <c r="C35" s="219" t="s">
        <v>74</v>
      </c>
      <c r="D35" s="152">
        <v>221845</v>
      </c>
      <c r="E35" s="152">
        <v>221845</v>
      </c>
      <c r="F35" s="152">
        <v>221845</v>
      </c>
      <c r="G35" s="152">
        <v>221159.4</v>
      </c>
      <c r="H35" s="66">
        <f t="shared" si="0"/>
        <v>100</v>
      </c>
      <c r="I35" s="357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6"/>
      <c r="FB35" s="218">
        <f t="shared" si="1"/>
        <v>685.6000000000058</v>
      </c>
    </row>
    <row r="36" spans="1:158" s="88" customFormat="1" ht="24" customHeight="1">
      <c r="A36" s="143" t="s">
        <v>135</v>
      </c>
      <c r="B36" s="145"/>
      <c r="C36" s="187" t="s">
        <v>3</v>
      </c>
      <c r="D36" s="111">
        <f>D37</f>
        <v>1095738595</v>
      </c>
      <c r="E36" s="111">
        <f>E37</f>
        <v>1095738595</v>
      </c>
      <c r="F36" s="111">
        <f>F37</f>
        <v>1095738595</v>
      </c>
      <c r="G36" s="111">
        <f>G37</f>
        <v>1020986011.1900002</v>
      </c>
      <c r="H36" s="66">
        <f t="shared" si="0"/>
        <v>100</v>
      </c>
      <c r="I36" s="357">
        <f>F36-G36</f>
        <v>74752583.80999982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87"/>
      <c r="FB36" s="16" t="e">
        <f>G36-#REF!</f>
        <v>#REF!</v>
      </c>
    </row>
    <row r="37" spans="1:158" s="109" customFormat="1" ht="27" customHeight="1">
      <c r="A37" s="143" t="s">
        <v>136</v>
      </c>
      <c r="B37" s="145"/>
      <c r="C37" s="187" t="s">
        <v>4</v>
      </c>
      <c r="D37" s="111">
        <f>SUM(D38:D49)+D52</f>
        <v>1095738595</v>
      </c>
      <c r="E37" s="111">
        <f>SUM(E38:E49)+E52</f>
        <v>1095738595</v>
      </c>
      <c r="F37" s="111">
        <f>SUM(F38:F49)+F52</f>
        <v>1095738595</v>
      </c>
      <c r="G37" s="111">
        <f>SUM(G38:G49)+G52</f>
        <v>1020986011.1900002</v>
      </c>
      <c r="H37" s="66">
        <f t="shared" si="0"/>
        <v>100</v>
      </c>
      <c r="I37" s="35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8"/>
      <c r="FB37" s="110">
        <f>F37-G37</f>
        <v>74752583.80999982</v>
      </c>
    </row>
    <row r="38" spans="1:158" s="13" customFormat="1" ht="30.75">
      <c r="A38" s="146" t="s">
        <v>137</v>
      </c>
      <c r="B38" s="138" t="s">
        <v>47</v>
      </c>
      <c r="C38" s="147" t="s">
        <v>138</v>
      </c>
      <c r="D38" s="140">
        <v>47427290</v>
      </c>
      <c r="E38" s="140">
        <v>47427290</v>
      </c>
      <c r="F38" s="140">
        <v>47427290</v>
      </c>
      <c r="G38" s="170">
        <v>46096996.34</v>
      </c>
      <c r="H38" s="66">
        <f t="shared" si="0"/>
        <v>100</v>
      </c>
      <c r="I38" s="357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2"/>
      <c r="FB38" s="14"/>
    </row>
    <row r="39" spans="1:158" s="88" customFormat="1" ht="15">
      <c r="A39" s="146" t="s">
        <v>139</v>
      </c>
      <c r="B39" s="138" t="s">
        <v>48</v>
      </c>
      <c r="C39" s="147" t="s">
        <v>49</v>
      </c>
      <c r="D39" s="140">
        <v>215397500</v>
      </c>
      <c r="E39" s="140">
        <v>215397500</v>
      </c>
      <c r="F39" s="140">
        <v>215397500</v>
      </c>
      <c r="G39" s="170">
        <v>204402472.48</v>
      </c>
      <c r="H39" s="66">
        <f t="shared" si="0"/>
        <v>100</v>
      </c>
      <c r="I39" s="357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87"/>
      <c r="FB39" s="16">
        <f>F39-G39</f>
        <v>10995027.52000001</v>
      </c>
    </row>
    <row r="40" spans="1:158" s="88" customFormat="1" ht="15">
      <c r="A40" s="146" t="s">
        <v>140</v>
      </c>
      <c r="B40" s="138" t="s">
        <v>50</v>
      </c>
      <c r="C40" s="147" t="s">
        <v>51</v>
      </c>
      <c r="D40" s="140">
        <v>388135267</v>
      </c>
      <c r="E40" s="140">
        <v>388135267</v>
      </c>
      <c r="F40" s="140">
        <v>388135267</v>
      </c>
      <c r="G40" s="170">
        <v>364463569.17</v>
      </c>
      <c r="H40" s="66">
        <f t="shared" si="0"/>
        <v>100</v>
      </c>
      <c r="I40" s="357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87"/>
      <c r="FB40" s="16">
        <f>F40-G40</f>
        <v>23671697.829999983</v>
      </c>
    </row>
    <row r="41" spans="1:158" s="105" customFormat="1" ht="15">
      <c r="A41" s="146" t="s">
        <v>141</v>
      </c>
      <c r="B41" s="138" t="s">
        <v>52</v>
      </c>
      <c r="C41" s="147" t="s">
        <v>142</v>
      </c>
      <c r="D41" s="140">
        <v>32748850</v>
      </c>
      <c r="E41" s="140">
        <v>32748850</v>
      </c>
      <c r="F41" s="140">
        <v>32748850</v>
      </c>
      <c r="G41" s="170">
        <v>30795631.07</v>
      </c>
      <c r="H41" s="66">
        <f t="shared" si="0"/>
        <v>100</v>
      </c>
      <c r="I41" s="357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4"/>
      <c r="FB41" s="106"/>
    </row>
    <row r="42" spans="1:158" s="105" customFormat="1" ht="30.75">
      <c r="A42" s="146" t="s">
        <v>143</v>
      </c>
      <c r="B42" s="138" t="s">
        <v>53</v>
      </c>
      <c r="C42" s="147" t="s">
        <v>54</v>
      </c>
      <c r="D42" s="140">
        <v>17835200</v>
      </c>
      <c r="E42" s="140">
        <v>17835200</v>
      </c>
      <c r="F42" s="140">
        <v>17835200</v>
      </c>
      <c r="G42" s="170">
        <v>17500721.93</v>
      </c>
      <c r="H42" s="66">
        <f t="shared" si="0"/>
        <v>100</v>
      </c>
      <c r="I42" s="357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4"/>
      <c r="FB42" s="106"/>
    </row>
    <row r="43" spans="1:158" s="13" customFormat="1" ht="15">
      <c r="A43" s="146" t="s">
        <v>144</v>
      </c>
      <c r="B43" s="138" t="s">
        <v>55</v>
      </c>
      <c r="C43" s="147" t="s">
        <v>56</v>
      </c>
      <c r="D43" s="140">
        <v>18422200</v>
      </c>
      <c r="E43" s="140">
        <v>18422200</v>
      </c>
      <c r="F43" s="140">
        <v>18422200</v>
      </c>
      <c r="G43" s="170">
        <v>17678978.1</v>
      </c>
      <c r="H43" s="66">
        <f t="shared" si="0"/>
        <v>100</v>
      </c>
      <c r="I43" s="357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2"/>
      <c r="FB43" s="14"/>
    </row>
    <row r="44" spans="1:158" s="88" customFormat="1" ht="15">
      <c r="A44" s="146" t="s">
        <v>145</v>
      </c>
      <c r="B44" s="138" t="s">
        <v>57</v>
      </c>
      <c r="C44" s="147" t="s">
        <v>146</v>
      </c>
      <c r="D44" s="140">
        <v>183633900</v>
      </c>
      <c r="E44" s="140">
        <v>183633900</v>
      </c>
      <c r="F44" s="140">
        <v>183633900</v>
      </c>
      <c r="G44" s="170">
        <v>183618953.55</v>
      </c>
      <c r="H44" s="66">
        <f t="shared" si="0"/>
        <v>100</v>
      </c>
      <c r="I44" s="357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87"/>
      <c r="FB44" s="16"/>
    </row>
    <row r="45" spans="1:158" s="88" customFormat="1" ht="15">
      <c r="A45" s="146" t="s">
        <v>147</v>
      </c>
      <c r="B45" s="153" t="s">
        <v>58</v>
      </c>
      <c r="C45" s="154" t="s">
        <v>148</v>
      </c>
      <c r="D45" s="140">
        <v>15679945</v>
      </c>
      <c r="E45" s="140">
        <v>15679945</v>
      </c>
      <c r="F45" s="140">
        <v>15679945</v>
      </c>
      <c r="G45" s="173">
        <v>15144904.59</v>
      </c>
      <c r="H45" s="66">
        <f t="shared" si="0"/>
        <v>100</v>
      </c>
      <c r="I45" s="357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87"/>
      <c r="FB45" s="16"/>
    </row>
    <row r="46" spans="1:158" s="88" customFormat="1" ht="15">
      <c r="A46" s="146" t="s">
        <v>149</v>
      </c>
      <c r="B46" s="138" t="s">
        <v>58</v>
      </c>
      <c r="C46" s="147" t="s">
        <v>150</v>
      </c>
      <c r="D46" s="140">
        <v>10142697.2</v>
      </c>
      <c r="E46" s="140">
        <v>10142697.2</v>
      </c>
      <c r="F46" s="140">
        <v>10142697.2</v>
      </c>
      <c r="G46" s="170">
        <v>10068004.51</v>
      </c>
      <c r="H46" s="66">
        <f t="shared" si="0"/>
        <v>100</v>
      </c>
      <c r="I46" s="357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87"/>
      <c r="FB46" s="16"/>
    </row>
    <row r="47" spans="1:158" s="88" customFormat="1" ht="30.75">
      <c r="A47" s="146" t="s">
        <v>151</v>
      </c>
      <c r="B47" s="138" t="s">
        <v>59</v>
      </c>
      <c r="C47" s="147" t="s">
        <v>152</v>
      </c>
      <c r="D47" s="140">
        <v>1902500</v>
      </c>
      <c r="E47" s="140">
        <v>1902500</v>
      </c>
      <c r="F47" s="140">
        <v>1902500</v>
      </c>
      <c r="G47" s="170">
        <v>1890225.52</v>
      </c>
      <c r="H47" s="66">
        <f t="shared" si="0"/>
        <v>100</v>
      </c>
      <c r="I47" s="357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87"/>
      <c r="FB47" s="16"/>
    </row>
    <row r="48" spans="1:158" s="88" customFormat="1" ht="15">
      <c r="A48" s="146" t="s">
        <v>153</v>
      </c>
      <c r="B48" s="138" t="s">
        <v>60</v>
      </c>
      <c r="C48" s="147" t="s">
        <v>154</v>
      </c>
      <c r="D48" s="140">
        <v>9660193</v>
      </c>
      <c r="E48" s="140">
        <v>9660193</v>
      </c>
      <c r="F48" s="140">
        <v>9660193</v>
      </c>
      <c r="G48" s="170">
        <v>9421050.21</v>
      </c>
      <c r="H48" s="66">
        <f t="shared" si="0"/>
        <v>100</v>
      </c>
      <c r="I48" s="357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87"/>
      <c r="FB48" s="16"/>
    </row>
    <row r="49" spans="1:158" s="88" customFormat="1" ht="15">
      <c r="A49" s="146" t="s">
        <v>155</v>
      </c>
      <c r="B49" s="138"/>
      <c r="C49" s="155" t="s">
        <v>156</v>
      </c>
      <c r="D49" s="140">
        <f>D50+D51</f>
        <v>153762100</v>
      </c>
      <c r="E49" s="140">
        <f>E50+E51</f>
        <v>153762100</v>
      </c>
      <c r="F49" s="140">
        <f>F50+F51</f>
        <v>153762100</v>
      </c>
      <c r="G49" s="140">
        <f>G50+G51</f>
        <v>118915625.13</v>
      </c>
      <c r="H49" s="66">
        <f t="shared" si="0"/>
        <v>100</v>
      </c>
      <c r="I49" s="357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87"/>
      <c r="FB49" s="16"/>
    </row>
    <row r="50" spans="1:158" s="217" customFormat="1" ht="15">
      <c r="A50" s="149" t="s">
        <v>157</v>
      </c>
      <c r="B50" s="150" t="s">
        <v>60</v>
      </c>
      <c r="C50" s="223" t="s">
        <v>158</v>
      </c>
      <c r="D50" s="152">
        <v>39124400</v>
      </c>
      <c r="E50" s="152">
        <v>39124400</v>
      </c>
      <c r="F50" s="152">
        <v>39124400</v>
      </c>
      <c r="G50" s="176">
        <v>38506214.89</v>
      </c>
      <c r="H50" s="66">
        <f t="shared" si="0"/>
        <v>100</v>
      </c>
      <c r="I50" s="357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  <c r="EW50" s="216"/>
      <c r="FB50" s="218"/>
    </row>
    <row r="51" spans="1:158" s="224" customFormat="1" ht="15">
      <c r="A51" s="149" t="s">
        <v>159</v>
      </c>
      <c r="B51" s="150" t="s">
        <v>60</v>
      </c>
      <c r="C51" s="223" t="s">
        <v>160</v>
      </c>
      <c r="D51" s="176">
        <v>114637700</v>
      </c>
      <c r="E51" s="176">
        <v>114637700</v>
      </c>
      <c r="F51" s="176">
        <v>114637700</v>
      </c>
      <c r="G51" s="176">
        <v>80409410.24</v>
      </c>
      <c r="H51" s="66">
        <f t="shared" si="0"/>
        <v>100</v>
      </c>
      <c r="I51" s="357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212"/>
      <c r="DF51" s="212"/>
      <c r="DG51" s="212"/>
      <c r="DH51" s="212"/>
      <c r="DI51" s="212"/>
      <c r="DJ51" s="212"/>
      <c r="DK51" s="212"/>
      <c r="DL51" s="212"/>
      <c r="DM51" s="212"/>
      <c r="DN51" s="212"/>
      <c r="DO51" s="212"/>
      <c r="DP51" s="212"/>
      <c r="DQ51" s="212"/>
      <c r="DR51" s="212"/>
      <c r="DS51" s="212"/>
      <c r="DT51" s="212"/>
      <c r="DU51" s="212"/>
      <c r="DV51" s="212"/>
      <c r="DW51" s="212"/>
      <c r="DX51" s="212"/>
      <c r="DY51" s="212"/>
      <c r="DZ51" s="212"/>
      <c r="EA51" s="212"/>
      <c r="EB51" s="212"/>
      <c r="EC51" s="212"/>
      <c r="ED51" s="212"/>
      <c r="EE51" s="212"/>
      <c r="EF51" s="212"/>
      <c r="EG51" s="212"/>
      <c r="EH51" s="212"/>
      <c r="EI51" s="212"/>
      <c r="EJ51" s="212"/>
      <c r="EK51" s="212"/>
      <c r="EL51" s="212"/>
      <c r="EM51" s="212"/>
      <c r="EN51" s="212"/>
      <c r="EO51" s="212"/>
      <c r="EP51" s="212"/>
      <c r="EQ51" s="212"/>
      <c r="ER51" s="212"/>
      <c r="ES51" s="212"/>
      <c r="ET51" s="212"/>
      <c r="EU51" s="212"/>
      <c r="EV51" s="212"/>
      <c r="EW51" s="213"/>
      <c r="FB51" s="225"/>
    </row>
    <row r="52" spans="1:158" s="105" customFormat="1" ht="15">
      <c r="A52" s="146" t="s">
        <v>161</v>
      </c>
      <c r="B52" s="138" t="s">
        <v>61</v>
      </c>
      <c r="C52" s="177" t="s">
        <v>162</v>
      </c>
      <c r="D52" s="140">
        <v>990952.8</v>
      </c>
      <c r="E52" s="140">
        <v>990952.8</v>
      </c>
      <c r="F52" s="140">
        <v>990952.8</v>
      </c>
      <c r="G52" s="140">
        <v>988878.59</v>
      </c>
      <c r="H52" s="66">
        <f t="shared" si="0"/>
        <v>100</v>
      </c>
      <c r="I52" s="357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4"/>
      <c r="FB52" s="106"/>
    </row>
    <row r="53" spans="1:158" s="88" customFormat="1" ht="30.75">
      <c r="A53" s="146">
        <v>1419110</v>
      </c>
      <c r="B53" s="138" t="s">
        <v>62</v>
      </c>
      <c r="C53" s="158" t="s">
        <v>63</v>
      </c>
      <c r="D53" s="116"/>
      <c r="E53" s="116"/>
      <c r="F53" s="116"/>
      <c r="G53" s="116"/>
      <c r="H53" s="66" t="e">
        <f t="shared" si="0"/>
        <v>#DIV/0!</v>
      </c>
      <c r="I53" s="357">
        <f>F53-G53</f>
        <v>0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87"/>
      <c r="FB53" s="16"/>
    </row>
    <row r="54" spans="1:158" s="88" customFormat="1" ht="15">
      <c r="A54" s="146">
        <v>1416310</v>
      </c>
      <c r="B54" s="153" t="s">
        <v>64</v>
      </c>
      <c r="C54" s="159" t="s">
        <v>65</v>
      </c>
      <c r="D54" s="116"/>
      <c r="E54" s="116"/>
      <c r="F54" s="116"/>
      <c r="G54" s="116"/>
      <c r="H54" s="66" t="e">
        <f t="shared" si="0"/>
        <v>#DIV/0!</v>
      </c>
      <c r="I54" s="357">
        <f>F54-G54</f>
        <v>0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87"/>
      <c r="FB54" s="16"/>
    </row>
    <row r="55" spans="1:158" s="13" customFormat="1" ht="30.75">
      <c r="A55" s="143" t="s">
        <v>26</v>
      </c>
      <c r="B55" s="145"/>
      <c r="C55" s="185" t="s">
        <v>5</v>
      </c>
      <c r="D55" s="111">
        <f>D56</f>
        <v>162325288</v>
      </c>
      <c r="E55" s="111">
        <f>E56</f>
        <v>162325288</v>
      </c>
      <c r="F55" s="111">
        <f>F56</f>
        <v>162325288</v>
      </c>
      <c r="G55" s="111">
        <f>G56</f>
        <v>159857110.18</v>
      </c>
      <c r="H55" s="66">
        <f t="shared" si="0"/>
        <v>100</v>
      </c>
      <c r="I55" s="357">
        <f>F55-G55</f>
        <v>2468177.819999993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2"/>
      <c r="FB55" s="14"/>
    </row>
    <row r="56" spans="1:158" s="56" customFormat="1" ht="30.75">
      <c r="A56" s="143" t="s">
        <v>27</v>
      </c>
      <c r="B56" s="145"/>
      <c r="C56" s="185" t="s">
        <v>6</v>
      </c>
      <c r="D56" s="111">
        <f>D58+D61+D63+D64+D57</f>
        <v>162325288</v>
      </c>
      <c r="E56" s="111">
        <f>E58+E61+E63+E64+E57</f>
        <v>162325288</v>
      </c>
      <c r="F56" s="111">
        <f>F58+F61+F63+F64+F57</f>
        <v>162325288</v>
      </c>
      <c r="G56" s="111">
        <f>G58+G61+G63+G64+G57</f>
        <v>159857110.18</v>
      </c>
      <c r="H56" s="66">
        <f t="shared" si="0"/>
        <v>100</v>
      </c>
      <c r="I56" s="357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5"/>
      <c r="FB56" s="57">
        <f aca="true" t="shared" si="2" ref="FB56:FB66">F56-G56</f>
        <v>2468177.819999993</v>
      </c>
    </row>
    <row r="57" spans="1:158" s="56" customFormat="1" ht="30.75">
      <c r="A57" s="138" t="s">
        <v>347</v>
      </c>
      <c r="B57" s="153" t="s">
        <v>28</v>
      </c>
      <c r="C57" s="336" t="s">
        <v>348</v>
      </c>
      <c r="D57" s="140">
        <v>24505000</v>
      </c>
      <c r="E57" s="140">
        <v>24505000</v>
      </c>
      <c r="F57" s="140">
        <v>24505000</v>
      </c>
      <c r="G57" s="140">
        <v>24505000</v>
      </c>
      <c r="H57" s="66">
        <f t="shared" si="0"/>
        <v>100</v>
      </c>
      <c r="I57" s="357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5"/>
      <c r="FB57" s="337"/>
    </row>
    <row r="58" spans="1:158" s="88" customFormat="1" ht="46.5">
      <c r="A58" s="146" t="s">
        <v>163</v>
      </c>
      <c r="B58" s="138"/>
      <c r="C58" s="226" t="s">
        <v>164</v>
      </c>
      <c r="D58" s="140">
        <f>D59+D60</f>
        <v>114871229</v>
      </c>
      <c r="E58" s="140">
        <f>E59+E60</f>
        <v>114871229</v>
      </c>
      <c r="F58" s="140">
        <f>F59+F60</f>
        <v>114871229</v>
      </c>
      <c r="G58" s="140">
        <f>G59+G60</f>
        <v>113996030.03</v>
      </c>
      <c r="H58" s="66">
        <f t="shared" si="0"/>
        <v>100</v>
      </c>
      <c r="I58" s="357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87"/>
      <c r="FB58" s="16">
        <f t="shared" si="2"/>
        <v>875198.9699999988</v>
      </c>
    </row>
    <row r="59" spans="1:158" s="217" customFormat="1" ht="46.5">
      <c r="A59" s="149" t="s">
        <v>165</v>
      </c>
      <c r="B59" s="150" t="s">
        <v>66</v>
      </c>
      <c r="C59" s="227" t="s">
        <v>67</v>
      </c>
      <c r="D59" s="152">
        <v>6935572</v>
      </c>
      <c r="E59" s="152">
        <v>6935572</v>
      </c>
      <c r="F59" s="152">
        <v>6935572</v>
      </c>
      <c r="G59" s="152">
        <v>6934815</v>
      </c>
      <c r="H59" s="66">
        <f t="shared" si="0"/>
        <v>100</v>
      </c>
      <c r="I59" s="357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  <c r="EW59" s="216"/>
      <c r="FB59" s="228">
        <f t="shared" si="2"/>
        <v>757</v>
      </c>
    </row>
    <row r="60" spans="1:158" s="88" customFormat="1" ht="78">
      <c r="A60" s="149" t="s">
        <v>166</v>
      </c>
      <c r="B60" s="150" t="s">
        <v>68</v>
      </c>
      <c r="C60" s="227" t="s">
        <v>167</v>
      </c>
      <c r="D60" s="152">
        <v>107935657</v>
      </c>
      <c r="E60" s="152">
        <v>107935657</v>
      </c>
      <c r="F60" s="152">
        <v>107935657</v>
      </c>
      <c r="G60" s="175">
        <v>107061215.03</v>
      </c>
      <c r="H60" s="66">
        <f t="shared" si="0"/>
        <v>100</v>
      </c>
      <c r="I60" s="357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87"/>
      <c r="FB60" s="16">
        <f t="shared" si="2"/>
        <v>874441.9699999988</v>
      </c>
    </row>
    <row r="61" spans="1:158" s="88" customFormat="1" ht="15">
      <c r="A61" s="146" t="s">
        <v>168</v>
      </c>
      <c r="B61" s="138"/>
      <c r="C61" s="226" t="s">
        <v>69</v>
      </c>
      <c r="D61" s="140">
        <f>D62</f>
        <v>400000</v>
      </c>
      <c r="E61" s="140">
        <f>E62</f>
        <v>400000</v>
      </c>
      <c r="F61" s="140">
        <f>F62</f>
        <v>400000</v>
      </c>
      <c r="G61" s="140">
        <f>G62</f>
        <v>399954.83</v>
      </c>
      <c r="H61" s="66">
        <f t="shared" si="0"/>
        <v>100</v>
      </c>
      <c r="I61" s="357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87"/>
      <c r="FB61" s="16">
        <f t="shared" si="2"/>
        <v>45.1699999999837</v>
      </c>
    </row>
    <row r="62" spans="1:158" s="217" customFormat="1" ht="30.75">
      <c r="A62" s="149" t="s">
        <v>169</v>
      </c>
      <c r="B62" s="150" t="s">
        <v>70</v>
      </c>
      <c r="C62" s="227" t="s">
        <v>170</v>
      </c>
      <c r="D62" s="152">
        <v>400000</v>
      </c>
      <c r="E62" s="152">
        <v>400000</v>
      </c>
      <c r="F62" s="152">
        <v>400000</v>
      </c>
      <c r="G62" s="152">
        <v>399954.83</v>
      </c>
      <c r="H62" s="66">
        <f t="shared" si="0"/>
        <v>100</v>
      </c>
      <c r="I62" s="357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6"/>
      <c r="FB62" s="218">
        <f t="shared" si="2"/>
        <v>45.1699999999837</v>
      </c>
    </row>
    <row r="63" spans="1:158" s="88" customFormat="1" ht="30.75">
      <c r="A63" s="146" t="s">
        <v>171</v>
      </c>
      <c r="B63" s="138" t="s">
        <v>24</v>
      </c>
      <c r="C63" s="226" t="s">
        <v>172</v>
      </c>
      <c r="D63" s="140">
        <v>3052000</v>
      </c>
      <c r="E63" s="140">
        <v>3052000</v>
      </c>
      <c r="F63" s="140">
        <v>3052000</v>
      </c>
      <c r="G63" s="173">
        <v>3050682.3</v>
      </c>
      <c r="H63" s="66">
        <f t="shared" si="0"/>
        <v>100</v>
      </c>
      <c r="I63" s="357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87"/>
      <c r="FB63" s="16" t="e">
        <f>#REF!-G63</f>
        <v>#REF!</v>
      </c>
    </row>
    <row r="64" spans="1:158" s="88" customFormat="1" ht="15">
      <c r="A64" s="146" t="s">
        <v>173</v>
      </c>
      <c r="B64" s="138"/>
      <c r="C64" s="226" t="s">
        <v>104</v>
      </c>
      <c r="D64" s="140">
        <f>D65+D66</f>
        <v>19497059</v>
      </c>
      <c r="E64" s="140">
        <f>E65+E66</f>
        <v>19497059</v>
      </c>
      <c r="F64" s="140">
        <f>F65+F66</f>
        <v>19497059</v>
      </c>
      <c r="G64" s="140">
        <f>G65+G66</f>
        <v>17905443.02</v>
      </c>
      <c r="H64" s="66">
        <f t="shared" si="0"/>
        <v>100</v>
      </c>
      <c r="I64" s="357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87"/>
      <c r="FB64" s="16">
        <f t="shared" si="2"/>
        <v>1591615.9800000004</v>
      </c>
    </row>
    <row r="65" spans="1:158" s="217" customFormat="1" ht="30.75">
      <c r="A65" s="149" t="s">
        <v>174</v>
      </c>
      <c r="B65" s="150" t="s">
        <v>24</v>
      </c>
      <c r="C65" s="227" t="s">
        <v>175</v>
      </c>
      <c r="D65" s="152">
        <v>798800</v>
      </c>
      <c r="E65" s="152">
        <v>798800</v>
      </c>
      <c r="F65" s="152">
        <v>798800</v>
      </c>
      <c r="G65" s="175">
        <v>790169.93</v>
      </c>
      <c r="H65" s="66">
        <f t="shared" si="0"/>
        <v>100</v>
      </c>
      <c r="I65" s="357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15"/>
      <c r="DY65" s="215"/>
      <c r="DZ65" s="215"/>
      <c r="EA65" s="215"/>
      <c r="EB65" s="215"/>
      <c r="EC65" s="215"/>
      <c r="ED65" s="215"/>
      <c r="EE65" s="215"/>
      <c r="EF65" s="215"/>
      <c r="EG65" s="215"/>
      <c r="EH65" s="215"/>
      <c r="EI65" s="215"/>
      <c r="EJ65" s="215"/>
      <c r="EK65" s="215"/>
      <c r="EL65" s="215"/>
      <c r="EM65" s="215"/>
      <c r="EN65" s="215"/>
      <c r="EO65" s="215"/>
      <c r="EP65" s="215"/>
      <c r="EQ65" s="215"/>
      <c r="ER65" s="215"/>
      <c r="ES65" s="215"/>
      <c r="ET65" s="215"/>
      <c r="EU65" s="215"/>
      <c r="EV65" s="215"/>
      <c r="EW65" s="216"/>
      <c r="FB65" s="218">
        <f t="shared" si="2"/>
        <v>8630.069999999949</v>
      </c>
    </row>
    <row r="66" spans="1:158" s="217" customFormat="1" ht="15">
      <c r="A66" s="149" t="s">
        <v>176</v>
      </c>
      <c r="B66" s="150" t="s">
        <v>24</v>
      </c>
      <c r="C66" s="202" t="s">
        <v>106</v>
      </c>
      <c r="D66" s="152">
        <v>18698259</v>
      </c>
      <c r="E66" s="152">
        <v>18698259</v>
      </c>
      <c r="F66" s="152">
        <v>18698259</v>
      </c>
      <c r="G66" s="152">
        <v>17115273.09</v>
      </c>
      <c r="H66" s="66">
        <f t="shared" si="0"/>
        <v>100</v>
      </c>
      <c r="I66" s="357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215"/>
      <c r="EN66" s="215"/>
      <c r="EO66" s="215"/>
      <c r="EP66" s="215"/>
      <c r="EQ66" s="215"/>
      <c r="ER66" s="215"/>
      <c r="ES66" s="215"/>
      <c r="ET66" s="215"/>
      <c r="EU66" s="215"/>
      <c r="EV66" s="215"/>
      <c r="EW66" s="216"/>
      <c r="FB66" s="228">
        <f t="shared" si="2"/>
        <v>1582985.9100000001</v>
      </c>
    </row>
    <row r="67" spans="1:158" s="88" customFormat="1" ht="25.5" customHeight="1">
      <c r="A67" s="143" t="s">
        <v>179</v>
      </c>
      <c r="B67" s="137"/>
      <c r="C67" s="186" t="s">
        <v>279</v>
      </c>
      <c r="D67" s="111">
        <f aca="true" t="shared" si="3" ref="D67:G68">D68</f>
        <v>7900351</v>
      </c>
      <c r="E67" s="111">
        <f t="shared" si="3"/>
        <v>7900351</v>
      </c>
      <c r="F67" s="111">
        <f t="shared" si="3"/>
        <v>7900351</v>
      </c>
      <c r="G67" s="111">
        <f t="shared" si="3"/>
        <v>6696232.2700000005</v>
      </c>
      <c r="H67" s="66">
        <f t="shared" si="0"/>
        <v>100</v>
      </c>
      <c r="I67" s="357">
        <f>F67-G67</f>
        <v>1204118.7299999995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87"/>
      <c r="FB67" s="16">
        <f>F71-G71</f>
        <v>4278.349999999977</v>
      </c>
    </row>
    <row r="68" spans="1:158" s="88" customFormat="1" ht="25.5" customHeight="1">
      <c r="A68" s="143" t="s">
        <v>181</v>
      </c>
      <c r="B68" s="137"/>
      <c r="C68" s="186" t="s">
        <v>280</v>
      </c>
      <c r="D68" s="111">
        <f t="shared" si="3"/>
        <v>7900351</v>
      </c>
      <c r="E68" s="111">
        <f t="shared" si="3"/>
        <v>7900351</v>
      </c>
      <c r="F68" s="111">
        <f t="shared" si="3"/>
        <v>7900351</v>
      </c>
      <c r="G68" s="111">
        <f t="shared" si="3"/>
        <v>6696232.2700000005</v>
      </c>
      <c r="H68" s="66">
        <f t="shared" si="0"/>
        <v>100</v>
      </c>
      <c r="I68" s="357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87"/>
      <c r="FB68" s="16">
        <f>F72-G72</f>
        <v>2011373.830000013</v>
      </c>
    </row>
    <row r="69" spans="1:158" s="88" customFormat="1" ht="15">
      <c r="A69" s="146" t="s">
        <v>183</v>
      </c>
      <c r="B69" s="138"/>
      <c r="C69" s="148" t="s">
        <v>71</v>
      </c>
      <c r="D69" s="140">
        <f>D70+D71</f>
        <v>7900351</v>
      </c>
      <c r="E69" s="140">
        <f>E70+E71</f>
        <v>7900351</v>
      </c>
      <c r="F69" s="140">
        <f>F70+F71</f>
        <v>7900351</v>
      </c>
      <c r="G69" s="140">
        <f>G70+G71</f>
        <v>6696232.2700000005</v>
      </c>
      <c r="H69" s="66">
        <f t="shared" si="0"/>
        <v>100</v>
      </c>
      <c r="I69" s="357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87"/>
      <c r="FB69" s="16">
        <f>F73-G73</f>
        <v>2011373.830000013</v>
      </c>
    </row>
    <row r="70" spans="1:158" s="88" customFormat="1" ht="30.75">
      <c r="A70" s="149" t="s">
        <v>184</v>
      </c>
      <c r="B70" s="150" t="s">
        <v>28</v>
      </c>
      <c r="C70" s="151" t="s">
        <v>81</v>
      </c>
      <c r="D70" s="152">
        <v>7316651</v>
      </c>
      <c r="E70" s="152">
        <v>7316651</v>
      </c>
      <c r="F70" s="152">
        <v>7316651</v>
      </c>
      <c r="G70" s="176">
        <v>6116810.62</v>
      </c>
      <c r="H70" s="66">
        <f t="shared" si="0"/>
        <v>100</v>
      </c>
      <c r="I70" s="357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87"/>
      <c r="FB70" s="16">
        <f>F74-G74</f>
        <v>1591045.240000002</v>
      </c>
    </row>
    <row r="71" spans="1:158" s="88" customFormat="1" ht="15">
      <c r="A71" s="149" t="s">
        <v>185</v>
      </c>
      <c r="B71" s="150" t="s">
        <v>28</v>
      </c>
      <c r="C71" s="151" t="s">
        <v>82</v>
      </c>
      <c r="D71" s="152">
        <v>583700</v>
      </c>
      <c r="E71" s="152">
        <v>583700</v>
      </c>
      <c r="F71" s="152">
        <v>583700</v>
      </c>
      <c r="G71" s="176">
        <v>579421.65</v>
      </c>
      <c r="H71" s="66">
        <f t="shared" si="0"/>
        <v>100</v>
      </c>
      <c r="I71" s="357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87"/>
      <c r="FB71" s="16">
        <f>F75-G75</f>
        <v>0</v>
      </c>
    </row>
    <row r="72" spans="1:158" s="88" customFormat="1" ht="30.75">
      <c r="A72" s="137" t="s">
        <v>186</v>
      </c>
      <c r="B72" s="145"/>
      <c r="C72" s="185" t="s">
        <v>281</v>
      </c>
      <c r="D72" s="111">
        <f>D73</f>
        <v>121472763</v>
      </c>
      <c r="E72" s="111">
        <f>E73</f>
        <v>121472763</v>
      </c>
      <c r="F72" s="111">
        <f>F73</f>
        <v>121472763</v>
      </c>
      <c r="G72" s="111">
        <f>G73</f>
        <v>119461389.16999999</v>
      </c>
      <c r="H72" s="66">
        <f t="shared" si="0"/>
        <v>100</v>
      </c>
      <c r="I72" s="357">
        <f>F72-G72</f>
        <v>2011373.830000013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87"/>
      <c r="FB72" s="16" t="e">
        <f>#REF!-#REF!</f>
        <v>#REF!</v>
      </c>
    </row>
    <row r="73" spans="1:158" s="88" customFormat="1" ht="30.75">
      <c r="A73" s="137" t="s">
        <v>188</v>
      </c>
      <c r="B73" s="145"/>
      <c r="C73" s="185" t="s">
        <v>282</v>
      </c>
      <c r="D73" s="111">
        <f>SUM(D74:D80)</f>
        <v>121472763</v>
      </c>
      <c r="E73" s="111">
        <f>SUM(E74:E80)</f>
        <v>121472763</v>
      </c>
      <c r="F73" s="111">
        <f>SUM(F74:F80)</f>
        <v>121472763</v>
      </c>
      <c r="G73" s="111">
        <f>SUM(G74:G80)</f>
        <v>119461389.16999999</v>
      </c>
      <c r="H73" s="66">
        <f t="shared" si="0"/>
        <v>100</v>
      </c>
      <c r="I73" s="357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87"/>
      <c r="FB73" s="16">
        <f>F139-G139</f>
        <v>0</v>
      </c>
    </row>
    <row r="74" spans="1:158" s="88" customFormat="1" ht="30.75">
      <c r="A74" s="146">
        <v>1011120</v>
      </c>
      <c r="B74" s="138" t="s">
        <v>47</v>
      </c>
      <c r="C74" s="148" t="s">
        <v>138</v>
      </c>
      <c r="D74" s="140">
        <v>39476448</v>
      </c>
      <c r="E74" s="140">
        <v>39476448</v>
      </c>
      <c r="F74" s="140">
        <v>39476448</v>
      </c>
      <c r="G74" s="170">
        <v>37885402.76</v>
      </c>
      <c r="H74" s="66">
        <f t="shared" si="0"/>
        <v>100</v>
      </c>
      <c r="I74" s="357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87"/>
      <c r="FB74" s="16" t="e">
        <f>#REF!-#REF!</f>
        <v>#REF!</v>
      </c>
    </row>
    <row r="75" spans="1:158" s="13" customFormat="1" ht="15">
      <c r="A75" s="146">
        <v>1014010</v>
      </c>
      <c r="B75" s="138" t="s">
        <v>83</v>
      </c>
      <c r="C75" s="148" t="s">
        <v>190</v>
      </c>
      <c r="D75" s="140">
        <v>22790056</v>
      </c>
      <c r="E75" s="140">
        <v>22790056</v>
      </c>
      <c r="F75" s="140">
        <v>22790056</v>
      </c>
      <c r="G75" s="171">
        <v>22790056</v>
      </c>
      <c r="H75" s="66">
        <f aca="true" t="shared" si="4" ref="H75:H141">F75/E75*100</f>
        <v>100</v>
      </c>
      <c r="I75" s="357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2"/>
      <c r="FB75" s="14"/>
    </row>
    <row r="76" spans="1:158" s="13" customFormat="1" ht="30.75">
      <c r="A76" s="146">
        <v>1014020</v>
      </c>
      <c r="B76" s="138" t="s">
        <v>84</v>
      </c>
      <c r="C76" s="148" t="s">
        <v>191</v>
      </c>
      <c r="D76" s="140">
        <v>24841778</v>
      </c>
      <c r="E76" s="140">
        <v>24841778</v>
      </c>
      <c r="F76" s="140">
        <v>24841778</v>
      </c>
      <c r="G76" s="140">
        <v>24841778</v>
      </c>
      <c r="H76" s="66">
        <f t="shared" si="4"/>
        <v>100</v>
      </c>
      <c r="I76" s="357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2"/>
      <c r="FB76" s="14"/>
    </row>
    <row r="77" spans="1:158" s="13" customFormat="1" ht="15">
      <c r="A77" s="146">
        <v>1014030</v>
      </c>
      <c r="B77" s="138" t="s">
        <v>61</v>
      </c>
      <c r="C77" s="148" t="s">
        <v>162</v>
      </c>
      <c r="D77" s="140">
        <v>16417882</v>
      </c>
      <c r="E77" s="140">
        <v>16417882</v>
      </c>
      <c r="F77" s="140">
        <v>16417882</v>
      </c>
      <c r="G77" s="171">
        <v>16319310.89</v>
      </c>
      <c r="H77" s="66">
        <f t="shared" si="4"/>
        <v>100</v>
      </c>
      <c r="I77" s="357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2"/>
      <c r="FB77" s="14"/>
    </row>
    <row r="78" spans="1:158" s="56" customFormat="1" ht="15">
      <c r="A78" s="146">
        <v>1014040</v>
      </c>
      <c r="B78" s="138" t="s">
        <v>61</v>
      </c>
      <c r="C78" s="148" t="s">
        <v>192</v>
      </c>
      <c r="D78" s="140">
        <v>8965122</v>
      </c>
      <c r="E78" s="140">
        <v>8965122</v>
      </c>
      <c r="F78" s="140">
        <v>8965122</v>
      </c>
      <c r="G78" s="170">
        <v>8766901.98</v>
      </c>
      <c r="H78" s="66">
        <f t="shared" si="4"/>
        <v>100</v>
      </c>
      <c r="I78" s="357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5"/>
      <c r="FB78" s="57"/>
    </row>
    <row r="79" spans="1:158" s="13" customFormat="1" ht="15">
      <c r="A79" s="146">
        <v>1014050</v>
      </c>
      <c r="B79" s="138" t="s">
        <v>85</v>
      </c>
      <c r="C79" s="148" t="s">
        <v>193</v>
      </c>
      <c r="D79" s="140">
        <v>2978706</v>
      </c>
      <c r="E79" s="140">
        <v>2978706</v>
      </c>
      <c r="F79" s="140">
        <v>2978706</v>
      </c>
      <c r="G79" s="170">
        <v>2976644.63</v>
      </c>
      <c r="H79" s="66">
        <f t="shared" si="4"/>
        <v>100</v>
      </c>
      <c r="I79" s="357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2"/>
      <c r="FB79" s="14"/>
    </row>
    <row r="80" spans="1:158" s="13" customFormat="1" ht="15">
      <c r="A80" s="146">
        <v>1014080</v>
      </c>
      <c r="B80" s="138"/>
      <c r="C80" s="148" t="s">
        <v>194</v>
      </c>
      <c r="D80" s="140">
        <f>D81+D82</f>
        <v>6002771</v>
      </c>
      <c r="E80" s="140">
        <f>E81+E82</f>
        <v>6002771</v>
      </c>
      <c r="F80" s="140">
        <f>F81+F82</f>
        <v>6002771</v>
      </c>
      <c r="G80" s="140">
        <f>G81+G82</f>
        <v>5881294.91</v>
      </c>
      <c r="H80" s="66">
        <f t="shared" si="4"/>
        <v>100</v>
      </c>
      <c r="I80" s="357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2"/>
      <c r="FB80" s="14"/>
    </row>
    <row r="81" spans="1:158" s="231" customFormat="1" ht="15">
      <c r="A81" s="229">
        <v>1014081</v>
      </c>
      <c r="B81" s="150" t="s">
        <v>86</v>
      </c>
      <c r="C81" s="151" t="s">
        <v>195</v>
      </c>
      <c r="D81" s="152">
        <v>4818471</v>
      </c>
      <c r="E81" s="152">
        <v>4818471</v>
      </c>
      <c r="F81" s="152">
        <v>4818471</v>
      </c>
      <c r="G81" s="176">
        <v>4748098.57</v>
      </c>
      <c r="H81" s="66">
        <f t="shared" si="4"/>
        <v>100</v>
      </c>
      <c r="I81" s="357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1"/>
      <c r="BB81" s="221"/>
      <c r="BC81" s="221"/>
      <c r="BD81" s="221"/>
      <c r="BE81" s="221"/>
      <c r="BF81" s="221"/>
      <c r="BG81" s="221"/>
      <c r="BH81" s="221"/>
      <c r="BI81" s="221"/>
      <c r="BJ81" s="221"/>
      <c r="BK81" s="221"/>
      <c r="BL81" s="221"/>
      <c r="BM81" s="221"/>
      <c r="BN81" s="221"/>
      <c r="BO81" s="221"/>
      <c r="BP81" s="221"/>
      <c r="BQ81" s="221"/>
      <c r="BR81" s="221"/>
      <c r="BS81" s="221"/>
      <c r="BT81" s="221"/>
      <c r="BU81" s="221"/>
      <c r="BV81" s="221"/>
      <c r="BW81" s="221"/>
      <c r="BX81" s="221"/>
      <c r="BY81" s="221"/>
      <c r="BZ81" s="221"/>
      <c r="CA81" s="221"/>
      <c r="CB81" s="221"/>
      <c r="CC81" s="221"/>
      <c r="CD81" s="221"/>
      <c r="CE81" s="221"/>
      <c r="CF81" s="221"/>
      <c r="CG81" s="221"/>
      <c r="CH81" s="221"/>
      <c r="CI81" s="221"/>
      <c r="CJ81" s="221"/>
      <c r="CK81" s="221"/>
      <c r="CL81" s="221"/>
      <c r="CM81" s="221"/>
      <c r="CN81" s="221"/>
      <c r="CO81" s="221"/>
      <c r="CP81" s="221"/>
      <c r="CQ81" s="221"/>
      <c r="CR81" s="221"/>
      <c r="CS81" s="221"/>
      <c r="CT81" s="221"/>
      <c r="CU81" s="221"/>
      <c r="CV81" s="221"/>
      <c r="CW81" s="221"/>
      <c r="CX81" s="221"/>
      <c r="CY81" s="221"/>
      <c r="CZ81" s="221"/>
      <c r="DA81" s="221"/>
      <c r="DB81" s="221"/>
      <c r="DC81" s="221"/>
      <c r="DD81" s="221"/>
      <c r="DE81" s="221"/>
      <c r="DF81" s="221"/>
      <c r="DG81" s="221"/>
      <c r="DH81" s="221"/>
      <c r="DI81" s="221"/>
      <c r="DJ81" s="221"/>
      <c r="DK81" s="221"/>
      <c r="DL81" s="221"/>
      <c r="DM81" s="221"/>
      <c r="DN81" s="221"/>
      <c r="DO81" s="221"/>
      <c r="DP81" s="221"/>
      <c r="DQ81" s="221"/>
      <c r="DR81" s="221"/>
      <c r="DS81" s="221"/>
      <c r="DT81" s="221"/>
      <c r="DU81" s="221"/>
      <c r="DV81" s="221"/>
      <c r="DW81" s="221"/>
      <c r="DX81" s="221"/>
      <c r="DY81" s="221"/>
      <c r="DZ81" s="221"/>
      <c r="EA81" s="221"/>
      <c r="EB81" s="221"/>
      <c r="EC81" s="221"/>
      <c r="ED81" s="221"/>
      <c r="EE81" s="221"/>
      <c r="EF81" s="221"/>
      <c r="EG81" s="221"/>
      <c r="EH81" s="221"/>
      <c r="EI81" s="221"/>
      <c r="EJ81" s="221"/>
      <c r="EK81" s="221"/>
      <c r="EL81" s="221"/>
      <c r="EM81" s="221"/>
      <c r="EN81" s="221"/>
      <c r="EO81" s="221"/>
      <c r="EP81" s="221"/>
      <c r="EQ81" s="221"/>
      <c r="ER81" s="221"/>
      <c r="ES81" s="221"/>
      <c r="ET81" s="221"/>
      <c r="EU81" s="221"/>
      <c r="EV81" s="221"/>
      <c r="EW81" s="230"/>
      <c r="FB81" s="232"/>
    </row>
    <row r="82" spans="1:158" s="231" customFormat="1" ht="15">
      <c r="A82" s="229">
        <v>1014082</v>
      </c>
      <c r="B82" s="150" t="s">
        <v>86</v>
      </c>
      <c r="C82" s="151" t="s">
        <v>196</v>
      </c>
      <c r="D82" s="152">
        <v>1184300</v>
      </c>
      <c r="E82" s="152">
        <v>1184300</v>
      </c>
      <c r="F82" s="152">
        <v>1184300</v>
      </c>
      <c r="G82" s="176">
        <v>1133196.34</v>
      </c>
      <c r="H82" s="66">
        <f t="shared" si="4"/>
        <v>100</v>
      </c>
      <c r="I82" s="357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  <c r="BE82" s="221"/>
      <c r="BF82" s="221"/>
      <c r="BG82" s="221"/>
      <c r="BH82" s="221"/>
      <c r="BI82" s="221"/>
      <c r="BJ82" s="221"/>
      <c r="BK82" s="221"/>
      <c r="BL82" s="221"/>
      <c r="BM82" s="221"/>
      <c r="BN82" s="221"/>
      <c r="BO82" s="221"/>
      <c r="BP82" s="221"/>
      <c r="BQ82" s="221"/>
      <c r="BR82" s="221"/>
      <c r="BS82" s="221"/>
      <c r="BT82" s="221"/>
      <c r="BU82" s="221"/>
      <c r="BV82" s="221"/>
      <c r="BW82" s="221"/>
      <c r="BX82" s="221"/>
      <c r="BY82" s="221"/>
      <c r="BZ82" s="221"/>
      <c r="CA82" s="221"/>
      <c r="CB82" s="221"/>
      <c r="CC82" s="221"/>
      <c r="CD82" s="221"/>
      <c r="CE82" s="221"/>
      <c r="CF82" s="221"/>
      <c r="CG82" s="221"/>
      <c r="CH82" s="221"/>
      <c r="CI82" s="221"/>
      <c r="CJ82" s="221"/>
      <c r="CK82" s="221"/>
      <c r="CL82" s="221"/>
      <c r="CM82" s="221"/>
      <c r="CN82" s="221"/>
      <c r="CO82" s="221"/>
      <c r="CP82" s="221"/>
      <c r="CQ82" s="221"/>
      <c r="CR82" s="221"/>
      <c r="CS82" s="221"/>
      <c r="CT82" s="221"/>
      <c r="CU82" s="221"/>
      <c r="CV82" s="221"/>
      <c r="CW82" s="221"/>
      <c r="CX82" s="221"/>
      <c r="CY82" s="221"/>
      <c r="CZ82" s="221"/>
      <c r="DA82" s="221"/>
      <c r="DB82" s="221"/>
      <c r="DC82" s="221"/>
      <c r="DD82" s="221"/>
      <c r="DE82" s="221"/>
      <c r="DF82" s="221"/>
      <c r="DG82" s="221"/>
      <c r="DH82" s="221"/>
      <c r="DI82" s="221"/>
      <c r="DJ82" s="221"/>
      <c r="DK82" s="221"/>
      <c r="DL82" s="221"/>
      <c r="DM82" s="221"/>
      <c r="DN82" s="221"/>
      <c r="DO82" s="221"/>
      <c r="DP82" s="221"/>
      <c r="DQ82" s="221"/>
      <c r="DR82" s="221"/>
      <c r="DS82" s="221"/>
      <c r="DT82" s="221"/>
      <c r="DU82" s="221"/>
      <c r="DV82" s="221"/>
      <c r="DW82" s="221"/>
      <c r="DX82" s="221"/>
      <c r="DY82" s="221"/>
      <c r="DZ82" s="221"/>
      <c r="EA82" s="221"/>
      <c r="EB82" s="221"/>
      <c r="EC82" s="221"/>
      <c r="ED82" s="221"/>
      <c r="EE82" s="221"/>
      <c r="EF82" s="221"/>
      <c r="EG82" s="221"/>
      <c r="EH82" s="221"/>
      <c r="EI82" s="221"/>
      <c r="EJ82" s="221"/>
      <c r="EK82" s="221"/>
      <c r="EL82" s="221"/>
      <c r="EM82" s="221"/>
      <c r="EN82" s="221"/>
      <c r="EO82" s="221"/>
      <c r="EP82" s="221"/>
      <c r="EQ82" s="221"/>
      <c r="ER82" s="221"/>
      <c r="ES82" s="221"/>
      <c r="ET82" s="221"/>
      <c r="EU82" s="221"/>
      <c r="EV82" s="221"/>
      <c r="EW82" s="230"/>
      <c r="FB82" s="232"/>
    </row>
    <row r="83" spans="1:158" s="88" customFormat="1" ht="24" customHeight="1">
      <c r="A83" s="143">
        <v>1100000</v>
      </c>
      <c r="B83" s="137"/>
      <c r="C83" s="143" t="s">
        <v>283</v>
      </c>
      <c r="D83" s="111">
        <f>D84</f>
        <v>32950553</v>
      </c>
      <c r="E83" s="111">
        <f>E84</f>
        <v>32950553</v>
      </c>
      <c r="F83" s="111">
        <f>F84</f>
        <v>32950553</v>
      </c>
      <c r="G83" s="111">
        <f>G84</f>
        <v>32326236.219999995</v>
      </c>
      <c r="H83" s="66">
        <f t="shared" si="4"/>
        <v>100</v>
      </c>
      <c r="I83" s="357">
        <f>F83-G83</f>
        <v>624316.7800000049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87"/>
      <c r="FB83" s="16"/>
    </row>
    <row r="84" spans="1:158" s="88" customFormat="1" ht="25.5" customHeight="1">
      <c r="A84" s="143">
        <v>1110000</v>
      </c>
      <c r="B84" s="137"/>
      <c r="C84" s="143" t="s">
        <v>284</v>
      </c>
      <c r="D84" s="111">
        <f>D85+D87+D89+D91+D93+D96+D99+D103+D105</f>
        <v>32950553</v>
      </c>
      <c r="E84" s="111">
        <f>E85+E87+E89+E91+E93+E96+E99+E103+E105</f>
        <v>32950553</v>
      </c>
      <c r="F84" s="111">
        <f>F85+F87+F89+F91+F93+F96+F99+F103+F105</f>
        <v>32950553</v>
      </c>
      <c r="G84" s="111">
        <f>G85+G87+G89+G91+G93+G96+G99+G103+G105</f>
        <v>32326236.219999995</v>
      </c>
      <c r="H84" s="66">
        <f t="shared" si="4"/>
        <v>100</v>
      </c>
      <c r="I84" s="357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87"/>
      <c r="FB84" s="16">
        <f aca="true" t="shared" si="5" ref="FB84:FB93">F84-G84</f>
        <v>624316.7800000049</v>
      </c>
    </row>
    <row r="85" spans="1:158" s="88" customFormat="1" ht="15">
      <c r="A85" s="146">
        <v>1113110</v>
      </c>
      <c r="B85" s="138"/>
      <c r="C85" s="147" t="s">
        <v>71</v>
      </c>
      <c r="D85" s="140">
        <f>D86</f>
        <v>707251</v>
      </c>
      <c r="E85" s="140">
        <f>E86</f>
        <v>707251</v>
      </c>
      <c r="F85" s="140">
        <f>F86</f>
        <v>707251</v>
      </c>
      <c r="G85" s="140">
        <f>G86</f>
        <v>700913.05</v>
      </c>
      <c r="H85" s="66">
        <f t="shared" si="4"/>
        <v>100</v>
      </c>
      <c r="I85" s="357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87"/>
      <c r="FB85" s="16">
        <f t="shared" si="5"/>
        <v>6337.949999999953</v>
      </c>
    </row>
    <row r="86" spans="1:158" s="88" customFormat="1" ht="30.75">
      <c r="A86" s="149">
        <v>1113111</v>
      </c>
      <c r="B86" s="150" t="s">
        <v>28</v>
      </c>
      <c r="C86" s="151" t="s">
        <v>14</v>
      </c>
      <c r="D86" s="152">
        <v>707251</v>
      </c>
      <c r="E86" s="152">
        <v>707251</v>
      </c>
      <c r="F86" s="152">
        <v>707251</v>
      </c>
      <c r="G86" s="175">
        <v>700913.05</v>
      </c>
      <c r="H86" s="66">
        <f t="shared" si="4"/>
        <v>100</v>
      </c>
      <c r="I86" s="357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87"/>
      <c r="FB86" s="16">
        <f t="shared" si="5"/>
        <v>6337.949999999953</v>
      </c>
    </row>
    <row r="87" spans="1:158" s="88" customFormat="1" ht="15">
      <c r="A87" s="146">
        <v>1113120</v>
      </c>
      <c r="B87" s="138"/>
      <c r="C87" s="148" t="s">
        <v>72</v>
      </c>
      <c r="D87" s="140">
        <f>D88</f>
        <v>1398475</v>
      </c>
      <c r="E87" s="140">
        <f>E88</f>
        <v>1398475</v>
      </c>
      <c r="F87" s="140">
        <f>F88</f>
        <v>1398475</v>
      </c>
      <c r="G87" s="140">
        <f>G88</f>
        <v>1343633.3</v>
      </c>
      <c r="H87" s="66">
        <f t="shared" si="4"/>
        <v>100</v>
      </c>
      <c r="I87" s="357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87"/>
      <c r="FB87" s="16">
        <f t="shared" si="5"/>
        <v>54841.69999999995</v>
      </c>
    </row>
    <row r="88" spans="1:158" s="88" customFormat="1" ht="30.75">
      <c r="A88" s="149">
        <v>1113121</v>
      </c>
      <c r="B88" s="150" t="s">
        <v>28</v>
      </c>
      <c r="C88" s="151" t="s">
        <v>197</v>
      </c>
      <c r="D88" s="152">
        <v>1398475</v>
      </c>
      <c r="E88" s="152">
        <v>1398475</v>
      </c>
      <c r="F88" s="152">
        <v>1398475</v>
      </c>
      <c r="G88" s="175">
        <v>1343633.3</v>
      </c>
      <c r="H88" s="66">
        <f t="shared" si="4"/>
        <v>100</v>
      </c>
      <c r="I88" s="357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87"/>
      <c r="FB88" s="16">
        <f t="shared" si="5"/>
        <v>54841.69999999995</v>
      </c>
    </row>
    <row r="89" spans="1:158" s="88" customFormat="1" ht="15">
      <c r="A89" s="146">
        <v>1113130</v>
      </c>
      <c r="B89" s="138"/>
      <c r="C89" s="148" t="s">
        <v>73</v>
      </c>
      <c r="D89" s="140">
        <f>D90</f>
        <v>381810</v>
      </c>
      <c r="E89" s="140">
        <f>E90</f>
        <v>381810</v>
      </c>
      <c r="F89" s="140">
        <f>F90</f>
        <v>381810</v>
      </c>
      <c r="G89" s="140">
        <f>G90</f>
        <v>288595.49</v>
      </c>
      <c r="H89" s="66">
        <f t="shared" si="4"/>
        <v>100</v>
      </c>
      <c r="I89" s="357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87"/>
      <c r="FB89" s="16">
        <f t="shared" si="5"/>
        <v>93214.51000000001</v>
      </c>
    </row>
    <row r="90" spans="1:158" s="217" customFormat="1" ht="30.75">
      <c r="A90" s="149">
        <v>1113131</v>
      </c>
      <c r="B90" s="150" t="s">
        <v>28</v>
      </c>
      <c r="C90" s="151" t="s">
        <v>198</v>
      </c>
      <c r="D90" s="152">
        <v>381810</v>
      </c>
      <c r="E90" s="152">
        <v>381810</v>
      </c>
      <c r="F90" s="152">
        <v>381810</v>
      </c>
      <c r="G90" s="152">
        <v>288595.49</v>
      </c>
      <c r="H90" s="66">
        <f t="shared" si="4"/>
        <v>100</v>
      </c>
      <c r="I90" s="357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215"/>
      <c r="CD90" s="215"/>
      <c r="CE90" s="215"/>
      <c r="CF90" s="215"/>
      <c r="CG90" s="215"/>
      <c r="CH90" s="215"/>
      <c r="CI90" s="215"/>
      <c r="CJ90" s="215"/>
      <c r="CK90" s="215"/>
      <c r="CL90" s="215"/>
      <c r="CM90" s="215"/>
      <c r="CN90" s="215"/>
      <c r="CO90" s="215"/>
      <c r="CP90" s="215"/>
      <c r="CQ90" s="215"/>
      <c r="CR90" s="215"/>
      <c r="CS90" s="215"/>
      <c r="CT90" s="215"/>
      <c r="CU90" s="215"/>
      <c r="CV90" s="215"/>
      <c r="CW90" s="215"/>
      <c r="CX90" s="215"/>
      <c r="CY90" s="215"/>
      <c r="CZ90" s="215"/>
      <c r="DA90" s="215"/>
      <c r="DB90" s="215"/>
      <c r="DC90" s="215"/>
      <c r="DD90" s="215"/>
      <c r="DE90" s="215"/>
      <c r="DF90" s="215"/>
      <c r="DG90" s="215"/>
      <c r="DH90" s="215"/>
      <c r="DI90" s="215"/>
      <c r="DJ90" s="215"/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5"/>
      <c r="DX90" s="215"/>
      <c r="DY90" s="215"/>
      <c r="DZ90" s="215"/>
      <c r="EA90" s="215"/>
      <c r="EB90" s="215"/>
      <c r="EC90" s="215"/>
      <c r="ED90" s="215"/>
      <c r="EE90" s="215"/>
      <c r="EF90" s="215"/>
      <c r="EG90" s="215"/>
      <c r="EH90" s="215"/>
      <c r="EI90" s="215"/>
      <c r="EJ90" s="215"/>
      <c r="EK90" s="215"/>
      <c r="EL90" s="215"/>
      <c r="EM90" s="215"/>
      <c r="EN90" s="215"/>
      <c r="EO90" s="215"/>
      <c r="EP90" s="215"/>
      <c r="EQ90" s="215"/>
      <c r="ER90" s="215"/>
      <c r="ES90" s="215"/>
      <c r="ET90" s="215"/>
      <c r="EU90" s="215"/>
      <c r="EV90" s="215"/>
      <c r="EW90" s="216"/>
      <c r="FB90" s="218">
        <f t="shared" si="5"/>
        <v>93214.51000000001</v>
      </c>
    </row>
    <row r="91" spans="1:158" s="88" customFormat="1" ht="15">
      <c r="A91" s="146">
        <v>1113240</v>
      </c>
      <c r="B91" s="138"/>
      <c r="C91" s="148" t="s">
        <v>104</v>
      </c>
      <c r="D91" s="140">
        <f>D92</f>
        <v>4091957</v>
      </c>
      <c r="E91" s="140">
        <f>E92</f>
        <v>4091957</v>
      </c>
      <c r="F91" s="140">
        <f>F92</f>
        <v>4091957</v>
      </c>
      <c r="G91" s="140">
        <f>G92</f>
        <v>3991572.96</v>
      </c>
      <c r="H91" s="66">
        <f t="shared" si="4"/>
        <v>100</v>
      </c>
      <c r="I91" s="357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87"/>
      <c r="FB91" s="16">
        <f t="shared" si="5"/>
        <v>100384.04000000004</v>
      </c>
    </row>
    <row r="92" spans="1:158" s="217" customFormat="1" ht="30.75">
      <c r="A92" s="149">
        <v>1113241</v>
      </c>
      <c r="B92" s="150" t="s">
        <v>24</v>
      </c>
      <c r="C92" s="151" t="s">
        <v>175</v>
      </c>
      <c r="D92" s="152">
        <v>4091957</v>
      </c>
      <c r="E92" s="152">
        <v>4091957</v>
      </c>
      <c r="F92" s="152">
        <v>4091957</v>
      </c>
      <c r="G92" s="176">
        <v>3991572.96</v>
      </c>
      <c r="H92" s="66">
        <f t="shared" si="4"/>
        <v>100</v>
      </c>
      <c r="I92" s="357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  <c r="BX92" s="215"/>
      <c r="BY92" s="215"/>
      <c r="BZ92" s="215"/>
      <c r="CA92" s="215"/>
      <c r="CB92" s="215"/>
      <c r="CC92" s="215"/>
      <c r="CD92" s="215"/>
      <c r="CE92" s="215"/>
      <c r="CF92" s="215"/>
      <c r="CG92" s="215"/>
      <c r="CH92" s="215"/>
      <c r="CI92" s="215"/>
      <c r="CJ92" s="215"/>
      <c r="CK92" s="215"/>
      <c r="CL92" s="215"/>
      <c r="CM92" s="215"/>
      <c r="CN92" s="215"/>
      <c r="CO92" s="215"/>
      <c r="CP92" s="215"/>
      <c r="CQ92" s="215"/>
      <c r="CR92" s="215"/>
      <c r="CS92" s="215"/>
      <c r="CT92" s="215"/>
      <c r="CU92" s="215"/>
      <c r="CV92" s="215"/>
      <c r="CW92" s="215"/>
      <c r="CX92" s="215"/>
      <c r="CY92" s="215"/>
      <c r="CZ92" s="215"/>
      <c r="DA92" s="215"/>
      <c r="DB92" s="215"/>
      <c r="DC92" s="215"/>
      <c r="DD92" s="215"/>
      <c r="DE92" s="215"/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15"/>
      <c r="DW92" s="215"/>
      <c r="DX92" s="215"/>
      <c r="DY92" s="215"/>
      <c r="DZ92" s="215"/>
      <c r="EA92" s="215"/>
      <c r="EB92" s="215"/>
      <c r="EC92" s="215"/>
      <c r="ED92" s="215"/>
      <c r="EE92" s="215"/>
      <c r="EF92" s="215"/>
      <c r="EG92" s="215"/>
      <c r="EH92" s="215"/>
      <c r="EI92" s="215"/>
      <c r="EJ92" s="215"/>
      <c r="EK92" s="215"/>
      <c r="EL92" s="215"/>
      <c r="EM92" s="215"/>
      <c r="EN92" s="215"/>
      <c r="EO92" s="215"/>
      <c r="EP92" s="215"/>
      <c r="EQ92" s="215"/>
      <c r="ER92" s="215"/>
      <c r="ES92" s="215"/>
      <c r="ET92" s="215"/>
      <c r="EU92" s="215"/>
      <c r="EV92" s="215"/>
      <c r="EW92" s="216"/>
      <c r="FB92" s="218">
        <f t="shared" si="5"/>
        <v>100384.04000000004</v>
      </c>
    </row>
    <row r="93" spans="1:158" s="13" customFormat="1" ht="15">
      <c r="A93" s="146">
        <v>1115010</v>
      </c>
      <c r="B93" s="138"/>
      <c r="C93" s="148" t="s">
        <v>42</v>
      </c>
      <c r="D93" s="140">
        <f>D94+D95</f>
        <v>9699750</v>
      </c>
      <c r="E93" s="140">
        <f>E94+E95</f>
        <v>9699750</v>
      </c>
      <c r="F93" s="140">
        <f>F94+F95</f>
        <v>9699750</v>
      </c>
      <c r="G93" s="140">
        <f>G94+G95</f>
        <v>9415167.9</v>
      </c>
      <c r="H93" s="66">
        <f t="shared" si="4"/>
        <v>100</v>
      </c>
      <c r="I93" s="357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2"/>
      <c r="FB93" s="14">
        <f t="shared" si="5"/>
        <v>284582.0999999996</v>
      </c>
    </row>
    <row r="94" spans="1:158" s="56" customFormat="1" ht="30.75">
      <c r="A94" s="149">
        <v>1115011</v>
      </c>
      <c r="B94" s="150" t="s">
        <v>43</v>
      </c>
      <c r="C94" s="151" t="s">
        <v>44</v>
      </c>
      <c r="D94" s="152">
        <v>7476940</v>
      </c>
      <c r="E94" s="152">
        <v>7476940</v>
      </c>
      <c r="F94" s="152">
        <v>7476940</v>
      </c>
      <c r="G94" s="176">
        <v>7337346.41</v>
      </c>
      <c r="H94" s="66">
        <f t="shared" si="4"/>
        <v>100</v>
      </c>
      <c r="I94" s="357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5"/>
      <c r="FB94" s="57"/>
    </row>
    <row r="95" spans="1:158" s="13" customFormat="1" ht="30.75">
      <c r="A95" s="149">
        <v>1115012</v>
      </c>
      <c r="B95" s="150" t="s">
        <v>43</v>
      </c>
      <c r="C95" s="151" t="s">
        <v>74</v>
      </c>
      <c r="D95" s="152">
        <v>2222810</v>
      </c>
      <c r="E95" s="152">
        <v>2222810</v>
      </c>
      <c r="F95" s="152">
        <v>2222810</v>
      </c>
      <c r="G95" s="176">
        <v>2077821.49</v>
      </c>
      <c r="H95" s="66">
        <f t="shared" si="4"/>
        <v>100</v>
      </c>
      <c r="I95" s="357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2"/>
      <c r="FB95" s="14"/>
    </row>
    <row r="96" spans="1:158" s="88" customFormat="1" ht="30.75">
      <c r="A96" s="146">
        <v>1115020</v>
      </c>
      <c r="B96" s="138"/>
      <c r="C96" s="148" t="s">
        <v>199</v>
      </c>
      <c r="D96" s="140">
        <f>D97+D98</f>
        <v>2351920</v>
      </c>
      <c r="E96" s="140">
        <f>E97+E98</f>
        <v>2351920</v>
      </c>
      <c r="F96" s="140">
        <f>F97+F98</f>
        <v>2351920</v>
      </c>
      <c r="G96" s="140">
        <f>G97+G98</f>
        <v>2319663.29</v>
      </c>
      <c r="H96" s="66">
        <f t="shared" si="4"/>
        <v>100</v>
      </c>
      <c r="I96" s="357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87"/>
      <c r="FB96" s="16"/>
    </row>
    <row r="97" spans="1:158" s="88" customFormat="1" ht="30.75">
      <c r="A97" s="149">
        <v>1115021</v>
      </c>
      <c r="B97" s="150" t="s">
        <v>43</v>
      </c>
      <c r="C97" s="151" t="s">
        <v>200</v>
      </c>
      <c r="D97" s="152">
        <v>2082020</v>
      </c>
      <c r="E97" s="152">
        <v>2082020</v>
      </c>
      <c r="F97" s="152">
        <v>2082020</v>
      </c>
      <c r="G97" s="175">
        <v>2052876.4</v>
      </c>
      <c r="H97" s="66">
        <f t="shared" si="4"/>
        <v>100</v>
      </c>
      <c r="I97" s="357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87"/>
      <c r="FB97" s="16">
        <f aca="true" t="shared" si="6" ref="FB97:FB102">F97-G97</f>
        <v>29143.600000000093</v>
      </c>
    </row>
    <row r="98" spans="1:158" s="88" customFormat="1" ht="30.75">
      <c r="A98" s="149">
        <v>1115022</v>
      </c>
      <c r="B98" s="150" t="s">
        <v>43</v>
      </c>
      <c r="C98" s="151" t="s">
        <v>201</v>
      </c>
      <c r="D98" s="152">
        <v>269900</v>
      </c>
      <c r="E98" s="152">
        <v>269900</v>
      </c>
      <c r="F98" s="152">
        <v>269900</v>
      </c>
      <c r="G98" s="176">
        <v>266786.89</v>
      </c>
      <c r="H98" s="66">
        <f t="shared" si="4"/>
        <v>100</v>
      </c>
      <c r="I98" s="357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87"/>
      <c r="FB98" s="16">
        <f t="shared" si="6"/>
        <v>3113.109999999986</v>
      </c>
    </row>
    <row r="99" spans="1:158" s="88" customFormat="1" ht="15">
      <c r="A99" s="146">
        <v>1115030</v>
      </c>
      <c r="B99" s="138"/>
      <c r="C99" s="148" t="s">
        <v>45</v>
      </c>
      <c r="D99" s="140">
        <f>D100+D101+D102</f>
        <v>10636420</v>
      </c>
      <c r="E99" s="140">
        <f>E100+E101+E102</f>
        <v>10636420</v>
      </c>
      <c r="F99" s="140">
        <f>F100+F101+F102</f>
        <v>10636420</v>
      </c>
      <c r="G99" s="140">
        <f>G100+G101+G102</f>
        <v>10615433.35</v>
      </c>
      <c r="H99" s="66">
        <f t="shared" si="4"/>
        <v>100</v>
      </c>
      <c r="I99" s="357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87"/>
      <c r="FB99" s="16">
        <f t="shared" si="6"/>
        <v>20986.650000000373</v>
      </c>
    </row>
    <row r="100" spans="1:158" s="88" customFormat="1" ht="30.75">
      <c r="A100" s="149">
        <v>1115031</v>
      </c>
      <c r="B100" s="150" t="s">
        <v>43</v>
      </c>
      <c r="C100" s="151" t="s">
        <v>46</v>
      </c>
      <c r="D100" s="152">
        <v>4067640</v>
      </c>
      <c r="E100" s="152">
        <v>4067640</v>
      </c>
      <c r="F100" s="152">
        <v>4067640</v>
      </c>
      <c r="G100" s="176">
        <v>4052340.21</v>
      </c>
      <c r="H100" s="66">
        <f t="shared" si="4"/>
        <v>100</v>
      </c>
      <c r="I100" s="357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87"/>
      <c r="FB100" s="16">
        <f t="shared" si="6"/>
        <v>15299.790000000037</v>
      </c>
    </row>
    <row r="101" spans="1:158" s="88" customFormat="1" ht="30.75">
      <c r="A101" s="149">
        <v>1115032</v>
      </c>
      <c r="B101" s="150" t="s">
        <v>43</v>
      </c>
      <c r="C101" s="151" t="s">
        <v>75</v>
      </c>
      <c r="D101" s="152">
        <v>2127250</v>
      </c>
      <c r="E101" s="152">
        <v>2127250</v>
      </c>
      <c r="F101" s="152">
        <v>2127250</v>
      </c>
      <c r="G101" s="176">
        <v>2126882.08</v>
      </c>
      <c r="H101" s="66">
        <f t="shared" si="4"/>
        <v>100</v>
      </c>
      <c r="I101" s="35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87"/>
      <c r="FB101" s="16">
        <f t="shared" si="6"/>
        <v>367.9199999999255</v>
      </c>
    </row>
    <row r="102" spans="1:158" s="13" customFormat="1" ht="30.75">
      <c r="A102" s="149">
        <v>1115033</v>
      </c>
      <c r="B102" s="150" t="s">
        <v>43</v>
      </c>
      <c r="C102" s="151" t="s">
        <v>202</v>
      </c>
      <c r="D102" s="152">
        <v>4441530</v>
      </c>
      <c r="E102" s="152">
        <v>4441530</v>
      </c>
      <c r="F102" s="152">
        <v>4441530</v>
      </c>
      <c r="G102" s="178">
        <v>4436211.06</v>
      </c>
      <c r="H102" s="66">
        <f t="shared" si="4"/>
        <v>100</v>
      </c>
      <c r="I102" s="357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2"/>
      <c r="FB102" s="14">
        <f t="shared" si="6"/>
        <v>5318.94000000041</v>
      </c>
    </row>
    <row r="103" spans="1:158" s="56" customFormat="1" ht="15">
      <c r="A103" s="146">
        <v>1115050</v>
      </c>
      <c r="B103" s="138"/>
      <c r="C103" s="148" t="s">
        <v>76</v>
      </c>
      <c r="D103" s="140">
        <f>D104</f>
        <v>1236200</v>
      </c>
      <c r="E103" s="140">
        <f>E104</f>
        <v>1236200</v>
      </c>
      <c r="F103" s="140">
        <f>F104</f>
        <v>1236200</v>
      </c>
      <c r="G103" s="140">
        <f>G104</f>
        <v>1219684.86</v>
      </c>
      <c r="H103" s="66">
        <f t="shared" si="4"/>
        <v>100</v>
      </c>
      <c r="I103" s="357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5"/>
      <c r="FB103" s="57">
        <f>F107-G107</f>
        <v>870</v>
      </c>
    </row>
    <row r="104" spans="1:158" s="88" customFormat="1" ht="30.75">
      <c r="A104" s="149">
        <v>1115053</v>
      </c>
      <c r="B104" s="150" t="s">
        <v>43</v>
      </c>
      <c r="C104" s="151" t="s">
        <v>77</v>
      </c>
      <c r="D104" s="152">
        <v>1236200</v>
      </c>
      <c r="E104" s="152">
        <v>1236200</v>
      </c>
      <c r="F104" s="152">
        <v>1236200</v>
      </c>
      <c r="G104" s="176">
        <v>1219684.86</v>
      </c>
      <c r="H104" s="66">
        <f t="shared" si="4"/>
        <v>100</v>
      </c>
      <c r="I104" s="357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87"/>
      <c r="FB104" s="16">
        <f>F67-G67</f>
        <v>1204118.7299999995</v>
      </c>
    </row>
    <row r="105" spans="1:158" s="88" customFormat="1" ht="15">
      <c r="A105" s="146">
        <v>1115060</v>
      </c>
      <c r="B105" s="138"/>
      <c r="C105" s="148" t="s">
        <v>78</v>
      </c>
      <c r="D105" s="140">
        <f>D106+D107</f>
        <v>2446770</v>
      </c>
      <c r="E105" s="140">
        <f>E106+E107</f>
        <v>2446770</v>
      </c>
      <c r="F105" s="140">
        <f>F106+F107</f>
        <v>2446770</v>
      </c>
      <c r="G105" s="140">
        <f>G106+G107</f>
        <v>2431572.02</v>
      </c>
      <c r="H105" s="66">
        <f t="shared" si="4"/>
        <v>100</v>
      </c>
      <c r="I105" s="357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87"/>
      <c r="FB105" s="16">
        <f>F68-G68</f>
        <v>1204118.7299999995</v>
      </c>
    </row>
    <row r="106" spans="1:158" s="13" customFormat="1" ht="46.5">
      <c r="A106" s="149">
        <v>1115061</v>
      </c>
      <c r="B106" s="150" t="s">
        <v>43</v>
      </c>
      <c r="C106" s="151" t="s">
        <v>79</v>
      </c>
      <c r="D106" s="152">
        <v>809510</v>
      </c>
      <c r="E106" s="152">
        <v>809510</v>
      </c>
      <c r="F106" s="152">
        <v>809510</v>
      </c>
      <c r="G106" s="178">
        <v>795182.02</v>
      </c>
      <c r="H106" s="66">
        <f t="shared" si="4"/>
        <v>100</v>
      </c>
      <c r="I106" s="357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2"/>
      <c r="FB106" s="14">
        <f>F69-G69</f>
        <v>1204118.7299999995</v>
      </c>
    </row>
    <row r="107" spans="1:158" s="56" customFormat="1" ht="30.75">
      <c r="A107" s="149">
        <v>1115062</v>
      </c>
      <c r="B107" s="150" t="s">
        <v>43</v>
      </c>
      <c r="C107" s="151" t="s">
        <v>80</v>
      </c>
      <c r="D107" s="152">
        <v>1637260</v>
      </c>
      <c r="E107" s="152">
        <v>1637260</v>
      </c>
      <c r="F107" s="152">
        <v>1637260</v>
      </c>
      <c r="G107" s="176">
        <v>1636390</v>
      </c>
      <c r="H107" s="66">
        <f t="shared" si="4"/>
        <v>100</v>
      </c>
      <c r="I107" s="357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5"/>
      <c r="FB107" s="57">
        <f>F70-G70</f>
        <v>1199840.38</v>
      </c>
    </row>
    <row r="108" spans="1:158" s="13" customFormat="1" ht="30.75">
      <c r="A108" s="189">
        <v>1500000</v>
      </c>
      <c r="B108" s="138"/>
      <c r="C108" s="203" t="s">
        <v>285</v>
      </c>
      <c r="D108" s="111">
        <f>D109</f>
        <v>1900000</v>
      </c>
      <c r="E108" s="111">
        <f>E109</f>
        <v>1900000</v>
      </c>
      <c r="F108" s="111">
        <f>F109</f>
        <v>1900000</v>
      </c>
      <c r="G108" s="111">
        <f>G109</f>
        <v>999999.8</v>
      </c>
      <c r="H108" s="66">
        <f t="shared" si="4"/>
        <v>100</v>
      </c>
      <c r="I108" s="357">
        <f>F108-G108</f>
        <v>900000.2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2"/>
      <c r="FB108" s="14"/>
    </row>
    <row r="109" spans="1:158" s="13" customFormat="1" ht="30.75">
      <c r="A109" s="189">
        <v>1510000</v>
      </c>
      <c r="B109" s="138"/>
      <c r="C109" s="203" t="s">
        <v>286</v>
      </c>
      <c r="D109" s="111">
        <f>D112+D110+D114+D116</f>
        <v>1900000</v>
      </c>
      <c r="E109" s="111">
        <f>E112+E110+E114+E116</f>
        <v>1900000</v>
      </c>
      <c r="F109" s="111">
        <f>F112+F110+F114+F116</f>
        <v>1900000</v>
      </c>
      <c r="G109" s="111">
        <f>G112+G110+G114+G116</f>
        <v>999999.8</v>
      </c>
      <c r="H109" s="66">
        <f t="shared" si="4"/>
        <v>100</v>
      </c>
      <c r="I109" s="357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2"/>
      <c r="FB109" s="14"/>
    </row>
    <row r="110" spans="1:158" s="11" customFormat="1" ht="15">
      <c r="A110" s="160">
        <v>1516080</v>
      </c>
      <c r="B110" s="138"/>
      <c r="C110" s="158" t="s">
        <v>268</v>
      </c>
      <c r="D110" s="111">
        <f>D111</f>
        <v>30000</v>
      </c>
      <c r="E110" s="111">
        <f>E111</f>
        <v>30000</v>
      </c>
      <c r="F110" s="111">
        <f>F111</f>
        <v>30000</v>
      </c>
      <c r="G110" s="111">
        <f>G111</f>
        <v>29999.8</v>
      </c>
      <c r="H110" s="66">
        <f t="shared" si="4"/>
        <v>100</v>
      </c>
      <c r="I110" s="357"/>
      <c r="FB110" s="303"/>
    </row>
    <row r="111" spans="1:158" s="221" customFormat="1" ht="46.5">
      <c r="A111" s="312">
        <v>1516084</v>
      </c>
      <c r="B111" s="313" t="s">
        <v>270</v>
      </c>
      <c r="C111" s="198" t="s">
        <v>269</v>
      </c>
      <c r="D111" s="152">
        <v>30000</v>
      </c>
      <c r="E111" s="152">
        <v>30000</v>
      </c>
      <c r="F111" s="152">
        <v>30000</v>
      </c>
      <c r="G111" s="152">
        <v>29999.8</v>
      </c>
      <c r="H111" s="66">
        <f t="shared" si="4"/>
        <v>100</v>
      </c>
      <c r="I111" s="357"/>
      <c r="FB111" s="304"/>
    </row>
    <row r="112" spans="1:9" s="234" customFormat="1" ht="30.75">
      <c r="A112" s="160">
        <v>1517460</v>
      </c>
      <c r="B112" s="208"/>
      <c r="C112" s="158" t="s">
        <v>205</v>
      </c>
      <c r="D112" s="233">
        <f>D113</f>
        <v>900000</v>
      </c>
      <c r="E112" s="233">
        <f>E113</f>
        <v>900000</v>
      </c>
      <c r="F112" s="233">
        <f>F113</f>
        <v>900000</v>
      </c>
      <c r="G112" s="233">
        <f>G113</f>
        <v>0</v>
      </c>
      <c r="H112" s="66">
        <v>0</v>
      </c>
      <c r="I112" s="357"/>
    </row>
    <row r="113" spans="1:9" s="237" customFormat="1" ht="30.75">
      <c r="A113" s="235">
        <v>1517461</v>
      </c>
      <c r="B113" s="235" t="s">
        <v>100</v>
      </c>
      <c r="C113" s="202" t="s">
        <v>206</v>
      </c>
      <c r="D113" s="236">
        <v>900000</v>
      </c>
      <c r="E113" s="236">
        <v>900000</v>
      </c>
      <c r="F113" s="236">
        <v>900000</v>
      </c>
      <c r="G113" s="236">
        <v>0</v>
      </c>
      <c r="H113" s="66">
        <v>0</v>
      </c>
      <c r="I113" s="357"/>
    </row>
    <row r="114" spans="1:9" s="237" customFormat="1" ht="30.75">
      <c r="A114" s="193">
        <v>1518830</v>
      </c>
      <c r="B114" s="235"/>
      <c r="C114" s="158" t="s">
        <v>258</v>
      </c>
      <c r="D114" s="325">
        <f>D115</f>
        <v>500000</v>
      </c>
      <c r="E114" s="325">
        <f>E115</f>
        <v>500000</v>
      </c>
      <c r="F114" s="325">
        <f>F115</f>
        <v>500000</v>
      </c>
      <c r="G114" s="325">
        <f>G115</f>
        <v>500000</v>
      </c>
      <c r="H114" s="66">
        <f t="shared" si="4"/>
        <v>100</v>
      </c>
      <c r="I114" s="357"/>
    </row>
    <row r="115" spans="1:9" s="237" customFormat="1" ht="15">
      <c r="A115" s="196">
        <v>1518831</v>
      </c>
      <c r="B115" s="235">
        <v>1060</v>
      </c>
      <c r="C115" s="198" t="s">
        <v>259</v>
      </c>
      <c r="D115" s="324">
        <v>500000</v>
      </c>
      <c r="E115" s="324">
        <v>500000</v>
      </c>
      <c r="F115" s="324">
        <v>500000</v>
      </c>
      <c r="G115" s="324">
        <v>500000</v>
      </c>
      <c r="H115" s="66">
        <f t="shared" si="4"/>
        <v>100</v>
      </c>
      <c r="I115" s="357"/>
    </row>
    <row r="116" spans="1:9" s="237" customFormat="1" ht="30.75">
      <c r="A116" s="193">
        <v>1518840</v>
      </c>
      <c r="B116" s="235"/>
      <c r="C116" s="322" t="s">
        <v>261</v>
      </c>
      <c r="D116" s="325">
        <f>D117</f>
        <v>470000</v>
      </c>
      <c r="E116" s="325">
        <f>E117</f>
        <v>470000</v>
      </c>
      <c r="F116" s="325">
        <f>F117</f>
        <v>470000</v>
      </c>
      <c r="G116" s="325">
        <f>G117</f>
        <v>470000</v>
      </c>
      <c r="H116" s="66">
        <f t="shared" si="4"/>
        <v>100</v>
      </c>
      <c r="I116" s="357"/>
    </row>
    <row r="117" spans="1:9" s="237" customFormat="1" ht="15">
      <c r="A117" s="196">
        <v>1518841</v>
      </c>
      <c r="B117" s="235">
        <v>1060</v>
      </c>
      <c r="C117" s="202" t="s">
        <v>259</v>
      </c>
      <c r="D117" s="324">
        <v>470000</v>
      </c>
      <c r="E117" s="324">
        <v>470000</v>
      </c>
      <c r="F117" s="324">
        <v>470000</v>
      </c>
      <c r="G117" s="324">
        <v>470000</v>
      </c>
      <c r="H117" s="66">
        <f t="shared" si="4"/>
        <v>100</v>
      </c>
      <c r="I117" s="357"/>
    </row>
    <row r="118" spans="1:158" s="88" customFormat="1" ht="30.75">
      <c r="A118" s="137" t="s">
        <v>207</v>
      </c>
      <c r="B118" s="137"/>
      <c r="C118" s="143" t="s">
        <v>94</v>
      </c>
      <c r="D118" s="111">
        <f aca="true" t="shared" si="7" ref="D118:G119">D119</f>
        <v>563000</v>
      </c>
      <c r="E118" s="111">
        <f t="shared" si="7"/>
        <v>563000</v>
      </c>
      <c r="F118" s="111">
        <f t="shared" si="7"/>
        <v>563000</v>
      </c>
      <c r="G118" s="111">
        <f t="shared" si="7"/>
        <v>562913.84</v>
      </c>
      <c r="H118" s="66">
        <f t="shared" si="4"/>
        <v>100</v>
      </c>
      <c r="I118" s="357">
        <f>F118-G118</f>
        <v>86.1600000000326</v>
      </c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87"/>
      <c r="FB118" s="16">
        <f>F118-G118</f>
        <v>86.1600000000326</v>
      </c>
    </row>
    <row r="119" spans="1:9" s="54" customFormat="1" ht="30.75">
      <c r="A119" s="137" t="s">
        <v>208</v>
      </c>
      <c r="B119" s="137"/>
      <c r="C119" s="143" t="s">
        <v>0</v>
      </c>
      <c r="D119" s="111">
        <f t="shared" si="7"/>
        <v>563000</v>
      </c>
      <c r="E119" s="111">
        <f t="shared" si="7"/>
        <v>563000</v>
      </c>
      <c r="F119" s="111">
        <f t="shared" si="7"/>
        <v>563000</v>
      </c>
      <c r="G119" s="111">
        <f t="shared" si="7"/>
        <v>562913.84</v>
      </c>
      <c r="H119" s="66">
        <f t="shared" si="4"/>
        <v>100</v>
      </c>
      <c r="I119" s="357"/>
    </row>
    <row r="120" spans="1:9" s="11" customFormat="1" ht="15">
      <c r="A120" s="138" t="s">
        <v>209</v>
      </c>
      <c r="B120" s="138" t="s">
        <v>210</v>
      </c>
      <c r="C120" s="139" t="s">
        <v>211</v>
      </c>
      <c r="D120" s="140">
        <v>563000</v>
      </c>
      <c r="E120" s="140">
        <v>563000</v>
      </c>
      <c r="F120" s="140">
        <v>563000</v>
      </c>
      <c r="G120" s="172">
        <v>562913.84</v>
      </c>
      <c r="H120" s="66">
        <f t="shared" si="4"/>
        <v>100</v>
      </c>
      <c r="I120" s="357"/>
    </row>
    <row r="121" spans="1:9" s="11" customFormat="1" ht="30.75">
      <c r="A121" s="137">
        <v>2400000</v>
      </c>
      <c r="B121" s="138"/>
      <c r="C121" s="143" t="s">
        <v>287</v>
      </c>
      <c r="D121" s="111">
        <f>D122</f>
        <v>5200000</v>
      </c>
      <c r="E121" s="111">
        <f aca="true" t="shared" si="8" ref="E121:G122">E122</f>
        <v>5200000</v>
      </c>
      <c r="F121" s="111">
        <f t="shared" si="8"/>
        <v>5200000</v>
      </c>
      <c r="G121" s="111">
        <f t="shared" si="8"/>
        <v>5199986</v>
      </c>
      <c r="H121" s="66">
        <f t="shared" si="4"/>
        <v>100</v>
      </c>
      <c r="I121" s="357">
        <f>F121-G121</f>
        <v>14</v>
      </c>
    </row>
    <row r="122" spans="1:9" s="11" customFormat="1" ht="30.75">
      <c r="A122" s="137">
        <v>2410000</v>
      </c>
      <c r="B122" s="138"/>
      <c r="C122" s="143" t="s">
        <v>288</v>
      </c>
      <c r="D122" s="111">
        <f>D123</f>
        <v>5200000</v>
      </c>
      <c r="E122" s="111">
        <f t="shared" si="8"/>
        <v>5200000</v>
      </c>
      <c r="F122" s="111">
        <f t="shared" si="8"/>
        <v>5200000</v>
      </c>
      <c r="G122" s="111">
        <f t="shared" si="8"/>
        <v>5199986</v>
      </c>
      <c r="H122" s="66">
        <f t="shared" si="4"/>
        <v>100</v>
      </c>
      <c r="I122" s="357"/>
    </row>
    <row r="123" spans="1:9" s="11" customFormat="1" ht="19.5" customHeight="1">
      <c r="A123" s="138">
        <v>2417110</v>
      </c>
      <c r="B123" s="321" t="s">
        <v>272</v>
      </c>
      <c r="C123" s="139" t="s">
        <v>271</v>
      </c>
      <c r="D123" s="140">
        <v>5200000</v>
      </c>
      <c r="E123" s="140">
        <v>5200000</v>
      </c>
      <c r="F123" s="140">
        <v>5200000</v>
      </c>
      <c r="G123" s="172">
        <v>5199986</v>
      </c>
      <c r="H123" s="66">
        <f t="shared" si="4"/>
        <v>100</v>
      </c>
      <c r="I123" s="357"/>
    </row>
    <row r="124" spans="1:9" s="306" customFormat="1" ht="30.75">
      <c r="A124" s="189">
        <v>2700000</v>
      </c>
      <c r="B124" s="137"/>
      <c r="C124" s="203" t="s">
        <v>289</v>
      </c>
      <c r="D124" s="111">
        <f>D125</f>
        <v>6059000</v>
      </c>
      <c r="E124" s="111">
        <f>E125</f>
        <v>6059000</v>
      </c>
      <c r="F124" s="111">
        <f>F125</f>
        <v>6059000</v>
      </c>
      <c r="G124" s="111">
        <f>G125</f>
        <v>4817887.67</v>
      </c>
      <c r="H124" s="66">
        <f t="shared" si="4"/>
        <v>100</v>
      </c>
      <c r="I124" s="357">
        <f>F124-G124</f>
        <v>1241112.33</v>
      </c>
    </row>
    <row r="125" spans="1:9" s="306" customFormat="1" ht="46.5">
      <c r="A125" s="189">
        <v>2710000</v>
      </c>
      <c r="B125" s="137"/>
      <c r="C125" s="203" t="s">
        <v>290</v>
      </c>
      <c r="D125" s="111">
        <f>D126+D127+D129+D130+D131</f>
        <v>6059000</v>
      </c>
      <c r="E125" s="111">
        <f>E126+E127+E129+E130+E131</f>
        <v>6059000</v>
      </c>
      <c r="F125" s="111">
        <f>F126+F127+F129+F130+F131</f>
        <v>6059000</v>
      </c>
      <c r="G125" s="111">
        <f>G126+G127+G129+G130+G131</f>
        <v>4817887.67</v>
      </c>
      <c r="H125" s="66">
        <f t="shared" si="4"/>
        <v>100</v>
      </c>
      <c r="I125" s="357"/>
    </row>
    <row r="126" spans="1:9" s="11" customFormat="1" ht="15">
      <c r="A126" s="193">
        <v>2717430</v>
      </c>
      <c r="B126" s="138" t="s">
        <v>276</v>
      </c>
      <c r="C126" s="147" t="s">
        <v>273</v>
      </c>
      <c r="D126" s="140">
        <v>2509000</v>
      </c>
      <c r="E126" s="140">
        <v>2509000</v>
      </c>
      <c r="F126" s="140">
        <v>2509000</v>
      </c>
      <c r="G126" s="172">
        <v>2492588.01</v>
      </c>
      <c r="H126" s="66">
        <f t="shared" si="4"/>
        <v>100</v>
      </c>
      <c r="I126" s="357"/>
    </row>
    <row r="127" spans="1:9" s="11" customFormat="1" ht="30.75">
      <c r="A127" s="193">
        <v>2717460</v>
      </c>
      <c r="B127" s="138"/>
      <c r="C127" s="147" t="s">
        <v>205</v>
      </c>
      <c r="D127" s="140">
        <f>D128</f>
        <v>1000000</v>
      </c>
      <c r="E127" s="140">
        <f>E128</f>
        <v>1000000</v>
      </c>
      <c r="F127" s="140">
        <f>F128</f>
        <v>1000000</v>
      </c>
      <c r="G127" s="140">
        <f>G128</f>
        <v>0</v>
      </c>
      <c r="H127" s="66">
        <f t="shared" si="4"/>
        <v>100</v>
      </c>
      <c r="I127" s="357"/>
    </row>
    <row r="128" spans="1:9" s="221" customFormat="1" ht="30.75">
      <c r="A128" s="196">
        <v>2717461</v>
      </c>
      <c r="B128" s="150" t="s">
        <v>100</v>
      </c>
      <c r="C128" s="219" t="s">
        <v>206</v>
      </c>
      <c r="D128" s="152">
        <v>1000000</v>
      </c>
      <c r="E128" s="152">
        <v>1000000</v>
      </c>
      <c r="F128" s="152">
        <v>1000000</v>
      </c>
      <c r="G128" s="178">
        <v>0</v>
      </c>
      <c r="H128" s="66">
        <f t="shared" si="4"/>
        <v>100</v>
      </c>
      <c r="I128" s="357"/>
    </row>
    <row r="129" spans="1:9" s="11" customFormat="1" ht="15">
      <c r="A129" s="193">
        <v>2717610</v>
      </c>
      <c r="B129" s="138" t="s">
        <v>97</v>
      </c>
      <c r="C129" s="322" t="s">
        <v>340</v>
      </c>
      <c r="D129" s="140">
        <v>2000000</v>
      </c>
      <c r="E129" s="140">
        <v>2000000</v>
      </c>
      <c r="F129" s="140">
        <v>2000000</v>
      </c>
      <c r="G129" s="140">
        <v>2000000</v>
      </c>
      <c r="H129" s="66">
        <f t="shared" si="4"/>
        <v>100</v>
      </c>
      <c r="I129" s="357"/>
    </row>
    <row r="130" spans="1:9" s="11" customFormat="1" ht="15">
      <c r="A130" s="193">
        <v>2717630</v>
      </c>
      <c r="B130" s="138" t="s">
        <v>277</v>
      </c>
      <c r="C130" s="139" t="s">
        <v>274</v>
      </c>
      <c r="D130" s="140">
        <v>350000</v>
      </c>
      <c r="E130" s="140">
        <v>350000</v>
      </c>
      <c r="F130" s="140">
        <v>350000</v>
      </c>
      <c r="G130" s="172">
        <v>135910</v>
      </c>
      <c r="H130" s="66">
        <f t="shared" si="4"/>
        <v>100</v>
      </c>
      <c r="I130" s="357"/>
    </row>
    <row r="131" spans="1:9" s="11" customFormat="1" ht="15">
      <c r="A131" s="193">
        <v>2717640</v>
      </c>
      <c r="B131" s="138" t="s">
        <v>278</v>
      </c>
      <c r="C131" s="139" t="s">
        <v>275</v>
      </c>
      <c r="D131" s="140">
        <v>200000</v>
      </c>
      <c r="E131" s="140">
        <v>200000</v>
      </c>
      <c r="F131" s="140">
        <v>200000</v>
      </c>
      <c r="G131" s="172">
        <v>189389.66</v>
      </c>
      <c r="H131" s="66">
        <f t="shared" si="4"/>
        <v>100</v>
      </c>
      <c r="I131" s="357"/>
    </row>
    <row r="132" spans="1:9" s="11" customFormat="1" ht="30.75">
      <c r="A132" s="189">
        <v>2900000</v>
      </c>
      <c r="B132" s="305"/>
      <c r="C132" s="188" t="s">
        <v>292</v>
      </c>
      <c r="D132" s="111">
        <f>D133</f>
        <v>100000</v>
      </c>
      <c r="E132" s="111">
        <f aca="true" t="shared" si="9" ref="E132:G133">E133</f>
        <v>100000</v>
      </c>
      <c r="F132" s="111">
        <f t="shared" si="9"/>
        <v>100000</v>
      </c>
      <c r="G132" s="111">
        <f t="shared" si="9"/>
        <v>99472.45</v>
      </c>
      <c r="H132" s="66">
        <f t="shared" si="4"/>
        <v>100</v>
      </c>
      <c r="I132" s="357">
        <f>F132-G132</f>
        <v>527.5500000000029</v>
      </c>
    </row>
    <row r="133" spans="1:9" s="11" customFormat="1" ht="30.75">
      <c r="A133" s="189">
        <v>2910000</v>
      </c>
      <c r="B133" s="305"/>
      <c r="C133" s="188" t="s">
        <v>293</v>
      </c>
      <c r="D133" s="111">
        <f>D134</f>
        <v>100000</v>
      </c>
      <c r="E133" s="111">
        <f t="shared" si="9"/>
        <v>100000</v>
      </c>
      <c r="F133" s="111">
        <f t="shared" si="9"/>
        <v>100000</v>
      </c>
      <c r="G133" s="111">
        <f t="shared" si="9"/>
        <v>99472.45</v>
      </c>
      <c r="H133" s="66">
        <f t="shared" si="4"/>
        <v>100</v>
      </c>
      <c r="I133" s="357"/>
    </row>
    <row r="134" spans="1:9" s="11" customFormat="1" ht="36.75" customHeight="1">
      <c r="A134" s="193">
        <v>2918110</v>
      </c>
      <c r="B134" s="307" t="s">
        <v>294</v>
      </c>
      <c r="C134" s="139" t="s">
        <v>291</v>
      </c>
      <c r="D134" s="140">
        <v>100000</v>
      </c>
      <c r="E134" s="140">
        <v>100000</v>
      </c>
      <c r="F134" s="140">
        <v>100000</v>
      </c>
      <c r="G134" s="172">
        <v>99472.45</v>
      </c>
      <c r="H134" s="66">
        <f t="shared" si="4"/>
        <v>100</v>
      </c>
      <c r="I134" s="357"/>
    </row>
    <row r="135" spans="1:158" s="13" customFormat="1" ht="40.5" customHeight="1">
      <c r="A135" s="143">
        <v>3700000</v>
      </c>
      <c r="B135" s="143"/>
      <c r="C135" s="143" t="s">
        <v>212</v>
      </c>
      <c r="D135" s="111">
        <f>SUM(D136)</f>
        <v>5526796282</v>
      </c>
      <c r="E135" s="111">
        <f>SUM(E136)</f>
        <v>5525296282</v>
      </c>
      <c r="F135" s="111">
        <f>SUM(F136)</f>
        <v>5451532007.320001</v>
      </c>
      <c r="G135" s="111">
        <f>SUM(G136)</f>
        <v>5446949782.550001</v>
      </c>
      <c r="H135" s="66">
        <f t="shared" si="4"/>
        <v>98.66497159762628</v>
      </c>
      <c r="I135" s="357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2"/>
      <c r="FB135" s="14"/>
    </row>
    <row r="136" spans="1:158" s="88" customFormat="1" ht="29.25" customHeight="1">
      <c r="A136" s="143">
        <v>3710000</v>
      </c>
      <c r="B136" s="143"/>
      <c r="C136" s="143" t="s">
        <v>7</v>
      </c>
      <c r="D136" s="111">
        <f>SUM(D137:D165)</f>
        <v>5526796282</v>
      </c>
      <c r="E136" s="111">
        <f>SUM(E137:E165)</f>
        <v>5525296282</v>
      </c>
      <c r="F136" s="111">
        <f>SUM(F137:F165)</f>
        <v>5451532007.320001</v>
      </c>
      <c r="G136" s="111">
        <f>SUM(G137:G165)</f>
        <v>5446949782.550001</v>
      </c>
      <c r="H136" s="66">
        <f t="shared" si="4"/>
        <v>98.66497159762628</v>
      </c>
      <c r="I136" s="357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87"/>
      <c r="FB136" s="16"/>
    </row>
    <row r="137" spans="1:158" s="88" customFormat="1" ht="42" customHeight="1">
      <c r="A137" s="138" t="s">
        <v>358</v>
      </c>
      <c r="B137" s="138" t="s">
        <v>88</v>
      </c>
      <c r="C137" s="148" t="s">
        <v>359</v>
      </c>
      <c r="D137" s="140">
        <v>2324400</v>
      </c>
      <c r="E137" s="140">
        <v>2324400</v>
      </c>
      <c r="F137" s="140">
        <v>2324400</v>
      </c>
      <c r="G137" s="140">
        <v>2324400</v>
      </c>
      <c r="H137" s="66">
        <f t="shared" si="4"/>
        <v>100</v>
      </c>
      <c r="I137" s="357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87"/>
      <c r="FB137" s="16"/>
    </row>
    <row r="138" spans="1:158" s="88" customFormat="1" ht="54.75" customHeight="1">
      <c r="A138" s="138" t="s">
        <v>213</v>
      </c>
      <c r="B138" s="138" t="s">
        <v>88</v>
      </c>
      <c r="C138" s="148" t="s">
        <v>214</v>
      </c>
      <c r="D138" s="140">
        <v>402322140</v>
      </c>
      <c r="E138" s="140">
        <v>402322140</v>
      </c>
      <c r="F138" s="140">
        <v>402322140</v>
      </c>
      <c r="G138" s="140">
        <v>402322140</v>
      </c>
      <c r="H138" s="66">
        <f t="shared" si="4"/>
        <v>100</v>
      </c>
      <c r="I138" s="357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87"/>
      <c r="FB138" s="16"/>
    </row>
    <row r="139" spans="1:158" s="13" customFormat="1" ht="93">
      <c r="A139" s="138" t="s">
        <v>215</v>
      </c>
      <c r="B139" s="138" t="s">
        <v>88</v>
      </c>
      <c r="C139" s="147" t="s">
        <v>216</v>
      </c>
      <c r="D139" s="140">
        <v>2914220400</v>
      </c>
      <c r="E139" s="140">
        <v>2914220400</v>
      </c>
      <c r="F139" s="140">
        <v>2859919596.15</v>
      </c>
      <c r="G139" s="140">
        <v>2859919596.15</v>
      </c>
      <c r="H139" s="66">
        <f t="shared" si="4"/>
        <v>98.13669536284901</v>
      </c>
      <c r="I139" s="357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2"/>
      <c r="FB139" s="14"/>
    </row>
    <row r="140" spans="1:158" s="13" customFormat="1" ht="62.25">
      <c r="A140" s="138" t="s">
        <v>217</v>
      </c>
      <c r="B140" s="138" t="s">
        <v>88</v>
      </c>
      <c r="C140" s="147" t="s">
        <v>218</v>
      </c>
      <c r="D140" s="140">
        <v>107007000</v>
      </c>
      <c r="E140" s="140">
        <v>107007000</v>
      </c>
      <c r="F140" s="140">
        <v>106933247.52</v>
      </c>
      <c r="G140" s="140">
        <v>106933247.52</v>
      </c>
      <c r="H140" s="66">
        <f t="shared" si="4"/>
        <v>99.9310769575822</v>
      </c>
      <c r="I140" s="357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2"/>
      <c r="FB140" s="14"/>
    </row>
    <row r="141" spans="1:158" s="13" customFormat="1" ht="171">
      <c r="A141" s="138" t="s">
        <v>219</v>
      </c>
      <c r="B141" s="138" t="s">
        <v>88</v>
      </c>
      <c r="C141" s="148" t="s">
        <v>220</v>
      </c>
      <c r="D141" s="140">
        <v>1847764200</v>
      </c>
      <c r="E141" s="140">
        <v>1847764200</v>
      </c>
      <c r="F141" s="140">
        <v>1829263698.14</v>
      </c>
      <c r="G141" s="140">
        <v>1829263698.14</v>
      </c>
      <c r="H141" s="66">
        <f t="shared" si="4"/>
        <v>98.99876283672992</v>
      </c>
      <c r="I141" s="357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2"/>
      <c r="FB141" s="14"/>
    </row>
    <row r="142" spans="1:158" s="13" customFormat="1" ht="171">
      <c r="A142" s="138" t="s">
        <v>295</v>
      </c>
      <c r="B142" s="138" t="s">
        <v>88</v>
      </c>
      <c r="C142" s="148" t="s">
        <v>341</v>
      </c>
      <c r="D142" s="140">
        <v>23161398</v>
      </c>
      <c r="E142" s="140">
        <v>23161398</v>
      </c>
      <c r="F142" s="140">
        <v>23161398</v>
      </c>
      <c r="G142" s="140">
        <v>22968450.85</v>
      </c>
      <c r="H142" s="66">
        <f aca="true" t="shared" si="10" ref="H142:H166">F142/E142*100</f>
        <v>100</v>
      </c>
      <c r="I142" s="357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2"/>
      <c r="FB142" s="14"/>
    </row>
    <row r="143" spans="1:158" s="13" customFormat="1" ht="186.75">
      <c r="A143" s="138" t="s">
        <v>360</v>
      </c>
      <c r="B143" s="138" t="s">
        <v>88</v>
      </c>
      <c r="C143" s="148" t="s">
        <v>364</v>
      </c>
      <c r="D143" s="140">
        <v>3760700</v>
      </c>
      <c r="E143" s="140">
        <v>3760700</v>
      </c>
      <c r="F143" s="140">
        <v>3760700</v>
      </c>
      <c r="G143" s="140">
        <v>3760572.37</v>
      </c>
      <c r="H143" s="66">
        <f t="shared" si="10"/>
        <v>100</v>
      </c>
      <c r="I143" s="357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2"/>
      <c r="FB143" s="14"/>
    </row>
    <row r="144" spans="1:158" s="13" customFormat="1" ht="171">
      <c r="A144" s="138" t="s">
        <v>349</v>
      </c>
      <c r="B144" s="138" t="s">
        <v>88</v>
      </c>
      <c r="C144" s="148" t="s">
        <v>350</v>
      </c>
      <c r="D144" s="140">
        <v>3575818</v>
      </c>
      <c r="E144" s="140">
        <v>3575818</v>
      </c>
      <c r="F144" s="140">
        <v>3575818</v>
      </c>
      <c r="G144" s="140">
        <v>3575818</v>
      </c>
      <c r="H144" s="66">
        <f t="shared" si="10"/>
        <v>100</v>
      </c>
      <c r="I144" s="357">
        <f>F144-G144</f>
        <v>0</v>
      </c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2"/>
      <c r="FB144" s="14"/>
    </row>
    <row r="145" spans="1:158" s="13" customFormat="1" ht="140.25">
      <c r="A145" s="138" t="s">
        <v>221</v>
      </c>
      <c r="B145" s="138" t="s">
        <v>88</v>
      </c>
      <c r="C145" s="148" t="s">
        <v>222</v>
      </c>
      <c r="D145" s="140">
        <v>20229600</v>
      </c>
      <c r="E145" s="140">
        <v>20229600</v>
      </c>
      <c r="F145" s="140">
        <v>19510908.51</v>
      </c>
      <c r="G145" s="140">
        <v>19510908.51</v>
      </c>
      <c r="H145" s="66">
        <f t="shared" si="10"/>
        <v>96.44732723336102</v>
      </c>
      <c r="I145" s="357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2"/>
      <c r="FB145" s="14"/>
    </row>
    <row r="146" spans="1:158" s="13" customFormat="1" ht="62.25">
      <c r="A146" s="146">
        <v>3719260</v>
      </c>
      <c r="B146" s="138" t="s">
        <v>351</v>
      </c>
      <c r="C146" s="241" t="s">
        <v>223</v>
      </c>
      <c r="D146" s="140">
        <v>3204798</v>
      </c>
      <c r="E146" s="140">
        <v>3204798</v>
      </c>
      <c r="F146" s="140">
        <v>3204798</v>
      </c>
      <c r="G146" s="140">
        <v>2656942.93</v>
      </c>
      <c r="H146" s="66">
        <f t="shared" si="10"/>
        <v>100</v>
      </c>
      <c r="I146" s="357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2"/>
      <c r="FB146" s="14"/>
    </row>
    <row r="147" spans="1:158" s="13" customFormat="1" ht="78">
      <c r="A147" s="146">
        <v>3719270</v>
      </c>
      <c r="B147" s="240" t="s">
        <v>88</v>
      </c>
      <c r="C147" s="242" t="s">
        <v>224</v>
      </c>
      <c r="D147" s="140">
        <v>14808100</v>
      </c>
      <c r="E147" s="140">
        <v>14808100</v>
      </c>
      <c r="F147" s="140">
        <v>14637575</v>
      </c>
      <c r="G147" s="140">
        <v>14637575</v>
      </c>
      <c r="H147" s="66">
        <f t="shared" si="10"/>
        <v>98.84843430284776</v>
      </c>
      <c r="I147" s="357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2"/>
      <c r="FB147" s="14"/>
    </row>
    <row r="148" spans="1:158" s="13" customFormat="1" ht="39" customHeight="1">
      <c r="A148" s="146">
        <v>3719310</v>
      </c>
      <c r="B148" s="240" t="s">
        <v>88</v>
      </c>
      <c r="C148" s="242" t="s">
        <v>361</v>
      </c>
      <c r="D148" s="140">
        <v>15415100</v>
      </c>
      <c r="E148" s="140">
        <v>15415100</v>
      </c>
      <c r="F148" s="140">
        <v>15415100</v>
      </c>
      <c r="G148" s="140">
        <v>15415100</v>
      </c>
      <c r="H148" s="66">
        <f t="shared" si="10"/>
        <v>100</v>
      </c>
      <c r="I148" s="357">
        <f>F148-G148</f>
        <v>0</v>
      </c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2"/>
      <c r="FB148" s="14"/>
    </row>
    <row r="149" spans="1:158" s="310" customFormat="1" ht="99.75" customHeight="1">
      <c r="A149" s="146">
        <v>3719320</v>
      </c>
      <c r="B149" s="240" t="s">
        <v>88</v>
      </c>
      <c r="C149" s="242" t="s">
        <v>297</v>
      </c>
      <c r="D149" s="140">
        <v>699000</v>
      </c>
      <c r="E149" s="140">
        <v>699000</v>
      </c>
      <c r="F149" s="140">
        <v>699000</v>
      </c>
      <c r="G149" s="140">
        <v>698550</v>
      </c>
      <c r="H149" s="66">
        <f t="shared" si="10"/>
        <v>100</v>
      </c>
      <c r="I149" s="357"/>
      <c r="J149" s="308"/>
      <c r="K149" s="308"/>
      <c r="L149" s="308"/>
      <c r="M149" s="308"/>
      <c r="N149" s="308"/>
      <c r="O149" s="308"/>
      <c r="P149" s="308"/>
      <c r="Q149" s="308"/>
      <c r="R149" s="308"/>
      <c r="S149" s="308"/>
      <c r="T149" s="308"/>
      <c r="U149" s="308"/>
      <c r="V149" s="308"/>
      <c r="W149" s="308"/>
      <c r="X149" s="308"/>
      <c r="Y149" s="308"/>
      <c r="Z149" s="308"/>
      <c r="AA149" s="308"/>
      <c r="AB149" s="308"/>
      <c r="AC149" s="308"/>
      <c r="AD149" s="308"/>
      <c r="AE149" s="308"/>
      <c r="AF149" s="308"/>
      <c r="AG149" s="308"/>
      <c r="AH149" s="308"/>
      <c r="AI149" s="308"/>
      <c r="AJ149" s="308"/>
      <c r="AK149" s="308"/>
      <c r="AL149" s="308"/>
      <c r="AM149" s="308"/>
      <c r="AN149" s="308"/>
      <c r="AO149" s="308"/>
      <c r="AP149" s="308"/>
      <c r="AQ149" s="308"/>
      <c r="AR149" s="308"/>
      <c r="AS149" s="308"/>
      <c r="AT149" s="308"/>
      <c r="AU149" s="308"/>
      <c r="AV149" s="308"/>
      <c r="AW149" s="308"/>
      <c r="AX149" s="308"/>
      <c r="AY149" s="308"/>
      <c r="AZ149" s="308"/>
      <c r="BA149" s="308"/>
      <c r="BB149" s="308"/>
      <c r="BC149" s="308"/>
      <c r="BD149" s="308"/>
      <c r="BE149" s="308"/>
      <c r="BF149" s="308"/>
      <c r="BG149" s="308"/>
      <c r="BH149" s="308"/>
      <c r="BI149" s="308"/>
      <c r="BJ149" s="308"/>
      <c r="BK149" s="308"/>
      <c r="BL149" s="308"/>
      <c r="BM149" s="308"/>
      <c r="BN149" s="308"/>
      <c r="BO149" s="308"/>
      <c r="BP149" s="308"/>
      <c r="BQ149" s="308"/>
      <c r="BR149" s="308"/>
      <c r="BS149" s="308"/>
      <c r="BT149" s="308"/>
      <c r="BU149" s="308"/>
      <c r="BV149" s="308"/>
      <c r="BW149" s="308"/>
      <c r="BX149" s="308"/>
      <c r="BY149" s="308"/>
      <c r="BZ149" s="308"/>
      <c r="CA149" s="308"/>
      <c r="CB149" s="308"/>
      <c r="CC149" s="308"/>
      <c r="CD149" s="308"/>
      <c r="CE149" s="308"/>
      <c r="CF149" s="308"/>
      <c r="CG149" s="308"/>
      <c r="CH149" s="308"/>
      <c r="CI149" s="308"/>
      <c r="CJ149" s="308"/>
      <c r="CK149" s="308"/>
      <c r="CL149" s="308"/>
      <c r="CM149" s="308"/>
      <c r="CN149" s="308"/>
      <c r="CO149" s="308"/>
      <c r="CP149" s="308"/>
      <c r="CQ149" s="308"/>
      <c r="CR149" s="308"/>
      <c r="CS149" s="308"/>
      <c r="CT149" s="308"/>
      <c r="CU149" s="308"/>
      <c r="CV149" s="308"/>
      <c r="CW149" s="308"/>
      <c r="CX149" s="308"/>
      <c r="CY149" s="308"/>
      <c r="CZ149" s="308"/>
      <c r="DA149" s="308"/>
      <c r="DB149" s="308"/>
      <c r="DC149" s="308"/>
      <c r="DD149" s="308"/>
      <c r="DE149" s="308"/>
      <c r="DF149" s="308"/>
      <c r="DG149" s="308"/>
      <c r="DH149" s="308"/>
      <c r="DI149" s="308"/>
      <c r="DJ149" s="308"/>
      <c r="DK149" s="308"/>
      <c r="DL149" s="308"/>
      <c r="DM149" s="308"/>
      <c r="DN149" s="308"/>
      <c r="DO149" s="308"/>
      <c r="DP149" s="308"/>
      <c r="DQ149" s="308"/>
      <c r="DR149" s="308"/>
      <c r="DS149" s="308"/>
      <c r="DT149" s="308"/>
      <c r="DU149" s="308"/>
      <c r="DV149" s="308"/>
      <c r="DW149" s="308"/>
      <c r="DX149" s="308"/>
      <c r="DY149" s="308"/>
      <c r="DZ149" s="308"/>
      <c r="EA149" s="308"/>
      <c r="EB149" s="308"/>
      <c r="EC149" s="308"/>
      <c r="ED149" s="308"/>
      <c r="EE149" s="308"/>
      <c r="EF149" s="308"/>
      <c r="EG149" s="308"/>
      <c r="EH149" s="308"/>
      <c r="EI149" s="308"/>
      <c r="EJ149" s="308"/>
      <c r="EK149" s="308"/>
      <c r="EL149" s="308"/>
      <c r="EM149" s="308"/>
      <c r="EN149" s="308"/>
      <c r="EO149" s="308"/>
      <c r="EP149" s="308"/>
      <c r="EQ149" s="308"/>
      <c r="ER149" s="308"/>
      <c r="ES149" s="308"/>
      <c r="ET149" s="308"/>
      <c r="EU149" s="308"/>
      <c r="EV149" s="308"/>
      <c r="EW149" s="309"/>
      <c r="FB149" s="311"/>
    </row>
    <row r="150" spans="1:158" s="310" customFormat="1" ht="70.5" customHeight="1">
      <c r="A150" s="146">
        <v>3719330</v>
      </c>
      <c r="B150" s="240" t="s">
        <v>88</v>
      </c>
      <c r="C150" s="242" t="s">
        <v>301</v>
      </c>
      <c r="D150" s="140">
        <f>8903300-3215000</f>
        <v>5688300</v>
      </c>
      <c r="E150" s="140">
        <v>5688300</v>
      </c>
      <c r="F150" s="140">
        <v>5688300</v>
      </c>
      <c r="G150" s="140">
        <v>5379370.41</v>
      </c>
      <c r="H150" s="66">
        <f t="shared" si="10"/>
        <v>100</v>
      </c>
      <c r="I150" s="357"/>
      <c r="J150" s="308"/>
      <c r="K150" s="308"/>
      <c r="L150" s="308"/>
      <c r="M150" s="308"/>
      <c r="N150" s="308"/>
      <c r="O150" s="308"/>
      <c r="P150" s="308"/>
      <c r="Q150" s="308"/>
      <c r="R150" s="308"/>
      <c r="S150" s="308"/>
      <c r="T150" s="308"/>
      <c r="U150" s="308"/>
      <c r="V150" s="308"/>
      <c r="W150" s="308"/>
      <c r="X150" s="308"/>
      <c r="Y150" s="308"/>
      <c r="Z150" s="308"/>
      <c r="AA150" s="308"/>
      <c r="AB150" s="308"/>
      <c r="AC150" s="308"/>
      <c r="AD150" s="308"/>
      <c r="AE150" s="308"/>
      <c r="AF150" s="308"/>
      <c r="AG150" s="308"/>
      <c r="AH150" s="308"/>
      <c r="AI150" s="308"/>
      <c r="AJ150" s="308"/>
      <c r="AK150" s="308"/>
      <c r="AL150" s="308"/>
      <c r="AM150" s="308"/>
      <c r="AN150" s="308"/>
      <c r="AO150" s="308"/>
      <c r="AP150" s="308"/>
      <c r="AQ150" s="308"/>
      <c r="AR150" s="308"/>
      <c r="AS150" s="308"/>
      <c r="AT150" s="308"/>
      <c r="AU150" s="308"/>
      <c r="AV150" s="308"/>
      <c r="AW150" s="308"/>
      <c r="AX150" s="308"/>
      <c r="AY150" s="308"/>
      <c r="AZ150" s="308"/>
      <c r="BA150" s="308"/>
      <c r="BB150" s="308"/>
      <c r="BC150" s="308"/>
      <c r="BD150" s="308"/>
      <c r="BE150" s="308"/>
      <c r="BF150" s="308"/>
      <c r="BG150" s="308"/>
      <c r="BH150" s="308"/>
      <c r="BI150" s="308"/>
      <c r="BJ150" s="308"/>
      <c r="BK150" s="308"/>
      <c r="BL150" s="308"/>
      <c r="BM150" s="308"/>
      <c r="BN150" s="308"/>
      <c r="BO150" s="308"/>
      <c r="BP150" s="308"/>
      <c r="BQ150" s="308"/>
      <c r="BR150" s="308"/>
      <c r="BS150" s="308"/>
      <c r="BT150" s="308"/>
      <c r="BU150" s="308"/>
      <c r="BV150" s="308"/>
      <c r="BW150" s="308"/>
      <c r="BX150" s="308"/>
      <c r="BY150" s="308"/>
      <c r="BZ150" s="308"/>
      <c r="CA150" s="308"/>
      <c r="CB150" s="308"/>
      <c r="CC150" s="308"/>
      <c r="CD150" s="308"/>
      <c r="CE150" s="308"/>
      <c r="CF150" s="308"/>
      <c r="CG150" s="308"/>
      <c r="CH150" s="308"/>
      <c r="CI150" s="308"/>
      <c r="CJ150" s="308"/>
      <c r="CK150" s="308"/>
      <c r="CL150" s="308"/>
      <c r="CM150" s="308"/>
      <c r="CN150" s="308"/>
      <c r="CO150" s="308"/>
      <c r="CP150" s="308"/>
      <c r="CQ150" s="308"/>
      <c r="CR150" s="308"/>
      <c r="CS150" s="308"/>
      <c r="CT150" s="308"/>
      <c r="CU150" s="308"/>
      <c r="CV150" s="308"/>
      <c r="CW150" s="308"/>
      <c r="CX150" s="308"/>
      <c r="CY150" s="308"/>
      <c r="CZ150" s="308"/>
      <c r="DA150" s="308"/>
      <c r="DB150" s="308"/>
      <c r="DC150" s="308"/>
      <c r="DD150" s="308"/>
      <c r="DE150" s="308"/>
      <c r="DF150" s="308"/>
      <c r="DG150" s="308"/>
      <c r="DH150" s="308"/>
      <c r="DI150" s="308"/>
      <c r="DJ150" s="308"/>
      <c r="DK150" s="308"/>
      <c r="DL150" s="308"/>
      <c r="DM150" s="308"/>
      <c r="DN150" s="308"/>
      <c r="DO150" s="308"/>
      <c r="DP150" s="308"/>
      <c r="DQ150" s="308"/>
      <c r="DR150" s="308"/>
      <c r="DS150" s="308"/>
      <c r="DT150" s="308"/>
      <c r="DU150" s="308"/>
      <c r="DV150" s="308"/>
      <c r="DW150" s="308"/>
      <c r="DX150" s="308"/>
      <c r="DY150" s="308"/>
      <c r="DZ150" s="308"/>
      <c r="EA150" s="308"/>
      <c r="EB150" s="308"/>
      <c r="EC150" s="308"/>
      <c r="ED150" s="308"/>
      <c r="EE150" s="308"/>
      <c r="EF150" s="308"/>
      <c r="EG150" s="308"/>
      <c r="EH150" s="308"/>
      <c r="EI150" s="308"/>
      <c r="EJ150" s="308"/>
      <c r="EK150" s="308"/>
      <c r="EL150" s="308"/>
      <c r="EM150" s="308"/>
      <c r="EN150" s="308"/>
      <c r="EO150" s="308"/>
      <c r="EP150" s="308"/>
      <c r="EQ150" s="308"/>
      <c r="ER150" s="308"/>
      <c r="ES150" s="308"/>
      <c r="ET150" s="308"/>
      <c r="EU150" s="308"/>
      <c r="EV150" s="308"/>
      <c r="EW150" s="309"/>
      <c r="FB150" s="311"/>
    </row>
    <row r="151" spans="1:158" s="310" customFormat="1" ht="72" customHeight="1">
      <c r="A151" s="146">
        <v>3719330</v>
      </c>
      <c r="B151" s="240" t="s">
        <v>88</v>
      </c>
      <c r="C151" s="242" t="s">
        <v>302</v>
      </c>
      <c r="D151" s="140">
        <v>3274600</v>
      </c>
      <c r="E151" s="140">
        <v>3274600</v>
      </c>
      <c r="F151" s="140">
        <v>3274600</v>
      </c>
      <c r="G151" s="140">
        <v>3272076.39</v>
      </c>
      <c r="H151" s="66">
        <f t="shared" si="10"/>
        <v>100</v>
      </c>
      <c r="I151" s="357"/>
      <c r="J151" s="308"/>
      <c r="K151" s="308"/>
      <c r="L151" s="308"/>
      <c r="M151" s="308"/>
      <c r="N151" s="308"/>
      <c r="O151" s="308"/>
      <c r="P151" s="308"/>
      <c r="Q151" s="308"/>
      <c r="R151" s="308"/>
      <c r="S151" s="308"/>
      <c r="T151" s="308"/>
      <c r="U151" s="308"/>
      <c r="V151" s="308"/>
      <c r="W151" s="308"/>
      <c r="X151" s="308"/>
      <c r="Y151" s="308"/>
      <c r="Z151" s="308"/>
      <c r="AA151" s="308"/>
      <c r="AB151" s="308"/>
      <c r="AC151" s="308"/>
      <c r="AD151" s="308"/>
      <c r="AE151" s="308"/>
      <c r="AF151" s="308"/>
      <c r="AG151" s="308"/>
      <c r="AH151" s="308"/>
      <c r="AI151" s="308"/>
      <c r="AJ151" s="308"/>
      <c r="AK151" s="308"/>
      <c r="AL151" s="308"/>
      <c r="AM151" s="308"/>
      <c r="AN151" s="308"/>
      <c r="AO151" s="308"/>
      <c r="AP151" s="308"/>
      <c r="AQ151" s="308"/>
      <c r="AR151" s="308"/>
      <c r="AS151" s="308"/>
      <c r="AT151" s="308"/>
      <c r="AU151" s="308"/>
      <c r="AV151" s="308"/>
      <c r="AW151" s="308"/>
      <c r="AX151" s="308"/>
      <c r="AY151" s="308"/>
      <c r="AZ151" s="308"/>
      <c r="BA151" s="308"/>
      <c r="BB151" s="308"/>
      <c r="BC151" s="308"/>
      <c r="BD151" s="308"/>
      <c r="BE151" s="308"/>
      <c r="BF151" s="308"/>
      <c r="BG151" s="308"/>
      <c r="BH151" s="308"/>
      <c r="BI151" s="308"/>
      <c r="BJ151" s="308"/>
      <c r="BK151" s="308"/>
      <c r="BL151" s="308"/>
      <c r="BM151" s="308"/>
      <c r="BN151" s="308"/>
      <c r="BO151" s="308"/>
      <c r="BP151" s="308"/>
      <c r="BQ151" s="308"/>
      <c r="BR151" s="308"/>
      <c r="BS151" s="308"/>
      <c r="BT151" s="308"/>
      <c r="BU151" s="308"/>
      <c r="BV151" s="308"/>
      <c r="BW151" s="308"/>
      <c r="BX151" s="308"/>
      <c r="BY151" s="308"/>
      <c r="BZ151" s="308"/>
      <c r="CA151" s="308"/>
      <c r="CB151" s="308"/>
      <c r="CC151" s="308"/>
      <c r="CD151" s="308"/>
      <c r="CE151" s="308"/>
      <c r="CF151" s="308"/>
      <c r="CG151" s="308"/>
      <c r="CH151" s="308"/>
      <c r="CI151" s="308"/>
      <c r="CJ151" s="308"/>
      <c r="CK151" s="308"/>
      <c r="CL151" s="308"/>
      <c r="CM151" s="308"/>
      <c r="CN151" s="308"/>
      <c r="CO151" s="308"/>
      <c r="CP151" s="308"/>
      <c r="CQ151" s="308"/>
      <c r="CR151" s="308"/>
      <c r="CS151" s="308"/>
      <c r="CT151" s="308"/>
      <c r="CU151" s="308"/>
      <c r="CV151" s="308"/>
      <c r="CW151" s="308"/>
      <c r="CX151" s="308"/>
      <c r="CY151" s="308"/>
      <c r="CZ151" s="308"/>
      <c r="DA151" s="308"/>
      <c r="DB151" s="308"/>
      <c r="DC151" s="308"/>
      <c r="DD151" s="308"/>
      <c r="DE151" s="308"/>
      <c r="DF151" s="308"/>
      <c r="DG151" s="308"/>
      <c r="DH151" s="308"/>
      <c r="DI151" s="308"/>
      <c r="DJ151" s="308"/>
      <c r="DK151" s="308"/>
      <c r="DL151" s="308"/>
      <c r="DM151" s="308"/>
      <c r="DN151" s="308"/>
      <c r="DO151" s="308"/>
      <c r="DP151" s="308"/>
      <c r="DQ151" s="308"/>
      <c r="DR151" s="308"/>
      <c r="DS151" s="308"/>
      <c r="DT151" s="308"/>
      <c r="DU151" s="308"/>
      <c r="DV151" s="308"/>
      <c r="DW151" s="308"/>
      <c r="DX151" s="308"/>
      <c r="DY151" s="308"/>
      <c r="DZ151" s="308"/>
      <c r="EA151" s="308"/>
      <c r="EB151" s="308"/>
      <c r="EC151" s="308"/>
      <c r="ED151" s="308"/>
      <c r="EE151" s="308"/>
      <c r="EF151" s="308"/>
      <c r="EG151" s="308"/>
      <c r="EH151" s="308"/>
      <c r="EI151" s="308"/>
      <c r="EJ151" s="308"/>
      <c r="EK151" s="308"/>
      <c r="EL151" s="308"/>
      <c r="EM151" s="308"/>
      <c r="EN151" s="308"/>
      <c r="EO151" s="308"/>
      <c r="EP151" s="308"/>
      <c r="EQ151" s="308"/>
      <c r="ER151" s="308"/>
      <c r="ES151" s="308"/>
      <c r="ET151" s="308"/>
      <c r="EU151" s="308"/>
      <c r="EV151" s="308"/>
      <c r="EW151" s="309"/>
      <c r="FB151" s="311"/>
    </row>
    <row r="152" spans="1:158" s="310" customFormat="1" ht="54.75" customHeight="1">
      <c r="A152" s="146">
        <v>3719350</v>
      </c>
      <c r="B152" s="240" t="s">
        <v>88</v>
      </c>
      <c r="C152" s="242" t="s">
        <v>303</v>
      </c>
      <c r="D152" s="140">
        <v>38434249</v>
      </c>
      <c r="E152" s="140">
        <v>38434249</v>
      </c>
      <c r="F152" s="140">
        <v>38434249</v>
      </c>
      <c r="G152" s="140">
        <v>37323934.73</v>
      </c>
      <c r="H152" s="66">
        <f t="shared" si="10"/>
        <v>100</v>
      </c>
      <c r="I152" s="357"/>
      <c r="J152" s="308"/>
      <c r="K152" s="308"/>
      <c r="L152" s="308"/>
      <c r="M152" s="308"/>
      <c r="N152" s="308"/>
      <c r="O152" s="308"/>
      <c r="P152" s="308"/>
      <c r="Q152" s="308"/>
      <c r="R152" s="308"/>
      <c r="S152" s="308"/>
      <c r="T152" s="308"/>
      <c r="U152" s="308"/>
      <c r="V152" s="308"/>
      <c r="W152" s="308"/>
      <c r="X152" s="308"/>
      <c r="Y152" s="308"/>
      <c r="Z152" s="308"/>
      <c r="AA152" s="308"/>
      <c r="AB152" s="308"/>
      <c r="AC152" s="308"/>
      <c r="AD152" s="308"/>
      <c r="AE152" s="308"/>
      <c r="AF152" s="308"/>
      <c r="AG152" s="308"/>
      <c r="AH152" s="308"/>
      <c r="AI152" s="308"/>
      <c r="AJ152" s="308"/>
      <c r="AK152" s="308"/>
      <c r="AL152" s="308"/>
      <c r="AM152" s="308"/>
      <c r="AN152" s="308"/>
      <c r="AO152" s="308"/>
      <c r="AP152" s="308"/>
      <c r="AQ152" s="308"/>
      <c r="AR152" s="308"/>
      <c r="AS152" s="308"/>
      <c r="AT152" s="308"/>
      <c r="AU152" s="308"/>
      <c r="AV152" s="308"/>
      <c r="AW152" s="308"/>
      <c r="AX152" s="308"/>
      <c r="AY152" s="308"/>
      <c r="AZ152" s="308"/>
      <c r="BA152" s="308"/>
      <c r="BB152" s="308"/>
      <c r="BC152" s="308"/>
      <c r="BD152" s="308"/>
      <c r="BE152" s="308"/>
      <c r="BF152" s="308"/>
      <c r="BG152" s="308"/>
      <c r="BH152" s="308"/>
      <c r="BI152" s="308"/>
      <c r="BJ152" s="308"/>
      <c r="BK152" s="308"/>
      <c r="BL152" s="308"/>
      <c r="BM152" s="308"/>
      <c r="BN152" s="308"/>
      <c r="BO152" s="308"/>
      <c r="BP152" s="308"/>
      <c r="BQ152" s="308"/>
      <c r="BR152" s="308"/>
      <c r="BS152" s="308"/>
      <c r="BT152" s="308"/>
      <c r="BU152" s="308"/>
      <c r="BV152" s="308"/>
      <c r="BW152" s="308"/>
      <c r="BX152" s="308"/>
      <c r="BY152" s="308"/>
      <c r="BZ152" s="308"/>
      <c r="CA152" s="308"/>
      <c r="CB152" s="308"/>
      <c r="CC152" s="308"/>
      <c r="CD152" s="308"/>
      <c r="CE152" s="308"/>
      <c r="CF152" s="308"/>
      <c r="CG152" s="308"/>
      <c r="CH152" s="308"/>
      <c r="CI152" s="308"/>
      <c r="CJ152" s="308"/>
      <c r="CK152" s="308"/>
      <c r="CL152" s="308"/>
      <c r="CM152" s="308"/>
      <c r="CN152" s="308"/>
      <c r="CO152" s="308"/>
      <c r="CP152" s="308"/>
      <c r="CQ152" s="308"/>
      <c r="CR152" s="308"/>
      <c r="CS152" s="308"/>
      <c r="CT152" s="308"/>
      <c r="CU152" s="308"/>
      <c r="CV152" s="308"/>
      <c r="CW152" s="308"/>
      <c r="CX152" s="308"/>
      <c r="CY152" s="308"/>
      <c r="CZ152" s="308"/>
      <c r="DA152" s="308"/>
      <c r="DB152" s="308"/>
      <c r="DC152" s="308"/>
      <c r="DD152" s="308"/>
      <c r="DE152" s="308"/>
      <c r="DF152" s="308"/>
      <c r="DG152" s="308"/>
      <c r="DH152" s="308"/>
      <c r="DI152" s="308"/>
      <c r="DJ152" s="308"/>
      <c r="DK152" s="308"/>
      <c r="DL152" s="308"/>
      <c r="DM152" s="308"/>
      <c r="DN152" s="308"/>
      <c r="DO152" s="308"/>
      <c r="DP152" s="308"/>
      <c r="DQ152" s="308"/>
      <c r="DR152" s="308"/>
      <c r="DS152" s="308"/>
      <c r="DT152" s="308"/>
      <c r="DU152" s="308"/>
      <c r="DV152" s="308"/>
      <c r="DW152" s="308"/>
      <c r="DX152" s="308"/>
      <c r="DY152" s="308"/>
      <c r="DZ152" s="308"/>
      <c r="EA152" s="308"/>
      <c r="EB152" s="308"/>
      <c r="EC152" s="308"/>
      <c r="ED152" s="308"/>
      <c r="EE152" s="308"/>
      <c r="EF152" s="308"/>
      <c r="EG152" s="308"/>
      <c r="EH152" s="308"/>
      <c r="EI152" s="308"/>
      <c r="EJ152" s="308"/>
      <c r="EK152" s="308"/>
      <c r="EL152" s="308"/>
      <c r="EM152" s="308"/>
      <c r="EN152" s="308"/>
      <c r="EO152" s="308"/>
      <c r="EP152" s="308"/>
      <c r="EQ152" s="308"/>
      <c r="ER152" s="308"/>
      <c r="ES152" s="308"/>
      <c r="ET152" s="308"/>
      <c r="EU152" s="308"/>
      <c r="EV152" s="308"/>
      <c r="EW152" s="309"/>
      <c r="FB152" s="311"/>
    </row>
    <row r="153" spans="1:158" s="13" customFormat="1" ht="56.25" customHeight="1">
      <c r="A153" s="138" t="s">
        <v>225</v>
      </c>
      <c r="B153" s="138" t="s">
        <v>88</v>
      </c>
      <c r="C153" s="148" t="s">
        <v>226</v>
      </c>
      <c r="D153" s="140">
        <v>26476000</v>
      </c>
      <c r="E153" s="140">
        <v>26476000</v>
      </c>
      <c r="F153" s="140">
        <v>26476000</v>
      </c>
      <c r="G153" s="140">
        <v>26476000</v>
      </c>
      <c r="H153" s="66">
        <f t="shared" si="10"/>
        <v>100</v>
      </c>
      <c r="I153" s="357">
        <f>F153-G153</f>
        <v>0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2"/>
      <c r="FB153" s="14"/>
    </row>
    <row r="154" spans="1:158" s="13" customFormat="1" ht="42" customHeight="1">
      <c r="A154" s="138" t="s">
        <v>225</v>
      </c>
      <c r="B154" s="138" t="s">
        <v>88</v>
      </c>
      <c r="C154" s="148" t="s">
        <v>375</v>
      </c>
      <c r="D154" s="140">
        <v>38283700</v>
      </c>
      <c r="E154" s="140">
        <v>38283700</v>
      </c>
      <c r="F154" s="140">
        <v>38283700</v>
      </c>
      <c r="G154" s="140">
        <v>38283700</v>
      </c>
      <c r="H154" s="66">
        <f t="shared" si="10"/>
        <v>100</v>
      </c>
      <c r="I154" s="357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2"/>
      <c r="FB154" s="14"/>
    </row>
    <row r="155" spans="1:158" s="13" customFormat="1" ht="57" customHeight="1">
      <c r="A155" s="138" t="s">
        <v>227</v>
      </c>
      <c r="B155" s="138" t="s">
        <v>88</v>
      </c>
      <c r="C155" s="148" t="s">
        <v>228</v>
      </c>
      <c r="D155" s="140">
        <v>35371600</v>
      </c>
      <c r="E155" s="140">
        <v>35371600</v>
      </c>
      <c r="F155" s="140">
        <v>35371600</v>
      </c>
      <c r="G155" s="140">
        <v>34268513.29</v>
      </c>
      <c r="H155" s="66">
        <f t="shared" si="10"/>
        <v>100</v>
      </c>
      <c r="I155" s="357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2"/>
      <c r="FB155" s="14"/>
    </row>
    <row r="156" spans="1:158" s="13" customFormat="1" ht="62.25">
      <c r="A156" s="138" t="s">
        <v>236</v>
      </c>
      <c r="B156" s="138" t="s">
        <v>88</v>
      </c>
      <c r="C156" s="148" t="s">
        <v>237</v>
      </c>
      <c r="D156" s="140">
        <v>3396990</v>
      </c>
      <c r="E156" s="140">
        <v>3396990</v>
      </c>
      <c r="F156" s="140">
        <v>3396990</v>
      </c>
      <c r="G156" s="140">
        <v>3073941.14</v>
      </c>
      <c r="H156" s="66">
        <f t="shared" si="10"/>
        <v>100</v>
      </c>
      <c r="I156" s="357"/>
      <c r="J156" s="290">
        <f>D158+'СФ  2018р. '!D121</f>
        <v>107127096</v>
      </c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2"/>
      <c r="FB156" s="14"/>
    </row>
    <row r="157" spans="1:158" s="13" customFormat="1" ht="46.5">
      <c r="A157" s="138" t="s">
        <v>235</v>
      </c>
      <c r="B157" s="138" t="s">
        <v>88</v>
      </c>
      <c r="C157" s="148" t="s">
        <v>234</v>
      </c>
      <c r="D157" s="140">
        <v>1801200</v>
      </c>
      <c r="E157" s="140">
        <v>1801200</v>
      </c>
      <c r="F157" s="140">
        <v>1801200</v>
      </c>
      <c r="G157" s="140">
        <v>1728086.99</v>
      </c>
      <c r="H157" s="66">
        <f t="shared" si="10"/>
        <v>100</v>
      </c>
      <c r="I157" s="357"/>
      <c r="J157" s="329">
        <f>(G166+'СФ  2018р. '!E132)/1000</f>
        <v>8708666.545240002</v>
      </c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2"/>
      <c r="FB157" s="14"/>
    </row>
    <row r="158" spans="1:158" s="13" customFormat="1" ht="30" customHeight="1">
      <c r="A158" s="138" t="s">
        <v>229</v>
      </c>
      <c r="B158" s="162" t="s">
        <v>88</v>
      </c>
      <c r="C158" s="163" t="s">
        <v>230</v>
      </c>
      <c r="D158" s="140">
        <v>11493849</v>
      </c>
      <c r="E158" s="140">
        <v>11493849</v>
      </c>
      <c r="F158" s="140">
        <v>11493849</v>
      </c>
      <c r="G158" s="140">
        <v>10665465.9</v>
      </c>
      <c r="H158" s="66">
        <f t="shared" si="10"/>
        <v>100</v>
      </c>
      <c r="I158" s="357">
        <f>F158-G158</f>
        <v>828383.0999999996</v>
      </c>
      <c r="J158" s="11">
        <v>2415064850.92</v>
      </c>
      <c r="K158" s="290">
        <f>J166-J158</f>
        <v>-1178906436.5500002</v>
      </c>
      <c r="L158" s="295">
        <f>100-(J166/J158*100)</f>
        <v>48.814690673871766</v>
      </c>
      <c r="M158" s="11"/>
      <c r="N158" s="11">
        <f>J166/J158*100</f>
        <v>51.185309326128234</v>
      </c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2"/>
      <c r="FB158" s="14"/>
    </row>
    <row r="159" spans="1:158" s="13" customFormat="1" ht="78">
      <c r="A159" s="138" t="s">
        <v>304</v>
      </c>
      <c r="B159" s="162" t="s">
        <v>88</v>
      </c>
      <c r="C159" s="163" t="s">
        <v>342</v>
      </c>
      <c r="D159" s="171">
        <v>200000</v>
      </c>
      <c r="E159" s="171">
        <v>200000</v>
      </c>
      <c r="F159" s="171">
        <v>200000</v>
      </c>
      <c r="G159" s="140">
        <v>200000</v>
      </c>
      <c r="H159" s="66">
        <f t="shared" si="10"/>
        <v>100</v>
      </c>
      <c r="I159" s="357">
        <v>91445.77</v>
      </c>
      <c r="J159" s="11"/>
      <c r="K159" s="290"/>
      <c r="L159" s="295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2"/>
      <c r="FB159" s="14"/>
    </row>
    <row r="160" spans="1:158" s="13" customFormat="1" ht="78">
      <c r="A160" s="138" t="s">
        <v>304</v>
      </c>
      <c r="B160" s="162" t="s">
        <v>88</v>
      </c>
      <c r="C160" s="163" t="s">
        <v>343</v>
      </c>
      <c r="D160" s="171">
        <v>1163900</v>
      </c>
      <c r="E160" s="171">
        <v>1163900</v>
      </c>
      <c r="F160" s="171">
        <v>1163900</v>
      </c>
      <c r="G160" s="140">
        <v>1073753.87</v>
      </c>
      <c r="H160" s="66">
        <f t="shared" si="10"/>
        <v>100</v>
      </c>
      <c r="I160" s="357"/>
      <c r="J160" s="11"/>
      <c r="K160" s="290"/>
      <c r="L160" s="295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2"/>
      <c r="FB160" s="14"/>
    </row>
    <row r="161" spans="1:158" s="13" customFormat="1" ht="53.25" customHeight="1">
      <c r="A161" s="138" t="s">
        <v>304</v>
      </c>
      <c r="B161" s="162" t="s">
        <v>88</v>
      </c>
      <c r="C161" s="163" t="s">
        <v>344</v>
      </c>
      <c r="D161" s="171">
        <v>155400</v>
      </c>
      <c r="E161" s="171">
        <v>155400</v>
      </c>
      <c r="F161" s="171">
        <v>155400</v>
      </c>
      <c r="G161" s="140">
        <v>155286.56</v>
      </c>
      <c r="H161" s="66">
        <f t="shared" si="10"/>
        <v>100</v>
      </c>
      <c r="I161" s="357"/>
      <c r="J161" s="11"/>
      <c r="K161" s="290"/>
      <c r="L161" s="295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2"/>
      <c r="FB161" s="14"/>
    </row>
    <row r="162" spans="1:158" s="13" customFormat="1" ht="62.25">
      <c r="A162" s="138" t="s">
        <v>304</v>
      </c>
      <c r="B162" s="162" t="s">
        <v>88</v>
      </c>
      <c r="C162" s="163" t="s">
        <v>345</v>
      </c>
      <c r="D162" s="171">
        <v>306840</v>
      </c>
      <c r="E162" s="171">
        <v>306840</v>
      </c>
      <c r="F162" s="171">
        <v>306840</v>
      </c>
      <c r="G162" s="140">
        <v>305731.8</v>
      </c>
      <c r="H162" s="66">
        <f t="shared" si="10"/>
        <v>100</v>
      </c>
      <c r="I162" s="357"/>
      <c r="J162" s="11"/>
      <c r="K162" s="290"/>
      <c r="L162" s="295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2"/>
      <c r="FB162" s="14"/>
    </row>
    <row r="163" spans="1:158" s="13" customFormat="1" ht="78">
      <c r="A163" s="138" t="s">
        <v>304</v>
      </c>
      <c r="B163" s="162" t="s">
        <v>88</v>
      </c>
      <c r="C163" s="163" t="s">
        <v>362</v>
      </c>
      <c r="D163" s="171">
        <v>227000</v>
      </c>
      <c r="E163" s="171">
        <v>227000</v>
      </c>
      <c r="F163" s="171">
        <v>227000</v>
      </c>
      <c r="G163" s="171">
        <v>227000</v>
      </c>
      <c r="H163" s="66">
        <f t="shared" si="10"/>
        <v>100</v>
      </c>
      <c r="I163" s="357"/>
      <c r="J163" s="11"/>
      <c r="K163" s="290"/>
      <c r="L163" s="295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2"/>
      <c r="FB163" s="14"/>
    </row>
    <row r="164" spans="1:158" s="13" customFormat="1" ht="46.5">
      <c r="A164" s="138" t="s">
        <v>304</v>
      </c>
      <c r="B164" s="162" t="s">
        <v>88</v>
      </c>
      <c r="C164" s="163" t="s">
        <v>363</v>
      </c>
      <c r="D164" s="171">
        <v>530000</v>
      </c>
      <c r="E164" s="171">
        <v>530000</v>
      </c>
      <c r="F164" s="171">
        <v>530000</v>
      </c>
      <c r="G164" s="171">
        <v>529922</v>
      </c>
      <c r="H164" s="66">
        <f t="shared" si="10"/>
        <v>100</v>
      </c>
      <c r="I164" s="357"/>
      <c r="J164" s="11"/>
      <c r="K164" s="290"/>
      <c r="L164" s="295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2"/>
      <c r="FB164" s="14"/>
    </row>
    <row r="165" spans="1:158" s="13" customFormat="1" ht="24" customHeight="1">
      <c r="A165" s="138" t="s">
        <v>231</v>
      </c>
      <c r="B165" s="138" t="s">
        <v>25</v>
      </c>
      <c r="C165" s="148" t="s">
        <v>89</v>
      </c>
      <c r="D165" s="140">
        <v>1500000</v>
      </c>
      <c r="E165" s="140">
        <v>0</v>
      </c>
      <c r="F165" s="140">
        <v>0</v>
      </c>
      <c r="G165" s="140">
        <v>0</v>
      </c>
      <c r="H165" s="66">
        <v>0</v>
      </c>
      <c r="I165" s="357">
        <f>F165-G165</f>
        <v>0</v>
      </c>
      <c r="J165" s="329">
        <f>G166</f>
        <v>7472508130.870002</v>
      </c>
      <c r="K165" s="291">
        <f>J165/L165*100</f>
        <v>109.21675540506519</v>
      </c>
      <c r="L165" s="329">
        <f>'[4]ЗФ  2017р'!$I$150</f>
        <v>6841906356.91</v>
      </c>
      <c r="M165" s="329">
        <f>J165-L165</f>
        <v>630601773.960002</v>
      </c>
      <c r="N165" s="295">
        <f>L158+N158</f>
        <v>100</v>
      </c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2"/>
      <c r="FB165" s="14"/>
    </row>
    <row r="166" spans="1:158" s="13" customFormat="1" ht="33" customHeight="1">
      <c r="A166" s="137"/>
      <c r="B166" s="137"/>
      <c r="C166" s="142" t="s">
        <v>377</v>
      </c>
      <c r="D166" s="302">
        <f>D9+D17+D36+D55+D67+D72+D83+D108+D118+D135+D121+D124+D132</f>
        <v>7666087050.52</v>
      </c>
      <c r="E166" s="111">
        <f>E9+E17+E36+E55+E67+E72+E83+E108+E118+E135+E121+E124+E132</f>
        <v>7664587050.52</v>
      </c>
      <c r="F166" s="111">
        <f>F9+F17+F36+F55+F67+F72+F83+F108+F118+F135+F121+F124+F132</f>
        <v>7590822775.84</v>
      </c>
      <c r="G166" s="111">
        <f>G9+G17+G36+G55+G67+G72+G83+G108+G118+G135+G121+G124+G132</f>
        <v>7472508130.870002</v>
      </c>
      <c r="H166" s="66">
        <f t="shared" si="10"/>
        <v>99.03759623064107</v>
      </c>
      <c r="I166" s="357">
        <f>SUM(I9:I165)</f>
        <v>114652249.06999958</v>
      </c>
      <c r="J166" s="290">
        <f>'СФ  2018р. '!E132</f>
        <v>1236158414.37</v>
      </c>
      <c r="K166" s="291">
        <f>J166/L166*100</f>
        <v>182.90868723894567</v>
      </c>
      <c r="L166" s="352">
        <f>'[4]СФ  2017р. '!$F$130</f>
        <v>675833626.6200001</v>
      </c>
      <c r="M166" s="329">
        <f>J166-L166</f>
        <v>560324787.7499998</v>
      </c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2"/>
      <c r="FB166" s="14"/>
    </row>
    <row r="167" spans="1:13" s="1" customFormat="1" ht="12" hidden="1">
      <c r="A167" s="17"/>
      <c r="B167" s="17"/>
      <c r="C167" s="180"/>
      <c r="D167" s="179">
        <v>7879932407.52</v>
      </c>
      <c r="E167" s="179"/>
      <c r="F167" s="179"/>
      <c r="G167" s="179">
        <v>5586312833.16</v>
      </c>
      <c r="H167" s="179"/>
      <c r="I167" s="358"/>
      <c r="J167" s="292">
        <f>J165+J166</f>
        <v>8708666545.240002</v>
      </c>
      <c r="K167" s="291">
        <f>J167/L167*100</f>
        <v>115.84155031058675</v>
      </c>
      <c r="L167" s="292">
        <f>L165+L166</f>
        <v>7517739983.53</v>
      </c>
      <c r="M167" s="329">
        <f>J167-L167</f>
        <v>1190926561.710002</v>
      </c>
    </row>
    <row r="168" spans="1:9" s="1" customFormat="1" ht="12" hidden="1">
      <c r="A168" s="17"/>
      <c r="B168" s="17"/>
      <c r="C168" s="180"/>
      <c r="D168" s="179">
        <f>D166-D167</f>
        <v>-213845357</v>
      </c>
      <c r="E168" s="179">
        <f>E166-E167</f>
        <v>7664587050.52</v>
      </c>
      <c r="F168" s="179">
        <f>F166-F167</f>
        <v>7590822775.84</v>
      </c>
      <c r="G168" s="179">
        <f>G166-G167</f>
        <v>1886195297.710002</v>
      </c>
      <c r="H168" s="179"/>
      <c r="I168" s="358"/>
    </row>
    <row r="169" spans="1:10" s="1" customFormat="1" ht="12" hidden="1">
      <c r="A169" s="17"/>
      <c r="B169" s="17"/>
      <c r="C169" s="180"/>
      <c r="D169" s="179"/>
      <c r="E169" s="179"/>
      <c r="F169" s="179"/>
      <c r="G169" s="179"/>
      <c r="H169" s="179"/>
      <c r="I169" s="358"/>
      <c r="J169" s="1">
        <f>'[1]СФ  2015р. '!D131-'[2]СФ  2015р. '!$D$112</f>
        <v>-43141555.39</v>
      </c>
    </row>
    <row r="170" spans="1:9" s="1" customFormat="1" ht="12" hidden="1">
      <c r="A170" s="17"/>
      <c r="B170" s="17"/>
      <c r="C170" s="180"/>
      <c r="D170" s="179"/>
      <c r="E170" s="179"/>
      <c r="F170" s="179"/>
      <c r="G170" s="179"/>
      <c r="H170" s="179"/>
      <c r="I170" s="358"/>
    </row>
    <row r="171" spans="3:10" s="248" customFormat="1" ht="12" hidden="1">
      <c r="C171" s="249" t="s">
        <v>239</v>
      </c>
      <c r="D171" s="246" t="s">
        <v>240</v>
      </c>
      <c r="E171" s="246" t="s">
        <v>241</v>
      </c>
      <c r="F171" s="246"/>
      <c r="G171" s="246" t="s">
        <v>240</v>
      </c>
      <c r="H171" s="246" t="s">
        <v>241</v>
      </c>
      <c r="I171" s="359"/>
      <c r="J171" s="246"/>
    </row>
    <row r="172" spans="1:10" s="1" customFormat="1" ht="12" hidden="1">
      <c r="A172" s="17"/>
      <c r="B172" s="17"/>
      <c r="C172" s="244"/>
      <c r="D172" s="245"/>
      <c r="E172" s="245"/>
      <c r="F172" s="245"/>
      <c r="G172" s="245"/>
      <c r="H172" s="245"/>
      <c r="I172" s="360"/>
      <c r="J172" s="245"/>
    </row>
    <row r="173" spans="1:10" s="1" customFormat="1" ht="12" hidden="1">
      <c r="A173" s="17"/>
      <c r="B173" s="17"/>
      <c r="C173" s="249" t="s">
        <v>242</v>
      </c>
      <c r="D173" s="245">
        <f>D11+D14</f>
        <v>18777200</v>
      </c>
      <c r="E173" s="245">
        <v>18777200</v>
      </c>
      <c r="F173" s="247">
        <f>D173-E173</f>
        <v>0</v>
      </c>
      <c r="G173" s="245">
        <f>G11+G14</f>
        <v>16766927.11</v>
      </c>
      <c r="H173" s="245">
        <v>16766927.11</v>
      </c>
      <c r="I173" s="360"/>
      <c r="J173" s="247">
        <f>G173-H173</f>
        <v>0</v>
      </c>
    </row>
    <row r="174" spans="1:10" s="1" customFormat="1" ht="12" hidden="1">
      <c r="A174" s="17"/>
      <c r="B174" s="17"/>
      <c r="C174" s="249" t="s">
        <v>243</v>
      </c>
      <c r="D174" s="245">
        <f>D19+D20+D21+D22+D23+D24+D25+D26+D27+D28+D38+D74</f>
        <v>761772086.52</v>
      </c>
      <c r="E174" s="245">
        <v>761772086.52</v>
      </c>
      <c r="F174" s="247">
        <f aca="true" t="shared" si="11" ref="F174:F196">D174-E174</f>
        <v>0</v>
      </c>
      <c r="G174" s="245">
        <f>G19+G20+G21+G22+G23+G24+G25+G26+G27+G28+G38+G74</f>
        <v>730807527.4800001</v>
      </c>
      <c r="H174" s="245">
        <v>730807527.48</v>
      </c>
      <c r="I174" s="360"/>
      <c r="J174" s="247">
        <f aca="true" t="shared" si="12" ref="J174:J196">G174-H174</f>
        <v>0</v>
      </c>
    </row>
    <row r="175" spans="1:10" s="1" customFormat="1" ht="12" hidden="1">
      <c r="A175" s="17"/>
      <c r="B175" s="17"/>
      <c r="C175" s="249">
        <v>2000</v>
      </c>
      <c r="D175" s="245">
        <f>D39+D40+D41+D42+D43+D44+D45+D46+D47+D48+D49</f>
        <v>1047320352.2</v>
      </c>
      <c r="E175" s="245">
        <v>1047320352.2</v>
      </c>
      <c r="F175" s="247">
        <f t="shared" si="11"/>
        <v>0</v>
      </c>
      <c r="G175" s="245">
        <f>G39+G40+G41+G42+G43+G44+G45+G46+G47+G48+G49</f>
        <v>973900136.26</v>
      </c>
      <c r="H175" s="245">
        <v>973900136.26</v>
      </c>
      <c r="I175" s="360"/>
      <c r="J175" s="247">
        <f t="shared" si="12"/>
        <v>0</v>
      </c>
    </row>
    <row r="176" spans="1:10" s="1" customFormat="1" ht="12" hidden="1">
      <c r="A176" s="17"/>
      <c r="B176" s="17"/>
      <c r="C176" s="249">
        <v>3000</v>
      </c>
      <c r="D176" s="245">
        <f>D12+D58+D61+D63+D64+D69+D85+D87+D89+D91+D32+D57</f>
        <v>186304632</v>
      </c>
      <c r="E176" s="245">
        <v>186304632</v>
      </c>
      <c r="F176" s="247">
        <f t="shared" si="11"/>
        <v>0</v>
      </c>
      <c r="G176" s="245">
        <f>G12+G58+G61+G63+G64+G69+G85+G87+G89+G91+G32+G57</f>
        <v>182370799.41000006</v>
      </c>
      <c r="H176" s="245">
        <v>182370799.41</v>
      </c>
      <c r="I176" s="360"/>
      <c r="J176" s="247">
        <f t="shared" si="12"/>
        <v>0</v>
      </c>
    </row>
    <row r="177" spans="1:10" s="1" customFormat="1" ht="12" hidden="1">
      <c r="A177" s="17"/>
      <c r="B177" s="17"/>
      <c r="C177" s="249">
        <v>4000</v>
      </c>
      <c r="D177" s="245">
        <f>D52+D75+D76+D77+D78+D79+D80</f>
        <v>82987267.8</v>
      </c>
      <c r="E177" s="245">
        <v>82987267.8</v>
      </c>
      <c r="F177" s="247">
        <f t="shared" si="11"/>
        <v>0</v>
      </c>
      <c r="G177" s="245">
        <f>G52+G75+G76+G77+G78+G79+G80</f>
        <v>82564865</v>
      </c>
      <c r="H177" s="245">
        <v>82564865</v>
      </c>
      <c r="I177" s="360"/>
      <c r="J177" s="247">
        <f t="shared" si="12"/>
        <v>0</v>
      </c>
    </row>
    <row r="178" spans="1:10" s="1" customFormat="1" ht="12" hidden="1">
      <c r="A178" s="17"/>
      <c r="B178" s="17"/>
      <c r="C178" s="249">
        <v>5000</v>
      </c>
      <c r="D178" s="245">
        <f>D33+D93+D96+D99+D103+D105</f>
        <v>27887730</v>
      </c>
      <c r="E178" s="245">
        <v>27887730</v>
      </c>
      <c r="F178" s="247">
        <f t="shared" si="11"/>
        <v>0</v>
      </c>
      <c r="G178" s="245">
        <f>G33+G93+G96+G99+G103+G105</f>
        <v>27504055.99</v>
      </c>
      <c r="H178" s="245">
        <v>27504055.99</v>
      </c>
      <c r="I178" s="360"/>
      <c r="J178" s="247">
        <f t="shared" si="12"/>
        <v>0</v>
      </c>
    </row>
    <row r="179" spans="1:10" s="1" customFormat="1" ht="12" hidden="1">
      <c r="A179" s="17"/>
      <c r="B179" s="17"/>
      <c r="C179" s="249">
        <v>6000</v>
      </c>
      <c r="D179" s="245">
        <f>D110</f>
        <v>30000</v>
      </c>
      <c r="E179" s="245">
        <v>30000</v>
      </c>
      <c r="F179" s="247">
        <f t="shared" si="11"/>
        <v>0</v>
      </c>
      <c r="G179" s="245">
        <f>G110</f>
        <v>29999.8</v>
      </c>
      <c r="H179" s="245">
        <v>29999.8</v>
      </c>
      <c r="I179" s="360"/>
      <c r="J179" s="247">
        <f t="shared" si="12"/>
        <v>0</v>
      </c>
    </row>
    <row r="180" spans="1:10" s="1" customFormat="1" ht="12" hidden="1">
      <c r="A180" s="17"/>
      <c r="B180" s="17"/>
      <c r="C180" s="249">
        <v>7000</v>
      </c>
      <c r="D180" s="245">
        <f>D123+D126+D130+D131+D113+D16+D127</f>
        <v>10278500</v>
      </c>
      <c r="E180" s="245">
        <v>10278500</v>
      </c>
      <c r="F180" s="247">
        <f t="shared" si="11"/>
        <v>0</v>
      </c>
      <c r="G180" s="245">
        <f>G131+G130+G126+G123+G112+G15</f>
        <v>8132653.63</v>
      </c>
      <c r="H180" s="245">
        <v>8132653.63</v>
      </c>
      <c r="I180" s="360"/>
      <c r="J180" s="247">
        <f t="shared" si="12"/>
        <v>0</v>
      </c>
    </row>
    <row r="181" spans="1:10" s="1" customFormat="1" ht="12" hidden="1">
      <c r="A181" s="17"/>
      <c r="B181" s="17"/>
      <c r="C181" s="249">
        <v>8000</v>
      </c>
      <c r="D181" s="245">
        <f>D120+D134</f>
        <v>663000</v>
      </c>
      <c r="E181" s="245">
        <v>663000</v>
      </c>
      <c r="F181" s="247">
        <f t="shared" si="11"/>
        <v>0</v>
      </c>
      <c r="G181" s="245">
        <f>G120+G134</f>
        <v>662386.2899999999</v>
      </c>
      <c r="H181" s="245">
        <v>662386.29</v>
      </c>
      <c r="I181" s="360"/>
      <c r="J181" s="247">
        <f t="shared" si="12"/>
        <v>0</v>
      </c>
    </row>
    <row r="182" spans="1:10" s="1" customFormat="1" ht="12" hidden="1">
      <c r="A182" s="17"/>
      <c r="B182" s="17"/>
      <c r="C182" s="249">
        <v>8700</v>
      </c>
      <c r="D182" s="245">
        <f>D165</f>
        <v>1500000</v>
      </c>
      <c r="E182" s="245">
        <v>1500000</v>
      </c>
      <c r="F182" s="247">
        <f t="shared" si="11"/>
        <v>0</v>
      </c>
      <c r="G182" s="245">
        <f>G165</f>
        <v>0</v>
      </c>
      <c r="H182" s="245">
        <v>0</v>
      </c>
      <c r="I182" s="360"/>
      <c r="J182" s="247">
        <f t="shared" si="12"/>
        <v>0</v>
      </c>
    </row>
    <row r="183" spans="1:10" s="1" customFormat="1" ht="12" hidden="1">
      <c r="A183" s="17"/>
      <c r="B183" s="17"/>
      <c r="C183" s="249">
        <v>9000</v>
      </c>
      <c r="D183" s="245">
        <f>SUM(D184:D190)</f>
        <v>5522713142</v>
      </c>
      <c r="E183" s="245">
        <f>SUM(E184:E190)</f>
        <v>5522713142</v>
      </c>
      <c r="F183" s="247">
        <f t="shared" si="11"/>
        <v>0</v>
      </c>
      <c r="G183" s="245">
        <f>SUM(G184:G190)</f>
        <v>5444458088.320001</v>
      </c>
      <c r="H183" s="245">
        <f>SUM(H184:H190)</f>
        <v>5444458088.32</v>
      </c>
      <c r="I183" s="360"/>
      <c r="J183" s="247">
        <f t="shared" si="12"/>
        <v>0</v>
      </c>
    </row>
    <row r="184" spans="1:10" s="1" customFormat="1" ht="12" hidden="1">
      <c r="A184" s="17"/>
      <c r="B184" s="17"/>
      <c r="C184" s="249">
        <v>9130</v>
      </c>
      <c r="D184" s="245">
        <f>D138+D137</f>
        <v>404646540</v>
      </c>
      <c r="E184" s="245">
        <v>404646540</v>
      </c>
      <c r="F184" s="247">
        <f t="shared" si="11"/>
        <v>0</v>
      </c>
      <c r="G184" s="245">
        <f>G138+G137</f>
        <v>404646540</v>
      </c>
      <c r="H184" s="245">
        <v>404646540</v>
      </c>
      <c r="I184" s="360"/>
      <c r="J184" s="247">
        <f t="shared" si="12"/>
        <v>0</v>
      </c>
    </row>
    <row r="185" spans="1:10" s="1" customFormat="1" ht="12" hidden="1">
      <c r="A185" s="17"/>
      <c r="B185" s="17"/>
      <c r="C185" s="249">
        <v>9200</v>
      </c>
      <c r="D185" s="245">
        <f>D139+D140+D141+D142+D145+D146+D147+D144+D143</f>
        <v>4937732014</v>
      </c>
      <c r="E185" s="245">
        <v>4937732014</v>
      </c>
      <c r="F185" s="247">
        <f t="shared" si="11"/>
        <v>0</v>
      </c>
      <c r="G185" s="245">
        <f>G139+G140+G141+G142+G145+G146+G147+G144+G143</f>
        <v>4863226809.470001</v>
      </c>
      <c r="H185" s="245">
        <v>4863226809.47</v>
      </c>
      <c r="I185" s="360"/>
      <c r="J185" s="247">
        <f t="shared" si="12"/>
        <v>0</v>
      </c>
    </row>
    <row r="186" spans="1:10" s="1" customFormat="1" ht="12" hidden="1">
      <c r="A186" s="17"/>
      <c r="B186" s="17"/>
      <c r="C186" s="249">
        <v>9300</v>
      </c>
      <c r="D186" s="245">
        <f>D149+D150+D151+D152+D148</f>
        <v>63511249</v>
      </c>
      <c r="E186" s="245">
        <v>63511249</v>
      </c>
      <c r="F186" s="247">
        <f t="shared" si="11"/>
        <v>0</v>
      </c>
      <c r="G186" s="245">
        <f>G149+G150+G151+G152+G148</f>
        <v>62089031.53</v>
      </c>
      <c r="H186" s="245">
        <v>62089031.53</v>
      </c>
      <c r="I186" s="360"/>
      <c r="J186" s="247">
        <f t="shared" si="12"/>
        <v>0</v>
      </c>
    </row>
    <row r="187" spans="1:10" s="1" customFormat="1" ht="12" hidden="1">
      <c r="A187" s="17"/>
      <c r="B187" s="17"/>
      <c r="C187" s="249">
        <v>9400</v>
      </c>
      <c r="D187" s="245">
        <f>D153+D155+D154</f>
        <v>100131300</v>
      </c>
      <c r="E187" s="245">
        <v>100131300</v>
      </c>
      <c r="F187" s="247">
        <f t="shared" si="11"/>
        <v>0</v>
      </c>
      <c r="G187" s="245">
        <f>G153+G155+G154</f>
        <v>99028213.28999999</v>
      </c>
      <c r="H187" s="245">
        <v>99028213.29</v>
      </c>
      <c r="I187" s="360"/>
      <c r="J187" s="247">
        <f t="shared" si="12"/>
        <v>0</v>
      </c>
    </row>
    <row r="188" spans="1:10" s="1" customFormat="1" ht="12" hidden="1">
      <c r="A188" s="17"/>
      <c r="B188" s="17"/>
      <c r="C188" s="249">
        <v>9500</v>
      </c>
      <c r="D188" s="245">
        <f>D156</f>
        <v>3396990</v>
      </c>
      <c r="E188" s="245">
        <v>3396990</v>
      </c>
      <c r="F188" s="247">
        <f t="shared" si="11"/>
        <v>0</v>
      </c>
      <c r="G188" s="245">
        <f>G156</f>
        <v>3073941.14</v>
      </c>
      <c r="H188" s="245">
        <v>3073941.14</v>
      </c>
      <c r="I188" s="360"/>
      <c r="J188" s="247">
        <f t="shared" si="12"/>
        <v>0</v>
      </c>
    </row>
    <row r="189" spans="1:10" s="1" customFormat="1" ht="12" hidden="1">
      <c r="A189" s="17"/>
      <c r="B189" s="17"/>
      <c r="C189" s="249">
        <v>9600</v>
      </c>
      <c r="D189" s="245">
        <f>D157</f>
        <v>1801200</v>
      </c>
      <c r="E189" s="245">
        <v>1801200</v>
      </c>
      <c r="F189" s="247">
        <f t="shared" si="11"/>
        <v>0</v>
      </c>
      <c r="G189" s="245">
        <f>G157</f>
        <v>1728086.99</v>
      </c>
      <c r="H189" s="245">
        <v>1728086.99</v>
      </c>
      <c r="I189" s="360"/>
      <c r="J189" s="247">
        <f t="shared" si="12"/>
        <v>0</v>
      </c>
    </row>
    <row r="190" spans="1:10" s="1" customFormat="1" ht="12" hidden="1">
      <c r="A190" s="17"/>
      <c r="B190" s="17"/>
      <c r="C190" s="249">
        <v>9700</v>
      </c>
      <c r="D190" s="245">
        <f>D158</f>
        <v>11493849</v>
      </c>
      <c r="E190" s="245">
        <v>11493849</v>
      </c>
      <c r="F190" s="247">
        <f t="shared" si="11"/>
        <v>0</v>
      </c>
      <c r="G190" s="245">
        <f>G158</f>
        <v>10665465.9</v>
      </c>
      <c r="H190" s="245">
        <v>10665465.9</v>
      </c>
      <c r="I190" s="360"/>
      <c r="J190" s="247">
        <f t="shared" si="12"/>
        <v>0</v>
      </c>
    </row>
    <row r="191" spans="1:10" s="1" customFormat="1" ht="12" hidden="1">
      <c r="A191" s="17"/>
      <c r="B191" s="17"/>
      <c r="C191" s="249">
        <v>9800</v>
      </c>
      <c r="D191" s="245">
        <f>D159+D160+D161+D162+D163+D164</f>
        <v>2583140</v>
      </c>
      <c r="E191" s="245">
        <v>2583140</v>
      </c>
      <c r="F191" s="247">
        <f t="shared" si="11"/>
        <v>0</v>
      </c>
      <c r="G191" s="245">
        <f>G159+G160+G161+G162+G163+G164</f>
        <v>2491694.2300000004</v>
      </c>
      <c r="H191" s="245">
        <v>2491694.23</v>
      </c>
      <c r="I191" s="360"/>
      <c r="J191" s="247">
        <f t="shared" si="12"/>
        <v>0</v>
      </c>
    </row>
    <row r="192" spans="3:10" s="248" customFormat="1" ht="12" hidden="1">
      <c r="C192" s="249"/>
      <c r="D192" s="246">
        <f>SUM(D173:D182)+D183+D191</f>
        <v>7662817050.52</v>
      </c>
      <c r="E192" s="246">
        <f>SUM(E173:E182)+E183+E191</f>
        <v>7662817050.52</v>
      </c>
      <c r="F192" s="246">
        <f>SUM(F173:F182)+F183+F191</f>
        <v>0</v>
      </c>
      <c r="G192" s="246">
        <f>SUM(G173:G182)+G183+G191</f>
        <v>7469689133.52</v>
      </c>
      <c r="H192" s="246">
        <f>SUM(H173:H182)+H183+H191</f>
        <v>7469689133.5199995</v>
      </c>
      <c r="I192" s="359"/>
      <c r="J192" s="247">
        <f t="shared" si="12"/>
        <v>0</v>
      </c>
    </row>
    <row r="193" spans="1:10" s="1" customFormat="1" ht="12" hidden="1">
      <c r="A193" s="17"/>
      <c r="B193" s="17"/>
      <c r="C193" s="249"/>
      <c r="D193" s="245">
        <f>D166-D192</f>
        <v>3270000</v>
      </c>
      <c r="E193" s="245">
        <f>D166-D192</f>
        <v>3270000</v>
      </c>
      <c r="F193" s="247">
        <f t="shared" si="11"/>
        <v>0</v>
      </c>
      <c r="G193" s="245"/>
      <c r="H193" s="245"/>
      <c r="I193" s="360"/>
      <c r="J193" s="247">
        <f t="shared" si="12"/>
        <v>0</v>
      </c>
    </row>
    <row r="194" spans="1:10" s="1" customFormat="1" ht="12" hidden="1">
      <c r="A194" s="17"/>
      <c r="B194" s="17"/>
      <c r="C194" s="249" t="s">
        <v>244</v>
      </c>
      <c r="D194" s="353">
        <f>D30+D114+D116+D129</f>
        <v>3270000</v>
      </c>
      <c r="E194" s="245">
        <v>3270000</v>
      </c>
      <c r="F194" s="247">
        <f t="shared" si="11"/>
        <v>0</v>
      </c>
      <c r="G194" s="245">
        <f>G30+G114+G116+G129+G31</f>
        <v>2818997.35</v>
      </c>
      <c r="H194" s="245">
        <v>2818997.35</v>
      </c>
      <c r="I194" s="360"/>
      <c r="J194" s="247">
        <f t="shared" si="12"/>
        <v>0</v>
      </c>
    </row>
    <row r="195" spans="3:10" s="248" customFormat="1" ht="12" hidden="1">
      <c r="C195" s="249"/>
      <c r="D195" s="246">
        <f>D192+D194</f>
        <v>7666087050.52</v>
      </c>
      <c r="E195" s="246">
        <f>E192+E194</f>
        <v>7666087050.52</v>
      </c>
      <c r="F195" s="247">
        <f>F192+F194</f>
        <v>0</v>
      </c>
      <c r="G195" s="246">
        <f>G192+G194</f>
        <v>7472508130.870001</v>
      </c>
      <c r="H195" s="246">
        <f>H192+H194</f>
        <v>7472508130.87</v>
      </c>
      <c r="I195" s="359"/>
      <c r="J195" s="247">
        <f t="shared" si="12"/>
        <v>0</v>
      </c>
    </row>
    <row r="196" spans="1:10" s="1" customFormat="1" ht="12" hidden="1">
      <c r="A196" s="17"/>
      <c r="B196" s="17"/>
      <c r="C196" s="249"/>
      <c r="D196" s="245">
        <f>D166-D195</f>
        <v>0</v>
      </c>
      <c r="E196" s="245">
        <f>D166-D195</f>
        <v>0</v>
      </c>
      <c r="F196" s="247">
        <f t="shared" si="11"/>
        <v>0</v>
      </c>
      <c r="G196" s="245">
        <f>G166-G195</f>
        <v>0</v>
      </c>
      <c r="H196" s="245"/>
      <c r="I196" s="360"/>
      <c r="J196" s="247">
        <f t="shared" si="12"/>
        <v>0</v>
      </c>
    </row>
    <row r="197" spans="1:9" s="1" customFormat="1" ht="12" hidden="1">
      <c r="A197" s="17"/>
      <c r="B197" s="17"/>
      <c r="I197" s="358"/>
    </row>
    <row r="198" spans="1:9" s="1" customFormat="1" ht="12" hidden="1">
      <c r="A198" s="17"/>
      <c r="B198" s="17"/>
      <c r="I198" s="358"/>
    </row>
    <row r="199" spans="1:9" s="1" customFormat="1" ht="12" hidden="1">
      <c r="A199" s="17"/>
      <c r="B199" s="17"/>
      <c r="D199" s="179">
        <f>D191+'СФ  2018р. '!D149</f>
        <v>9750880</v>
      </c>
      <c r="I199" s="358"/>
    </row>
    <row r="200" spans="1:9" s="1" customFormat="1" ht="12" hidden="1">
      <c r="A200" s="17"/>
      <c r="B200" s="17"/>
      <c r="I200" s="358"/>
    </row>
    <row r="201" spans="1:9" s="1" customFormat="1" ht="12" hidden="1">
      <c r="A201" s="17"/>
      <c r="B201" s="17"/>
      <c r="I201" s="358"/>
    </row>
    <row r="202" spans="1:9" s="1" customFormat="1" ht="12">
      <c r="A202" s="17"/>
      <c r="B202" s="17"/>
      <c r="I202" s="358"/>
    </row>
    <row r="203" spans="1:9" s="1" customFormat="1" ht="12">
      <c r="A203" s="17"/>
      <c r="B203" s="17"/>
      <c r="I203" s="358"/>
    </row>
    <row r="204" spans="1:9" s="1" customFormat="1" ht="12">
      <c r="A204" s="17"/>
      <c r="B204" s="17"/>
      <c r="I204" s="358"/>
    </row>
    <row r="205" spans="1:9" s="1" customFormat="1" ht="12">
      <c r="A205" s="17"/>
      <c r="B205" s="17"/>
      <c r="I205" s="358"/>
    </row>
    <row r="206" spans="1:9" s="1" customFormat="1" ht="12">
      <c r="A206" s="17"/>
      <c r="B206" s="17"/>
      <c r="I206" s="358"/>
    </row>
    <row r="207" spans="1:9" s="1" customFormat="1" ht="12">
      <c r="A207" s="17"/>
      <c r="B207" s="17"/>
      <c r="I207" s="358"/>
    </row>
    <row r="208" spans="1:9" s="1" customFormat="1" ht="12">
      <c r="A208" s="17"/>
      <c r="B208" s="17"/>
      <c r="I208" s="358"/>
    </row>
    <row r="209" spans="1:9" s="1" customFormat="1" ht="12">
      <c r="A209" s="17"/>
      <c r="B209" s="17"/>
      <c r="I209" s="358"/>
    </row>
    <row r="210" spans="1:9" s="1" customFormat="1" ht="12">
      <c r="A210" s="17"/>
      <c r="B210" s="17"/>
      <c r="I210" s="358"/>
    </row>
    <row r="211" spans="1:9" s="1" customFormat="1" ht="12">
      <c r="A211" s="17"/>
      <c r="B211" s="17"/>
      <c r="I211" s="358"/>
    </row>
    <row r="212" spans="1:9" s="1" customFormat="1" ht="12">
      <c r="A212" s="17"/>
      <c r="B212" s="17"/>
      <c r="I212" s="358"/>
    </row>
    <row r="213" spans="1:9" s="1" customFormat="1" ht="12">
      <c r="A213" s="17"/>
      <c r="B213" s="17"/>
      <c r="I213" s="358"/>
    </row>
    <row r="214" spans="1:9" s="1" customFormat="1" ht="12">
      <c r="A214" s="17"/>
      <c r="B214" s="17"/>
      <c r="I214" s="358"/>
    </row>
    <row r="215" spans="1:9" s="1" customFormat="1" ht="12">
      <c r="A215" s="17"/>
      <c r="B215" s="17"/>
      <c r="I215" s="358"/>
    </row>
    <row r="216" spans="1:9" s="1" customFormat="1" ht="12">
      <c r="A216" s="17"/>
      <c r="B216" s="17"/>
      <c r="I216" s="358"/>
    </row>
    <row r="217" spans="1:9" s="1" customFormat="1" ht="12">
      <c r="A217" s="17"/>
      <c r="B217" s="17"/>
      <c r="I217" s="358"/>
    </row>
    <row r="218" spans="1:9" s="1" customFormat="1" ht="12">
      <c r="A218" s="17"/>
      <c r="B218" s="17"/>
      <c r="I218" s="358"/>
    </row>
    <row r="219" spans="1:9" s="1" customFormat="1" ht="12">
      <c r="A219" s="17"/>
      <c r="B219" s="17"/>
      <c r="I219" s="358"/>
    </row>
    <row r="220" spans="1:9" s="1" customFormat="1" ht="12">
      <c r="A220" s="17"/>
      <c r="B220" s="17"/>
      <c r="I220" s="358"/>
    </row>
    <row r="221" spans="1:9" s="1" customFormat="1" ht="12">
      <c r="A221" s="17"/>
      <c r="B221" s="17"/>
      <c r="I221" s="358"/>
    </row>
    <row r="222" spans="1:9" s="1" customFormat="1" ht="12">
      <c r="A222" s="17"/>
      <c r="B222" s="17"/>
      <c r="I222" s="358"/>
    </row>
    <row r="223" spans="1:9" s="1" customFormat="1" ht="12">
      <c r="A223" s="17"/>
      <c r="B223" s="17"/>
      <c r="I223" s="358"/>
    </row>
    <row r="224" spans="1:9" s="1" customFormat="1" ht="12">
      <c r="A224" s="17"/>
      <c r="B224" s="17"/>
      <c r="I224" s="358"/>
    </row>
    <row r="225" spans="1:9" s="1" customFormat="1" ht="12">
      <c r="A225" s="17"/>
      <c r="B225" s="17"/>
      <c r="I225" s="358"/>
    </row>
    <row r="226" spans="1:9" s="1" customFormat="1" ht="12">
      <c r="A226" s="17"/>
      <c r="B226" s="17"/>
      <c r="I226" s="358"/>
    </row>
    <row r="227" spans="1:9" s="1" customFormat="1" ht="12">
      <c r="A227" s="17"/>
      <c r="B227" s="17"/>
      <c r="I227" s="358"/>
    </row>
    <row r="228" spans="1:9" s="1" customFormat="1" ht="12">
      <c r="A228" s="17"/>
      <c r="B228" s="17"/>
      <c r="I228" s="358"/>
    </row>
    <row r="229" spans="1:9" s="1" customFormat="1" ht="12">
      <c r="A229" s="17"/>
      <c r="B229" s="17"/>
      <c r="I229" s="358"/>
    </row>
    <row r="230" spans="1:9" s="1" customFormat="1" ht="12">
      <c r="A230" s="17"/>
      <c r="B230" s="17"/>
      <c r="I230" s="358"/>
    </row>
    <row r="231" spans="1:9" s="1" customFormat="1" ht="12">
      <c r="A231" s="17"/>
      <c r="B231" s="17"/>
      <c r="I231" s="358"/>
    </row>
    <row r="232" spans="1:9" s="1" customFormat="1" ht="12">
      <c r="A232" s="17"/>
      <c r="B232" s="17"/>
      <c r="I232" s="358"/>
    </row>
    <row r="233" spans="1:9" s="1" customFormat="1" ht="12">
      <c r="A233" s="17"/>
      <c r="B233" s="17"/>
      <c r="I233" s="358"/>
    </row>
    <row r="234" spans="1:9" s="1" customFormat="1" ht="12">
      <c r="A234" s="17"/>
      <c r="B234" s="17"/>
      <c r="I234" s="358"/>
    </row>
    <row r="235" spans="1:9" s="1" customFormat="1" ht="12">
      <c r="A235" s="17"/>
      <c r="B235" s="17"/>
      <c r="I235" s="358"/>
    </row>
    <row r="236" spans="1:9" s="1" customFormat="1" ht="12">
      <c r="A236" s="17"/>
      <c r="B236" s="17"/>
      <c r="I236" s="358"/>
    </row>
    <row r="237" spans="1:9" s="1" customFormat="1" ht="12">
      <c r="A237" s="17"/>
      <c r="B237" s="17"/>
      <c r="I237" s="358"/>
    </row>
    <row r="238" spans="1:9" s="1" customFormat="1" ht="12">
      <c r="A238" s="17"/>
      <c r="B238" s="17"/>
      <c r="I238" s="358"/>
    </row>
    <row r="239" spans="1:9" s="1" customFormat="1" ht="12">
      <c r="A239" s="17"/>
      <c r="B239" s="17"/>
      <c r="I239" s="358"/>
    </row>
    <row r="240" spans="1:9" s="1" customFormat="1" ht="12">
      <c r="A240" s="17"/>
      <c r="B240" s="17"/>
      <c r="I240" s="358"/>
    </row>
    <row r="241" spans="1:9" s="1" customFormat="1" ht="12">
      <c r="A241" s="17"/>
      <c r="B241" s="17"/>
      <c r="I241" s="358"/>
    </row>
    <row r="242" spans="1:9" s="1" customFormat="1" ht="12">
      <c r="A242" s="17"/>
      <c r="B242" s="17"/>
      <c r="I242" s="358"/>
    </row>
    <row r="243" spans="1:9" s="1" customFormat="1" ht="12">
      <c r="A243" s="17"/>
      <c r="B243" s="17"/>
      <c r="I243" s="358"/>
    </row>
    <row r="244" spans="1:9" s="1" customFormat="1" ht="12">
      <c r="A244" s="17"/>
      <c r="B244" s="17"/>
      <c r="I244" s="358"/>
    </row>
    <row r="245" spans="1:9" s="1" customFormat="1" ht="12">
      <c r="A245" s="17"/>
      <c r="B245" s="17"/>
      <c r="I245" s="358"/>
    </row>
    <row r="246" spans="1:9" s="1" customFormat="1" ht="12">
      <c r="A246" s="17"/>
      <c r="B246" s="17"/>
      <c r="I246" s="358"/>
    </row>
    <row r="247" spans="1:9" s="1" customFormat="1" ht="12">
      <c r="A247" s="17"/>
      <c r="B247" s="17"/>
      <c r="I247" s="358"/>
    </row>
    <row r="248" spans="1:9" s="1" customFormat="1" ht="12">
      <c r="A248" s="17"/>
      <c r="B248" s="17"/>
      <c r="I248" s="358"/>
    </row>
    <row r="249" spans="1:9" s="1" customFormat="1" ht="12">
      <c r="A249" s="17"/>
      <c r="B249" s="17"/>
      <c r="I249" s="358"/>
    </row>
    <row r="250" spans="1:9" s="1" customFormat="1" ht="12">
      <c r="A250" s="17"/>
      <c r="B250" s="17"/>
      <c r="I250" s="358"/>
    </row>
    <row r="251" spans="1:9" s="1" customFormat="1" ht="12">
      <c r="A251" s="17"/>
      <c r="B251" s="17"/>
      <c r="I251" s="358"/>
    </row>
    <row r="252" spans="1:9" s="1" customFormat="1" ht="12">
      <c r="A252" s="17"/>
      <c r="B252" s="17"/>
      <c r="I252" s="358"/>
    </row>
    <row r="253" spans="1:9" s="1" customFormat="1" ht="12">
      <c r="A253" s="17"/>
      <c r="B253" s="17"/>
      <c r="I253" s="358"/>
    </row>
    <row r="254" spans="1:9" s="1" customFormat="1" ht="12">
      <c r="A254" s="17"/>
      <c r="B254" s="17"/>
      <c r="I254" s="358"/>
    </row>
    <row r="255" spans="1:9" s="1" customFormat="1" ht="12">
      <c r="A255" s="17"/>
      <c r="B255" s="17"/>
      <c r="I255" s="358"/>
    </row>
    <row r="256" spans="1:9" s="1" customFormat="1" ht="12">
      <c r="A256" s="17"/>
      <c r="B256" s="17"/>
      <c r="I256" s="358"/>
    </row>
    <row r="257" spans="1:9" s="1" customFormat="1" ht="12">
      <c r="A257" s="17"/>
      <c r="B257" s="17"/>
      <c r="I257" s="358"/>
    </row>
    <row r="258" spans="1:9" s="1" customFormat="1" ht="12">
      <c r="A258" s="17"/>
      <c r="B258" s="17"/>
      <c r="I258" s="358"/>
    </row>
    <row r="259" spans="1:9" s="1" customFormat="1" ht="12">
      <c r="A259" s="17"/>
      <c r="B259" s="17"/>
      <c r="I259" s="358"/>
    </row>
    <row r="260" spans="1:9" s="1" customFormat="1" ht="12">
      <c r="A260" s="17"/>
      <c r="B260" s="17"/>
      <c r="I260" s="358"/>
    </row>
    <row r="261" spans="1:9" s="1" customFormat="1" ht="12">
      <c r="A261" s="17"/>
      <c r="B261" s="17"/>
      <c r="I261" s="358"/>
    </row>
    <row r="262" spans="1:9" s="1" customFormat="1" ht="12">
      <c r="A262" s="17"/>
      <c r="B262" s="17"/>
      <c r="I262" s="358"/>
    </row>
    <row r="263" spans="1:9" s="1" customFormat="1" ht="12">
      <c r="A263" s="17"/>
      <c r="B263" s="17"/>
      <c r="I263" s="358"/>
    </row>
    <row r="264" spans="1:9" s="1" customFormat="1" ht="12">
      <c r="A264" s="17"/>
      <c r="B264" s="17"/>
      <c r="I264" s="358"/>
    </row>
    <row r="265" spans="1:9" s="1" customFormat="1" ht="12">
      <c r="A265" s="17"/>
      <c r="B265" s="17"/>
      <c r="I265" s="358"/>
    </row>
    <row r="266" spans="1:9" s="1" customFormat="1" ht="12">
      <c r="A266" s="17"/>
      <c r="B266" s="17"/>
      <c r="I266" s="358"/>
    </row>
    <row r="267" spans="1:9" s="1" customFormat="1" ht="12">
      <c r="A267" s="17"/>
      <c r="B267" s="17"/>
      <c r="I267" s="358"/>
    </row>
    <row r="268" spans="1:9" s="1" customFormat="1" ht="12">
      <c r="A268" s="17"/>
      <c r="B268" s="17"/>
      <c r="I268" s="358"/>
    </row>
    <row r="269" spans="1:9" s="1" customFormat="1" ht="12">
      <c r="A269" s="17"/>
      <c r="B269" s="17"/>
      <c r="I269" s="358"/>
    </row>
    <row r="270" spans="1:9" s="1" customFormat="1" ht="12">
      <c r="A270" s="17"/>
      <c r="B270" s="17"/>
      <c r="I270" s="358"/>
    </row>
    <row r="271" spans="1:9" s="1" customFormat="1" ht="12">
      <c r="A271" s="17"/>
      <c r="B271" s="17"/>
      <c r="I271" s="358"/>
    </row>
    <row r="272" spans="1:9" s="1" customFormat="1" ht="12">
      <c r="A272" s="17"/>
      <c r="B272" s="17"/>
      <c r="I272" s="358"/>
    </row>
    <row r="273" spans="1:9" s="1" customFormat="1" ht="12">
      <c r="A273" s="17"/>
      <c r="B273" s="17"/>
      <c r="I273" s="358"/>
    </row>
    <row r="274" spans="1:9" s="1" customFormat="1" ht="12">
      <c r="A274" s="17"/>
      <c r="B274" s="17"/>
      <c r="I274" s="358"/>
    </row>
    <row r="275" spans="1:9" s="1" customFormat="1" ht="12">
      <c r="A275" s="17"/>
      <c r="B275" s="17"/>
      <c r="I275" s="358"/>
    </row>
    <row r="276" spans="1:9" s="1" customFormat="1" ht="12">
      <c r="A276" s="17"/>
      <c r="B276" s="17"/>
      <c r="I276" s="358"/>
    </row>
    <row r="277" spans="1:9" s="1" customFormat="1" ht="12">
      <c r="A277" s="17"/>
      <c r="B277" s="17"/>
      <c r="I277" s="358"/>
    </row>
    <row r="278" spans="1:9" s="1" customFormat="1" ht="12">
      <c r="A278" s="17"/>
      <c r="B278" s="17"/>
      <c r="I278" s="358"/>
    </row>
    <row r="279" spans="1:9" s="1" customFormat="1" ht="12">
      <c r="A279" s="17"/>
      <c r="B279" s="17"/>
      <c r="I279" s="358"/>
    </row>
    <row r="280" spans="1:9" s="1" customFormat="1" ht="12">
      <c r="A280" s="17"/>
      <c r="B280" s="17"/>
      <c r="I280" s="358"/>
    </row>
    <row r="281" spans="1:9" s="1" customFormat="1" ht="12">
      <c r="A281" s="17"/>
      <c r="B281" s="17"/>
      <c r="I281" s="358"/>
    </row>
    <row r="282" spans="1:9" s="1" customFormat="1" ht="12">
      <c r="A282" s="17"/>
      <c r="B282" s="17"/>
      <c r="I282" s="358"/>
    </row>
    <row r="283" spans="1:9" s="1" customFormat="1" ht="12">
      <c r="A283" s="17"/>
      <c r="B283" s="17"/>
      <c r="I283" s="358"/>
    </row>
    <row r="284" spans="1:9" s="1" customFormat="1" ht="12">
      <c r="A284" s="17"/>
      <c r="B284" s="17"/>
      <c r="I284" s="358"/>
    </row>
    <row r="285" spans="1:9" s="1" customFormat="1" ht="12">
      <c r="A285" s="17"/>
      <c r="B285" s="17"/>
      <c r="I285" s="358"/>
    </row>
    <row r="286" spans="1:9" s="1" customFormat="1" ht="12">
      <c r="A286" s="17"/>
      <c r="B286" s="17"/>
      <c r="I286" s="358"/>
    </row>
    <row r="287" spans="1:9" s="1" customFormat="1" ht="12">
      <c r="A287" s="17"/>
      <c r="B287" s="17"/>
      <c r="I287" s="358"/>
    </row>
    <row r="288" spans="1:9" s="1" customFormat="1" ht="12">
      <c r="A288" s="17"/>
      <c r="B288" s="17"/>
      <c r="I288" s="358"/>
    </row>
    <row r="289" spans="1:9" s="1" customFormat="1" ht="12">
      <c r="A289" s="17"/>
      <c r="B289" s="17"/>
      <c r="I289" s="358"/>
    </row>
    <row r="290" spans="1:9" s="1" customFormat="1" ht="12">
      <c r="A290" s="17"/>
      <c r="B290" s="17"/>
      <c r="I290" s="358"/>
    </row>
    <row r="291" spans="1:9" s="1" customFormat="1" ht="12">
      <c r="A291" s="17"/>
      <c r="B291" s="17"/>
      <c r="I291" s="358"/>
    </row>
    <row r="292" spans="1:9" s="1" customFormat="1" ht="12">
      <c r="A292" s="17"/>
      <c r="B292" s="17"/>
      <c r="I292" s="358"/>
    </row>
    <row r="293" spans="1:9" s="1" customFormat="1" ht="12">
      <c r="A293" s="17"/>
      <c r="B293" s="17"/>
      <c r="I293" s="358"/>
    </row>
    <row r="294" spans="1:9" s="1" customFormat="1" ht="12">
      <c r="A294" s="17"/>
      <c r="B294" s="17"/>
      <c r="I294" s="358"/>
    </row>
    <row r="295" spans="1:9" s="1" customFormat="1" ht="12">
      <c r="A295" s="17"/>
      <c r="B295" s="17"/>
      <c r="I295" s="358"/>
    </row>
    <row r="296" spans="1:9" s="1" customFormat="1" ht="12">
      <c r="A296" s="17"/>
      <c r="B296" s="17"/>
      <c r="I296" s="358"/>
    </row>
    <row r="297" spans="1:9" s="1" customFormat="1" ht="12">
      <c r="A297" s="17"/>
      <c r="B297" s="17"/>
      <c r="I297" s="358"/>
    </row>
    <row r="298" spans="1:9" s="1" customFormat="1" ht="12">
      <c r="A298" s="17"/>
      <c r="B298" s="17"/>
      <c r="I298" s="358"/>
    </row>
    <row r="299" spans="1:9" s="1" customFormat="1" ht="12">
      <c r="A299" s="17"/>
      <c r="B299" s="17"/>
      <c r="I299" s="358"/>
    </row>
    <row r="300" spans="1:9" s="1" customFormat="1" ht="12">
      <c r="A300" s="17"/>
      <c r="B300" s="17"/>
      <c r="I300" s="358"/>
    </row>
    <row r="301" spans="1:9" s="1" customFormat="1" ht="12">
      <c r="A301" s="17"/>
      <c r="B301" s="17"/>
      <c r="I301" s="358"/>
    </row>
    <row r="302" spans="1:9" s="1" customFormat="1" ht="12">
      <c r="A302" s="17"/>
      <c r="B302" s="17"/>
      <c r="I302" s="358"/>
    </row>
    <row r="303" spans="1:9" s="1" customFormat="1" ht="12">
      <c r="A303" s="17"/>
      <c r="B303" s="17"/>
      <c r="I303" s="358"/>
    </row>
    <row r="304" spans="1:9" s="1" customFormat="1" ht="12">
      <c r="A304" s="17"/>
      <c r="B304" s="17"/>
      <c r="I304" s="358"/>
    </row>
    <row r="305" spans="1:9" s="1" customFormat="1" ht="12">
      <c r="A305" s="17"/>
      <c r="B305" s="17"/>
      <c r="I305" s="358"/>
    </row>
    <row r="306" spans="1:9" s="1" customFormat="1" ht="12">
      <c r="A306" s="17"/>
      <c r="B306" s="17"/>
      <c r="I306" s="358"/>
    </row>
    <row r="307" spans="1:9" s="1" customFormat="1" ht="12">
      <c r="A307" s="17"/>
      <c r="B307" s="17"/>
      <c r="I307" s="358"/>
    </row>
    <row r="308" spans="1:9" s="1" customFormat="1" ht="12">
      <c r="A308" s="17"/>
      <c r="B308" s="17"/>
      <c r="I308" s="358"/>
    </row>
    <row r="309" spans="1:9" s="1" customFormat="1" ht="12">
      <c r="A309" s="17"/>
      <c r="B309" s="17"/>
      <c r="I309" s="358"/>
    </row>
    <row r="310" spans="1:9" s="1" customFormat="1" ht="12">
      <c r="A310" s="17"/>
      <c r="B310" s="17"/>
      <c r="I310" s="358"/>
    </row>
    <row r="311" spans="1:9" s="1" customFormat="1" ht="12">
      <c r="A311" s="17"/>
      <c r="B311" s="17"/>
      <c r="I311" s="358"/>
    </row>
    <row r="312" spans="1:9" s="1" customFormat="1" ht="12">
      <c r="A312" s="17"/>
      <c r="B312" s="17"/>
      <c r="I312" s="358"/>
    </row>
    <row r="313" spans="1:9" s="1" customFormat="1" ht="12">
      <c r="A313" s="17"/>
      <c r="B313" s="17"/>
      <c r="I313" s="358"/>
    </row>
    <row r="314" spans="1:9" s="1" customFormat="1" ht="12">
      <c r="A314" s="17"/>
      <c r="B314" s="17"/>
      <c r="I314" s="358"/>
    </row>
    <row r="315" spans="1:9" s="1" customFormat="1" ht="12">
      <c r="A315" s="17"/>
      <c r="B315" s="17"/>
      <c r="I315" s="358"/>
    </row>
    <row r="316" spans="1:9" s="1" customFormat="1" ht="12">
      <c r="A316" s="17"/>
      <c r="B316" s="17"/>
      <c r="I316" s="358"/>
    </row>
    <row r="317" spans="1:9" s="1" customFormat="1" ht="12">
      <c r="A317" s="17"/>
      <c r="B317" s="17"/>
      <c r="I317" s="358"/>
    </row>
    <row r="318" spans="1:9" s="1" customFormat="1" ht="12">
      <c r="A318" s="17"/>
      <c r="B318" s="17"/>
      <c r="I318" s="358"/>
    </row>
    <row r="319" spans="1:9" s="1" customFormat="1" ht="12">
      <c r="A319" s="17"/>
      <c r="B319" s="17"/>
      <c r="I319" s="358"/>
    </row>
    <row r="320" spans="1:9" s="1" customFormat="1" ht="12">
      <c r="A320" s="17"/>
      <c r="B320" s="17"/>
      <c r="I320" s="358"/>
    </row>
    <row r="321" spans="1:9" s="1" customFormat="1" ht="12">
      <c r="A321" s="17"/>
      <c r="B321" s="17"/>
      <c r="I321" s="358"/>
    </row>
    <row r="322" spans="1:9" s="1" customFormat="1" ht="12">
      <c r="A322" s="17"/>
      <c r="B322" s="17"/>
      <c r="I322" s="358"/>
    </row>
    <row r="323" spans="1:9" s="1" customFormat="1" ht="12">
      <c r="A323" s="17"/>
      <c r="B323" s="17"/>
      <c r="I323" s="358"/>
    </row>
    <row r="324" spans="1:9" s="1" customFormat="1" ht="12">
      <c r="A324" s="17"/>
      <c r="B324" s="17"/>
      <c r="I324" s="358"/>
    </row>
    <row r="325" spans="1:9" s="1" customFormat="1" ht="12">
      <c r="A325" s="17"/>
      <c r="B325" s="17"/>
      <c r="I325" s="358"/>
    </row>
    <row r="326" spans="1:9" s="1" customFormat="1" ht="12">
      <c r="A326" s="17"/>
      <c r="B326" s="17"/>
      <c r="I326" s="358"/>
    </row>
    <row r="327" spans="1:9" s="1" customFormat="1" ht="12">
      <c r="A327" s="17"/>
      <c r="B327" s="17"/>
      <c r="I327" s="358"/>
    </row>
    <row r="328" spans="1:9" s="1" customFormat="1" ht="12">
      <c r="A328" s="17"/>
      <c r="B328" s="17"/>
      <c r="I328" s="358"/>
    </row>
    <row r="329" spans="1:9" s="1" customFormat="1" ht="12">
      <c r="A329" s="17"/>
      <c r="B329" s="17"/>
      <c r="I329" s="358"/>
    </row>
    <row r="330" spans="1:9" s="1" customFormat="1" ht="12">
      <c r="A330" s="17"/>
      <c r="B330" s="17"/>
      <c r="I330" s="358"/>
    </row>
    <row r="331" spans="1:9" s="1" customFormat="1" ht="12">
      <c r="A331" s="17"/>
      <c r="B331" s="17"/>
      <c r="I331" s="358"/>
    </row>
    <row r="332" spans="1:9" s="1" customFormat="1" ht="12">
      <c r="A332" s="17"/>
      <c r="B332" s="17"/>
      <c r="I332" s="358"/>
    </row>
    <row r="333" spans="1:9" s="1" customFormat="1" ht="12">
      <c r="A333" s="17"/>
      <c r="B333" s="17"/>
      <c r="I333" s="358"/>
    </row>
    <row r="334" spans="1:9" s="1" customFormat="1" ht="12">
      <c r="A334" s="17"/>
      <c r="B334" s="17"/>
      <c r="I334" s="358"/>
    </row>
    <row r="335" spans="1:9" s="1" customFormat="1" ht="12">
      <c r="A335" s="17"/>
      <c r="B335" s="17"/>
      <c r="I335" s="358"/>
    </row>
    <row r="336" spans="1:9" s="1" customFormat="1" ht="12">
      <c r="A336" s="17"/>
      <c r="B336" s="17"/>
      <c r="I336" s="358"/>
    </row>
    <row r="337" spans="1:9" s="1" customFormat="1" ht="12">
      <c r="A337" s="17"/>
      <c r="B337" s="17"/>
      <c r="I337" s="358"/>
    </row>
    <row r="338" spans="1:9" s="1" customFormat="1" ht="12">
      <c r="A338" s="17"/>
      <c r="B338" s="17"/>
      <c r="I338" s="358"/>
    </row>
    <row r="339" spans="1:9" s="1" customFormat="1" ht="12">
      <c r="A339" s="17"/>
      <c r="B339" s="17"/>
      <c r="I339" s="358"/>
    </row>
    <row r="340" spans="1:9" s="1" customFormat="1" ht="12">
      <c r="A340" s="17"/>
      <c r="B340" s="17"/>
      <c r="I340" s="358"/>
    </row>
    <row r="341" spans="1:9" s="1" customFormat="1" ht="12">
      <c r="A341" s="17"/>
      <c r="B341" s="17"/>
      <c r="I341" s="358"/>
    </row>
    <row r="342" spans="1:9" s="1" customFormat="1" ht="12">
      <c r="A342" s="17"/>
      <c r="B342" s="17"/>
      <c r="I342" s="358"/>
    </row>
    <row r="343" spans="1:9" s="1" customFormat="1" ht="12">
      <c r="A343" s="17"/>
      <c r="B343" s="17"/>
      <c r="I343" s="358"/>
    </row>
    <row r="344" spans="1:9" s="1" customFormat="1" ht="12">
      <c r="A344" s="17"/>
      <c r="B344" s="17"/>
      <c r="I344" s="358"/>
    </row>
    <row r="345" spans="1:9" s="1" customFormat="1" ht="12">
      <c r="A345" s="17"/>
      <c r="B345" s="17"/>
      <c r="I345" s="358"/>
    </row>
    <row r="346" spans="1:9" s="1" customFormat="1" ht="12">
      <c r="A346" s="17"/>
      <c r="B346" s="17"/>
      <c r="I346" s="358"/>
    </row>
    <row r="347" spans="1:9" s="1" customFormat="1" ht="12">
      <c r="A347" s="17"/>
      <c r="B347" s="17"/>
      <c r="I347" s="358"/>
    </row>
    <row r="348" spans="1:9" s="1" customFormat="1" ht="12">
      <c r="A348" s="17"/>
      <c r="B348" s="17"/>
      <c r="I348" s="358"/>
    </row>
    <row r="349" spans="1:9" s="1" customFormat="1" ht="12">
      <c r="A349" s="17"/>
      <c r="B349" s="17"/>
      <c r="I349" s="358"/>
    </row>
    <row r="350" spans="1:9" s="1" customFormat="1" ht="12">
      <c r="A350" s="17"/>
      <c r="B350" s="17"/>
      <c r="I350" s="358"/>
    </row>
    <row r="351" spans="1:9" s="1" customFormat="1" ht="12">
      <c r="A351" s="17"/>
      <c r="B351" s="17"/>
      <c r="I351" s="358"/>
    </row>
    <row r="352" spans="1:9" s="1" customFormat="1" ht="12">
      <c r="A352" s="17"/>
      <c r="B352" s="17"/>
      <c r="I352" s="358"/>
    </row>
    <row r="353" spans="1:9" s="1" customFormat="1" ht="12">
      <c r="A353" s="17"/>
      <c r="B353" s="17"/>
      <c r="I353" s="358"/>
    </row>
    <row r="354" spans="1:9" s="1" customFormat="1" ht="12">
      <c r="A354" s="17"/>
      <c r="B354" s="17"/>
      <c r="I354" s="358"/>
    </row>
    <row r="355" spans="1:9" s="1" customFormat="1" ht="12">
      <c r="A355" s="17"/>
      <c r="B355" s="17"/>
      <c r="I355" s="358"/>
    </row>
    <row r="356" spans="1:9" s="1" customFormat="1" ht="12">
      <c r="A356" s="17"/>
      <c r="B356" s="17"/>
      <c r="I356" s="358"/>
    </row>
    <row r="357" spans="1:9" s="1" customFormat="1" ht="12">
      <c r="A357" s="17"/>
      <c r="B357" s="17"/>
      <c r="I357" s="358"/>
    </row>
    <row r="358" spans="1:9" s="1" customFormat="1" ht="12">
      <c r="A358" s="17"/>
      <c r="B358" s="17"/>
      <c r="I358" s="358"/>
    </row>
    <row r="359" spans="1:9" s="1" customFormat="1" ht="12">
      <c r="A359" s="17"/>
      <c r="B359" s="17"/>
      <c r="I359" s="358"/>
    </row>
    <row r="360" spans="1:9" s="1" customFormat="1" ht="12">
      <c r="A360" s="17"/>
      <c r="B360" s="17"/>
      <c r="I360" s="358"/>
    </row>
    <row r="361" spans="1:9" s="1" customFormat="1" ht="12">
      <c r="A361" s="17"/>
      <c r="B361" s="17"/>
      <c r="I361" s="358"/>
    </row>
    <row r="362" spans="1:9" s="1" customFormat="1" ht="12">
      <c r="A362" s="17"/>
      <c r="B362" s="17"/>
      <c r="I362" s="358"/>
    </row>
    <row r="363" spans="1:9" s="1" customFormat="1" ht="12">
      <c r="A363" s="17"/>
      <c r="B363" s="17"/>
      <c r="I363" s="358"/>
    </row>
    <row r="364" spans="1:9" s="1" customFormat="1" ht="12">
      <c r="A364" s="17"/>
      <c r="B364" s="17"/>
      <c r="I364" s="358"/>
    </row>
    <row r="365" spans="1:9" s="1" customFormat="1" ht="12">
      <c r="A365" s="17"/>
      <c r="B365" s="17"/>
      <c r="I365" s="358"/>
    </row>
    <row r="366" spans="1:9" s="1" customFormat="1" ht="12">
      <c r="A366" s="17"/>
      <c r="B366" s="17"/>
      <c r="I366" s="358"/>
    </row>
    <row r="367" spans="1:9" s="1" customFormat="1" ht="12">
      <c r="A367" s="17"/>
      <c r="B367" s="17"/>
      <c r="I367" s="358"/>
    </row>
    <row r="368" spans="1:9" s="1" customFormat="1" ht="12">
      <c r="A368" s="17"/>
      <c r="B368" s="17"/>
      <c r="I368" s="358"/>
    </row>
    <row r="369" spans="1:9" s="1" customFormat="1" ht="12">
      <c r="A369" s="17"/>
      <c r="B369" s="17"/>
      <c r="I369" s="358"/>
    </row>
    <row r="370" spans="1:9" s="1" customFormat="1" ht="12">
      <c r="A370" s="17"/>
      <c r="B370" s="17"/>
      <c r="I370" s="358"/>
    </row>
    <row r="371" spans="1:9" s="1" customFormat="1" ht="12">
      <c r="A371" s="17"/>
      <c r="B371" s="17"/>
      <c r="I371" s="358"/>
    </row>
    <row r="372" spans="1:9" s="1" customFormat="1" ht="12">
      <c r="A372" s="17"/>
      <c r="B372" s="17"/>
      <c r="I372" s="358"/>
    </row>
    <row r="373" spans="1:9" s="1" customFormat="1" ht="12">
      <c r="A373" s="17"/>
      <c r="B373" s="17"/>
      <c r="I373" s="358"/>
    </row>
    <row r="374" spans="1:9" s="1" customFormat="1" ht="12">
      <c r="A374" s="17"/>
      <c r="B374" s="17"/>
      <c r="I374" s="358"/>
    </row>
    <row r="375" spans="1:9" s="1" customFormat="1" ht="12">
      <c r="A375" s="17"/>
      <c r="B375" s="17"/>
      <c r="I375" s="358"/>
    </row>
    <row r="376" spans="1:9" s="1" customFormat="1" ht="12">
      <c r="A376" s="17"/>
      <c r="B376" s="17"/>
      <c r="I376" s="358"/>
    </row>
    <row r="377" spans="1:9" s="1" customFormat="1" ht="12">
      <c r="A377" s="17"/>
      <c r="B377" s="17"/>
      <c r="I377" s="358"/>
    </row>
    <row r="378" spans="1:9" s="1" customFormat="1" ht="12">
      <c r="A378" s="17"/>
      <c r="B378" s="17"/>
      <c r="I378" s="358"/>
    </row>
    <row r="379" spans="1:9" s="1" customFormat="1" ht="12">
      <c r="A379" s="17"/>
      <c r="B379" s="17"/>
      <c r="I379" s="358"/>
    </row>
    <row r="380" spans="1:9" s="1" customFormat="1" ht="12">
      <c r="A380" s="17"/>
      <c r="B380" s="17"/>
      <c r="I380" s="358"/>
    </row>
    <row r="381" spans="1:9" s="1" customFormat="1" ht="12">
      <c r="A381" s="17"/>
      <c r="B381" s="17"/>
      <c r="I381" s="358"/>
    </row>
    <row r="382" spans="1:9" s="1" customFormat="1" ht="12">
      <c r="A382" s="17"/>
      <c r="B382" s="17"/>
      <c r="I382" s="358"/>
    </row>
    <row r="383" spans="1:9" s="1" customFormat="1" ht="12">
      <c r="A383" s="17"/>
      <c r="B383" s="17"/>
      <c r="I383" s="358"/>
    </row>
    <row r="384" spans="1:9" s="1" customFormat="1" ht="12">
      <c r="A384" s="17"/>
      <c r="B384" s="17"/>
      <c r="I384" s="358"/>
    </row>
    <row r="385" spans="1:9" s="1" customFormat="1" ht="12">
      <c r="A385" s="17"/>
      <c r="B385" s="17"/>
      <c r="I385" s="358"/>
    </row>
    <row r="386" spans="1:9" s="1" customFormat="1" ht="12">
      <c r="A386" s="17"/>
      <c r="B386" s="17"/>
      <c r="I386" s="358"/>
    </row>
    <row r="387" spans="1:9" s="1" customFormat="1" ht="12">
      <c r="A387" s="17"/>
      <c r="B387" s="17"/>
      <c r="I387" s="358"/>
    </row>
    <row r="388" spans="1:9" s="1" customFormat="1" ht="12">
      <c r="A388" s="17"/>
      <c r="B388" s="17"/>
      <c r="I388" s="358"/>
    </row>
    <row r="389" spans="1:9" s="1" customFormat="1" ht="12">
      <c r="A389" s="17"/>
      <c r="B389" s="17"/>
      <c r="I389" s="358"/>
    </row>
    <row r="390" spans="1:9" s="1" customFormat="1" ht="12">
      <c r="A390" s="17"/>
      <c r="B390" s="17"/>
      <c r="I390" s="358"/>
    </row>
    <row r="391" spans="1:9" s="1" customFormat="1" ht="12">
      <c r="A391" s="17"/>
      <c r="B391" s="17"/>
      <c r="I391" s="358"/>
    </row>
    <row r="392" spans="1:9" s="1" customFormat="1" ht="12">
      <c r="A392" s="17"/>
      <c r="B392" s="17"/>
      <c r="I392" s="358"/>
    </row>
    <row r="393" spans="1:9" s="1" customFormat="1" ht="12">
      <c r="A393" s="17"/>
      <c r="B393" s="17"/>
      <c r="I393" s="358"/>
    </row>
    <row r="394" spans="1:9" s="1" customFormat="1" ht="12">
      <c r="A394" s="17"/>
      <c r="B394" s="17"/>
      <c r="I394" s="358"/>
    </row>
    <row r="395" spans="1:9" s="1" customFormat="1" ht="12">
      <c r="A395" s="17"/>
      <c r="B395" s="17"/>
      <c r="I395" s="358"/>
    </row>
    <row r="396" spans="1:9" s="1" customFormat="1" ht="12">
      <c r="A396" s="17"/>
      <c r="B396" s="17"/>
      <c r="I396" s="358"/>
    </row>
    <row r="397" spans="1:9" s="1" customFormat="1" ht="12">
      <c r="A397" s="17"/>
      <c r="B397" s="17"/>
      <c r="I397" s="358"/>
    </row>
    <row r="398" spans="1:9" s="1" customFormat="1" ht="12">
      <c r="A398" s="17"/>
      <c r="B398" s="17"/>
      <c r="I398" s="358"/>
    </row>
    <row r="399" spans="1:9" s="1" customFormat="1" ht="12">
      <c r="A399" s="17"/>
      <c r="B399" s="17"/>
      <c r="I399" s="358"/>
    </row>
    <row r="400" spans="1:9" s="1" customFormat="1" ht="12">
      <c r="A400" s="17"/>
      <c r="B400" s="17"/>
      <c r="I400" s="358"/>
    </row>
    <row r="401" spans="1:9" s="1" customFormat="1" ht="12">
      <c r="A401" s="17"/>
      <c r="B401" s="17"/>
      <c r="I401" s="358"/>
    </row>
    <row r="402" spans="1:9" s="1" customFormat="1" ht="12">
      <c r="A402" s="17"/>
      <c r="B402" s="17"/>
      <c r="I402" s="358"/>
    </row>
    <row r="403" spans="1:9" s="1" customFormat="1" ht="12">
      <c r="A403" s="17"/>
      <c r="B403" s="17"/>
      <c r="I403" s="358"/>
    </row>
    <row r="404" spans="1:9" s="1" customFormat="1" ht="12">
      <c r="A404" s="17"/>
      <c r="B404" s="17"/>
      <c r="I404" s="358"/>
    </row>
    <row r="405" spans="1:9" s="1" customFormat="1" ht="12">
      <c r="A405" s="17"/>
      <c r="B405" s="17"/>
      <c r="I405" s="358"/>
    </row>
    <row r="406" spans="1:9" s="1" customFormat="1" ht="12">
      <c r="A406" s="17"/>
      <c r="B406" s="17"/>
      <c r="I406" s="358"/>
    </row>
    <row r="407" spans="1:9" s="1" customFormat="1" ht="12">
      <c r="A407" s="17"/>
      <c r="B407" s="17"/>
      <c r="I407" s="358"/>
    </row>
    <row r="408" spans="1:9" s="1" customFormat="1" ht="12">
      <c r="A408" s="17"/>
      <c r="B408" s="17"/>
      <c r="I408" s="358"/>
    </row>
    <row r="409" spans="1:9" s="1" customFormat="1" ht="12">
      <c r="A409" s="17"/>
      <c r="B409" s="17"/>
      <c r="I409" s="358"/>
    </row>
    <row r="410" spans="1:9" s="1" customFormat="1" ht="12">
      <c r="A410" s="17"/>
      <c r="B410" s="17"/>
      <c r="I410" s="358"/>
    </row>
    <row r="411" spans="1:9" s="1" customFormat="1" ht="12">
      <c r="A411" s="17"/>
      <c r="B411" s="17"/>
      <c r="I411" s="358"/>
    </row>
    <row r="412" spans="1:9" s="1" customFormat="1" ht="12">
      <c r="A412" s="17"/>
      <c r="B412" s="17"/>
      <c r="I412" s="358"/>
    </row>
    <row r="413" spans="1:9" s="1" customFormat="1" ht="12">
      <c r="A413" s="17"/>
      <c r="B413" s="17"/>
      <c r="I413" s="358"/>
    </row>
    <row r="414" spans="1:9" s="1" customFormat="1" ht="12">
      <c r="A414" s="17"/>
      <c r="B414" s="17"/>
      <c r="I414" s="358"/>
    </row>
    <row r="415" spans="1:9" s="1" customFormat="1" ht="12">
      <c r="A415" s="17"/>
      <c r="B415" s="17"/>
      <c r="I415" s="358"/>
    </row>
    <row r="416" spans="1:9" s="1" customFormat="1" ht="12">
      <c r="A416" s="17"/>
      <c r="B416" s="17"/>
      <c r="I416" s="358"/>
    </row>
    <row r="417" spans="1:9" s="1" customFormat="1" ht="12">
      <c r="A417" s="17"/>
      <c r="B417" s="17"/>
      <c r="I417" s="358"/>
    </row>
    <row r="418" spans="1:9" s="1" customFormat="1" ht="12">
      <c r="A418" s="17"/>
      <c r="B418" s="17"/>
      <c r="I418" s="358"/>
    </row>
    <row r="419" spans="1:9" s="1" customFormat="1" ht="12">
      <c r="A419" s="17"/>
      <c r="B419" s="17"/>
      <c r="I419" s="358"/>
    </row>
    <row r="420" spans="1:9" s="1" customFormat="1" ht="12">
      <c r="A420" s="17"/>
      <c r="B420" s="17"/>
      <c r="I420" s="358"/>
    </row>
    <row r="421" spans="1:9" s="1" customFormat="1" ht="12">
      <c r="A421" s="17"/>
      <c r="B421" s="17"/>
      <c r="I421" s="358"/>
    </row>
    <row r="422" spans="1:9" s="1" customFormat="1" ht="12">
      <c r="A422" s="17"/>
      <c r="B422" s="17"/>
      <c r="I422" s="358"/>
    </row>
    <row r="423" spans="1:9" s="1" customFormat="1" ht="12">
      <c r="A423" s="17"/>
      <c r="B423" s="17"/>
      <c r="I423" s="358"/>
    </row>
    <row r="424" spans="1:9" s="1" customFormat="1" ht="12">
      <c r="A424" s="17"/>
      <c r="B424" s="17"/>
      <c r="I424" s="358"/>
    </row>
    <row r="425" spans="1:9" s="1" customFormat="1" ht="12">
      <c r="A425" s="17"/>
      <c r="B425" s="17"/>
      <c r="I425" s="358"/>
    </row>
    <row r="426" spans="1:9" s="1" customFormat="1" ht="12">
      <c r="A426" s="17"/>
      <c r="B426" s="17"/>
      <c r="I426" s="358"/>
    </row>
    <row r="427" spans="1:9" s="1" customFormat="1" ht="12">
      <c r="A427" s="17"/>
      <c r="B427" s="17"/>
      <c r="I427" s="358"/>
    </row>
    <row r="428" spans="1:9" s="1" customFormat="1" ht="12">
      <c r="A428" s="17"/>
      <c r="B428" s="17"/>
      <c r="I428" s="358"/>
    </row>
    <row r="429" spans="1:9" s="1" customFormat="1" ht="12">
      <c r="A429" s="17"/>
      <c r="B429" s="17"/>
      <c r="I429" s="358"/>
    </row>
    <row r="430" spans="1:9" s="1" customFormat="1" ht="12">
      <c r="A430" s="17"/>
      <c r="B430" s="17"/>
      <c r="I430" s="358"/>
    </row>
    <row r="431" spans="1:9" s="1" customFormat="1" ht="12">
      <c r="A431" s="17"/>
      <c r="B431" s="17"/>
      <c r="I431" s="358"/>
    </row>
    <row r="432" spans="1:9" s="1" customFormat="1" ht="12">
      <c r="A432" s="17"/>
      <c r="B432" s="17"/>
      <c r="I432" s="358"/>
    </row>
    <row r="433" spans="1:9" s="1" customFormat="1" ht="12">
      <c r="A433" s="17"/>
      <c r="B433" s="17"/>
      <c r="I433" s="358"/>
    </row>
    <row r="434" spans="1:9" s="1" customFormat="1" ht="12">
      <c r="A434" s="17"/>
      <c r="B434" s="17"/>
      <c r="I434" s="358"/>
    </row>
    <row r="435" spans="1:9" s="1" customFormat="1" ht="12">
      <c r="A435" s="17"/>
      <c r="B435" s="17"/>
      <c r="I435" s="358"/>
    </row>
    <row r="436" spans="1:9" s="1" customFormat="1" ht="12">
      <c r="A436" s="17"/>
      <c r="B436" s="17"/>
      <c r="I436" s="358"/>
    </row>
    <row r="437" spans="1:9" s="1" customFormat="1" ht="12">
      <c r="A437" s="17"/>
      <c r="B437" s="17"/>
      <c r="I437" s="358"/>
    </row>
    <row r="438" spans="1:9" s="1" customFormat="1" ht="12">
      <c r="A438" s="17"/>
      <c r="B438" s="17"/>
      <c r="I438" s="358"/>
    </row>
    <row r="439" spans="1:9" s="1" customFormat="1" ht="12">
      <c r="A439" s="17"/>
      <c r="B439" s="17"/>
      <c r="I439" s="358"/>
    </row>
    <row r="440" spans="1:9" s="1" customFormat="1" ht="12">
      <c r="A440" s="17"/>
      <c r="B440" s="17"/>
      <c r="I440" s="358"/>
    </row>
    <row r="441" spans="1:9" s="1" customFormat="1" ht="12">
      <c r="A441" s="17"/>
      <c r="B441" s="17"/>
      <c r="I441" s="358"/>
    </row>
    <row r="442" spans="1:9" s="1" customFormat="1" ht="12">
      <c r="A442" s="17"/>
      <c r="B442" s="17"/>
      <c r="I442" s="358"/>
    </row>
    <row r="443" spans="1:9" s="1" customFormat="1" ht="12">
      <c r="A443" s="17"/>
      <c r="B443" s="17"/>
      <c r="I443" s="358"/>
    </row>
    <row r="444" spans="1:9" s="1" customFormat="1" ht="12">
      <c r="A444" s="17"/>
      <c r="B444" s="17"/>
      <c r="I444" s="358"/>
    </row>
    <row r="445" spans="1:9" s="1" customFormat="1" ht="12">
      <c r="A445" s="17"/>
      <c r="B445" s="17"/>
      <c r="I445" s="358"/>
    </row>
    <row r="446" spans="1:9" s="1" customFormat="1" ht="12">
      <c r="A446" s="17"/>
      <c r="B446" s="17"/>
      <c r="I446" s="358"/>
    </row>
    <row r="447" spans="1:9" s="1" customFormat="1" ht="12">
      <c r="A447" s="17"/>
      <c r="B447" s="17"/>
      <c r="I447" s="358"/>
    </row>
    <row r="448" spans="1:9" s="1" customFormat="1" ht="12">
      <c r="A448" s="17"/>
      <c r="B448" s="17"/>
      <c r="I448" s="358"/>
    </row>
    <row r="449" spans="1:9" s="1" customFormat="1" ht="12">
      <c r="A449" s="17"/>
      <c r="B449" s="17"/>
      <c r="I449" s="358"/>
    </row>
    <row r="450" spans="1:9" s="1" customFormat="1" ht="12">
      <c r="A450" s="17"/>
      <c r="B450" s="17"/>
      <c r="I450" s="358"/>
    </row>
    <row r="451" spans="1:9" s="1" customFormat="1" ht="12">
      <c r="A451" s="17"/>
      <c r="B451" s="17"/>
      <c r="I451" s="358"/>
    </row>
    <row r="452" spans="1:9" s="1" customFormat="1" ht="12">
      <c r="A452" s="17"/>
      <c r="B452" s="17"/>
      <c r="I452" s="358"/>
    </row>
    <row r="453" spans="1:9" s="1" customFormat="1" ht="12">
      <c r="A453" s="17"/>
      <c r="B453" s="17"/>
      <c r="I453" s="358"/>
    </row>
    <row r="454" spans="1:9" s="1" customFormat="1" ht="12">
      <c r="A454" s="17"/>
      <c r="B454" s="17"/>
      <c r="I454" s="358"/>
    </row>
    <row r="455" spans="1:9" s="1" customFormat="1" ht="12">
      <c r="A455" s="17"/>
      <c r="B455" s="17"/>
      <c r="I455" s="358"/>
    </row>
    <row r="456" spans="1:9" s="1" customFormat="1" ht="12">
      <c r="A456" s="17"/>
      <c r="B456" s="17"/>
      <c r="I456" s="358"/>
    </row>
    <row r="457" spans="1:9" s="1" customFormat="1" ht="12">
      <c r="A457" s="17"/>
      <c r="B457" s="17"/>
      <c r="I457" s="358"/>
    </row>
    <row r="458" spans="1:9" s="1" customFormat="1" ht="12">
      <c r="A458" s="17"/>
      <c r="B458" s="17"/>
      <c r="I458" s="358"/>
    </row>
    <row r="459" spans="1:9" s="1" customFormat="1" ht="12">
      <c r="A459" s="17"/>
      <c r="B459" s="17"/>
      <c r="I459" s="358"/>
    </row>
    <row r="460" spans="1:9" s="1" customFormat="1" ht="12">
      <c r="A460" s="17"/>
      <c r="B460" s="17"/>
      <c r="I460" s="358"/>
    </row>
    <row r="461" spans="1:9" s="1" customFormat="1" ht="12">
      <c r="A461" s="17"/>
      <c r="B461" s="17"/>
      <c r="I461" s="358"/>
    </row>
    <row r="462" spans="1:9" s="1" customFormat="1" ht="12">
      <c r="A462" s="17"/>
      <c r="B462" s="17"/>
      <c r="I462" s="358"/>
    </row>
    <row r="463" spans="1:9" s="1" customFormat="1" ht="12">
      <c r="A463" s="17"/>
      <c r="B463" s="17"/>
      <c r="I463" s="358"/>
    </row>
    <row r="464" spans="1:9" s="1" customFormat="1" ht="12">
      <c r="A464" s="17"/>
      <c r="B464" s="17"/>
      <c r="I464" s="358"/>
    </row>
    <row r="465" spans="1:9" s="1" customFormat="1" ht="12">
      <c r="A465" s="17"/>
      <c r="B465" s="17"/>
      <c r="I465" s="358"/>
    </row>
    <row r="466" spans="1:9" s="1" customFormat="1" ht="12">
      <c r="A466" s="17"/>
      <c r="B466" s="17"/>
      <c r="I466" s="358"/>
    </row>
    <row r="467" spans="1:9" s="1" customFormat="1" ht="12">
      <c r="A467" s="17"/>
      <c r="B467" s="17"/>
      <c r="I467" s="358"/>
    </row>
    <row r="468" spans="1:9" s="1" customFormat="1" ht="12">
      <c r="A468" s="17"/>
      <c r="B468" s="17"/>
      <c r="I468" s="358"/>
    </row>
    <row r="469" spans="1:9" s="1" customFormat="1" ht="12">
      <c r="A469" s="17"/>
      <c r="B469" s="17"/>
      <c r="I469" s="358"/>
    </row>
    <row r="470" spans="1:9" s="1" customFormat="1" ht="12">
      <c r="A470" s="17"/>
      <c r="B470" s="17"/>
      <c r="I470" s="358"/>
    </row>
    <row r="471" spans="1:9" s="1" customFormat="1" ht="12">
      <c r="A471" s="17"/>
      <c r="B471" s="17"/>
      <c r="I471" s="358"/>
    </row>
    <row r="472" spans="1:9" s="1" customFormat="1" ht="12">
      <c r="A472" s="17"/>
      <c r="B472" s="17"/>
      <c r="I472" s="358"/>
    </row>
    <row r="473" spans="1:9" s="1" customFormat="1" ht="12">
      <c r="A473" s="17"/>
      <c r="B473" s="17"/>
      <c r="I473" s="358"/>
    </row>
    <row r="474" spans="1:9" s="1" customFormat="1" ht="12">
      <c r="A474" s="17"/>
      <c r="B474" s="17"/>
      <c r="I474" s="358"/>
    </row>
    <row r="475" spans="1:9" s="1" customFormat="1" ht="12">
      <c r="A475" s="17"/>
      <c r="B475" s="17"/>
      <c r="I475" s="358"/>
    </row>
    <row r="476" spans="1:9" s="1" customFormat="1" ht="12">
      <c r="A476" s="17"/>
      <c r="B476" s="17"/>
      <c r="I476" s="358"/>
    </row>
    <row r="477" spans="1:9" s="1" customFormat="1" ht="12">
      <c r="A477" s="17"/>
      <c r="B477" s="17"/>
      <c r="I477" s="358"/>
    </row>
    <row r="478" spans="1:9" s="1" customFormat="1" ht="12">
      <c r="A478" s="17"/>
      <c r="B478" s="17"/>
      <c r="I478" s="358"/>
    </row>
    <row r="479" spans="1:9" s="1" customFormat="1" ht="12">
      <c r="A479" s="17"/>
      <c r="B479" s="17"/>
      <c r="I479" s="358"/>
    </row>
    <row r="480" spans="1:9" s="1" customFormat="1" ht="12">
      <c r="A480" s="17"/>
      <c r="B480" s="17"/>
      <c r="I480" s="358"/>
    </row>
    <row r="481" spans="1:9" s="1" customFormat="1" ht="12">
      <c r="A481" s="17"/>
      <c r="B481" s="17"/>
      <c r="I481" s="358"/>
    </row>
    <row r="482" spans="1:9" s="1" customFormat="1" ht="12">
      <c r="A482" s="17"/>
      <c r="B482" s="17"/>
      <c r="I482" s="358"/>
    </row>
    <row r="483" spans="1:9" s="1" customFormat="1" ht="12">
      <c r="A483" s="17"/>
      <c r="B483" s="17"/>
      <c r="I483" s="358"/>
    </row>
    <row r="484" spans="1:9" s="1" customFormat="1" ht="12">
      <c r="A484" s="17"/>
      <c r="B484" s="17"/>
      <c r="I484" s="358"/>
    </row>
    <row r="485" spans="1:9" s="1" customFormat="1" ht="12">
      <c r="A485" s="17"/>
      <c r="B485" s="17"/>
      <c r="I485" s="358"/>
    </row>
    <row r="486" spans="1:9" s="1" customFormat="1" ht="12">
      <c r="A486" s="17"/>
      <c r="B486" s="17"/>
      <c r="I486" s="358"/>
    </row>
    <row r="487" spans="1:9" s="1" customFormat="1" ht="12">
      <c r="A487" s="17"/>
      <c r="B487" s="17"/>
      <c r="I487" s="358"/>
    </row>
    <row r="488" spans="1:9" s="1" customFormat="1" ht="12">
      <c r="A488" s="17"/>
      <c r="B488" s="17"/>
      <c r="I488" s="358"/>
    </row>
    <row r="489" spans="1:9" s="1" customFormat="1" ht="12">
      <c r="A489" s="17"/>
      <c r="B489" s="17"/>
      <c r="I489" s="358"/>
    </row>
    <row r="490" spans="1:9" s="1" customFormat="1" ht="12">
      <c r="A490" s="17"/>
      <c r="B490" s="17"/>
      <c r="I490" s="358"/>
    </row>
    <row r="491" spans="1:9" s="1" customFormat="1" ht="12">
      <c r="A491" s="17"/>
      <c r="B491" s="17"/>
      <c r="I491" s="358"/>
    </row>
    <row r="492" spans="1:9" s="1" customFormat="1" ht="12">
      <c r="A492" s="17"/>
      <c r="B492" s="17"/>
      <c r="I492" s="358"/>
    </row>
    <row r="493" spans="1:9" s="1" customFormat="1" ht="12">
      <c r="A493" s="17"/>
      <c r="B493" s="17"/>
      <c r="I493" s="358"/>
    </row>
    <row r="494" spans="1:9" s="1" customFormat="1" ht="12">
      <c r="A494" s="17"/>
      <c r="B494" s="17"/>
      <c r="I494" s="358"/>
    </row>
    <row r="495" spans="1:9" s="1" customFormat="1" ht="12">
      <c r="A495" s="17"/>
      <c r="B495" s="17"/>
      <c r="I495" s="358"/>
    </row>
    <row r="496" spans="1:9" s="1" customFormat="1" ht="12">
      <c r="A496" s="17"/>
      <c r="B496" s="17"/>
      <c r="I496" s="358"/>
    </row>
    <row r="497" spans="1:9" s="1" customFormat="1" ht="12">
      <c r="A497" s="17"/>
      <c r="B497" s="17"/>
      <c r="I497" s="358"/>
    </row>
    <row r="498" spans="1:9" s="1" customFormat="1" ht="12">
      <c r="A498" s="17"/>
      <c r="B498" s="17"/>
      <c r="I498" s="358"/>
    </row>
    <row r="499" spans="1:9" s="1" customFormat="1" ht="12">
      <c r="A499" s="17"/>
      <c r="B499" s="17"/>
      <c r="I499" s="358"/>
    </row>
    <row r="500" spans="1:9" s="1" customFormat="1" ht="12">
      <c r="A500" s="17"/>
      <c r="B500" s="17"/>
      <c r="I500" s="358"/>
    </row>
    <row r="501" spans="1:9" s="1" customFormat="1" ht="12">
      <c r="A501" s="17"/>
      <c r="B501" s="17"/>
      <c r="I501" s="358"/>
    </row>
    <row r="502" spans="1:9" s="1" customFormat="1" ht="12">
      <c r="A502" s="17"/>
      <c r="B502" s="17"/>
      <c r="I502" s="358"/>
    </row>
    <row r="503" spans="1:9" s="1" customFormat="1" ht="12">
      <c r="A503" s="17"/>
      <c r="B503" s="17"/>
      <c r="I503" s="358"/>
    </row>
    <row r="504" spans="1:9" s="1" customFormat="1" ht="12">
      <c r="A504" s="17"/>
      <c r="B504" s="17"/>
      <c r="I504" s="358"/>
    </row>
    <row r="505" spans="1:9" s="1" customFormat="1" ht="12">
      <c r="A505" s="17"/>
      <c r="B505" s="17"/>
      <c r="I505" s="358"/>
    </row>
    <row r="506" spans="1:9" s="1" customFormat="1" ht="12">
      <c r="A506" s="17"/>
      <c r="B506" s="17"/>
      <c r="I506" s="358"/>
    </row>
    <row r="507" spans="1:9" s="1" customFormat="1" ht="12">
      <c r="A507" s="17"/>
      <c r="B507" s="17"/>
      <c r="I507" s="358"/>
    </row>
    <row r="508" spans="1:9" s="1" customFormat="1" ht="12">
      <c r="A508" s="17"/>
      <c r="B508" s="17"/>
      <c r="I508" s="358"/>
    </row>
    <row r="509" spans="1:9" s="1" customFormat="1" ht="12">
      <c r="A509" s="17"/>
      <c r="B509" s="17"/>
      <c r="I509" s="358"/>
    </row>
    <row r="510" spans="1:9" s="1" customFormat="1" ht="12">
      <c r="A510" s="17"/>
      <c r="B510" s="17"/>
      <c r="I510" s="358"/>
    </row>
    <row r="511" spans="1:9" s="1" customFormat="1" ht="12">
      <c r="A511" s="17"/>
      <c r="B511" s="17"/>
      <c r="I511" s="358"/>
    </row>
    <row r="512" spans="1:9" s="1" customFormat="1" ht="12">
      <c r="A512" s="17"/>
      <c r="B512" s="17"/>
      <c r="I512" s="358"/>
    </row>
    <row r="513" spans="1:9" s="1" customFormat="1" ht="12">
      <c r="A513" s="17"/>
      <c r="B513" s="17"/>
      <c r="I513" s="358"/>
    </row>
    <row r="514" spans="1:9" s="1" customFormat="1" ht="12">
      <c r="A514" s="17"/>
      <c r="B514" s="17"/>
      <c r="I514" s="358"/>
    </row>
    <row r="515" spans="1:9" s="1" customFormat="1" ht="12">
      <c r="A515" s="17"/>
      <c r="B515" s="17"/>
      <c r="I515" s="358"/>
    </row>
    <row r="516" spans="1:9" s="1" customFormat="1" ht="12">
      <c r="A516" s="17"/>
      <c r="B516" s="17"/>
      <c r="I516" s="358"/>
    </row>
    <row r="517" spans="1:9" s="1" customFormat="1" ht="12">
      <c r="A517" s="17"/>
      <c r="B517" s="17"/>
      <c r="I517" s="358"/>
    </row>
    <row r="518" spans="1:9" s="1" customFormat="1" ht="12">
      <c r="A518" s="17"/>
      <c r="B518" s="17"/>
      <c r="I518" s="358"/>
    </row>
    <row r="519" spans="1:9" s="1" customFormat="1" ht="12">
      <c r="A519" s="17"/>
      <c r="B519" s="17"/>
      <c r="I519" s="358"/>
    </row>
    <row r="520" spans="1:9" s="1" customFormat="1" ht="12">
      <c r="A520" s="17"/>
      <c r="B520" s="17"/>
      <c r="I520" s="358"/>
    </row>
    <row r="521" spans="1:9" s="1" customFormat="1" ht="12">
      <c r="A521" s="17"/>
      <c r="B521" s="17"/>
      <c r="I521" s="358"/>
    </row>
    <row r="522" spans="1:9" s="1" customFormat="1" ht="12">
      <c r="A522" s="17"/>
      <c r="B522" s="17"/>
      <c r="I522" s="358"/>
    </row>
    <row r="523" spans="1:9" s="1" customFormat="1" ht="12">
      <c r="A523" s="17"/>
      <c r="B523" s="17"/>
      <c r="I523" s="358"/>
    </row>
    <row r="524" spans="1:9" s="1" customFormat="1" ht="12">
      <c r="A524" s="17"/>
      <c r="B524" s="17"/>
      <c r="I524" s="358"/>
    </row>
    <row r="525" spans="1:9" s="1" customFormat="1" ht="12">
      <c r="A525" s="17"/>
      <c r="B525" s="17"/>
      <c r="I525" s="358"/>
    </row>
    <row r="526" spans="1:9" s="1" customFormat="1" ht="12">
      <c r="A526" s="17"/>
      <c r="B526" s="17"/>
      <c r="I526" s="358"/>
    </row>
    <row r="527" spans="1:9" s="1" customFormat="1" ht="12">
      <c r="A527" s="17"/>
      <c r="B527" s="17"/>
      <c r="I527" s="358"/>
    </row>
    <row r="528" spans="1:9" s="1" customFormat="1" ht="12">
      <c r="A528" s="17"/>
      <c r="B528" s="17"/>
      <c r="I528" s="358"/>
    </row>
    <row r="529" spans="1:9" s="1" customFormat="1" ht="12">
      <c r="A529" s="17"/>
      <c r="B529" s="17"/>
      <c r="I529" s="358"/>
    </row>
    <row r="530" spans="1:9" s="1" customFormat="1" ht="12">
      <c r="A530" s="17"/>
      <c r="B530" s="17"/>
      <c r="I530" s="358"/>
    </row>
    <row r="531" spans="1:9" s="1" customFormat="1" ht="12">
      <c r="A531" s="17"/>
      <c r="B531" s="17"/>
      <c r="I531" s="358"/>
    </row>
    <row r="532" spans="1:9" s="1" customFormat="1" ht="12">
      <c r="A532" s="17"/>
      <c r="B532" s="17"/>
      <c r="I532" s="358"/>
    </row>
    <row r="533" spans="1:9" s="1" customFormat="1" ht="12">
      <c r="A533" s="17"/>
      <c r="B533" s="17"/>
      <c r="I533" s="358"/>
    </row>
    <row r="534" spans="1:9" s="1" customFormat="1" ht="12">
      <c r="A534" s="17"/>
      <c r="B534" s="17"/>
      <c r="I534" s="358"/>
    </row>
    <row r="535" spans="1:9" s="1" customFormat="1" ht="12">
      <c r="A535" s="17"/>
      <c r="B535" s="17"/>
      <c r="I535" s="358"/>
    </row>
    <row r="536" spans="1:9" s="1" customFormat="1" ht="12">
      <c r="A536" s="17"/>
      <c r="B536" s="17"/>
      <c r="I536" s="358"/>
    </row>
    <row r="537" spans="1:9" s="1" customFormat="1" ht="12">
      <c r="A537" s="17"/>
      <c r="B537" s="17"/>
      <c r="I537" s="358"/>
    </row>
    <row r="538" spans="1:9" s="1" customFormat="1" ht="12">
      <c r="A538" s="17"/>
      <c r="B538" s="17"/>
      <c r="I538" s="358"/>
    </row>
    <row r="539" spans="1:9" s="1" customFormat="1" ht="12">
      <c r="A539" s="17"/>
      <c r="B539" s="17"/>
      <c r="I539" s="358"/>
    </row>
    <row r="540" spans="1:9" s="1" customFormat="1" ht="12">
      <c r="A540" s="17"/>
      <c r="B540" s="17"/>
      <c r="I540" s="358"/>
    </row>
    <row r="541" spans="1:9" s="1" customFormat="1" ht="12">
      <c r="A541" s="17"/>
      <c r="B541" s="17"/>
      <c r="I541" s="358"/>
    </row>
    <row r="542" spans="1:9" s="1" customFormat="1" ht="12">
      <c r="A542" s="17"/>
      <c r="B542" s="17"/>
      <c r="I542" s="358"/>
    </row>
    <row r="543" spans="1:9" s="1" customFormat="1" ht="12">
      <c r="A543" s="17"/>
      <c r="B543" s="17"/>
      <c r="I543" s="358"/>
    </row>
    <row r="544" spans="1:9" s="1" customFormat="1" ht="12">
      <c r="A544" s="17"/>
      <c r="B544" s="17"/>
      <c r="I544" s="358"/>
    </row>
    <row r="545" spans="1:9" s="1" customFormat="1" ht="12">
      <c r="A545" s="17"/>
      <c r="B545" s="17"/>
      <c r="I545" s="358"/>
    </row>
    <row r="546" spans="1:9" s="1" customFormat="1" ht="12">
      <c r="A546" s="17"/>
      <c r="B546" s="17"/>
      <c r="I546" s="358"/>
    </row>
    <row r="547" spans="1:9" s="1" customFormat="1" ht="12">
      <c r="A547" s="17"/>
      <c r="B547" s="17"/>
      <c r="I547" s="358"/>
    </row>
    <row r="548" spans="1:9" s="1" customFormat="1" ht="12">
      <c r="A548" s="17"/>
      <c r="B548" s="17"/>
      <c r="I548" s="358"/>
    </row>
    <row r="549" spans="1:9" s="1" customFormat="1" ht="12">
      <c r="A549" s="17"/>
      <c r="B549" s="17"/>
      <c r="I549" s="358"/>
    </row>
    <row r="550" spans="1:9" s="1" customFormat="1" ht="12">
      <c r="A550" s="17"/>
      <c r="B550" s="17"/>
      <c r="I550" s="358"/>
    </row>
    <row r="551" spans="1:9" s="1" customFormat="1" ht="12">
      <c r="A551" s="17"/>
      <c r="B551" s="17"/>
      <c r="I551" s="358"/>
    </row>
    <row r="552" spans="1:9" s="1" customFormat="1" ht="12">
      <c r="A552" s="17"/>
      <c r="B552" s="17"/>
      <c r="I552" s="358"/>
    </row>
    <row r="553" spans="1:9" s="1" customFormat="1" ht="12">
      <c r="A553" s="17"/>
      <c r="B553" s="17"/>
      <c r="I553" s="358"/>
    </row>
    <row r="554" spans="1:9" s="1" customFormat="1" ht="12">
      <c r="A554" s="17"/>
      <c r="B554" s="17"/>
      <c r="I554" s="358"/>
    </row>
    <row r="555" spans="1:9" s="1" customFormat="1" ht="12">
      <c r="A555" s="17"/>
      <c r="B555" s="17"/>
      <c r="I555" s="358"/>
    </row>
    <row r="556" spans="1:9" s="1" customFormat="1" ht="12">
      <c r="A556" s="17"/>
      <c r="B556" s="17"/>
      <c r="I556" s="358"/>
    </row>
    <row r="557" spans="1:9" s="1" customFormat="1" ht="12">
      <c r="A557" s="17"/>
      <c r="B557" s="17"/>
      <c r="I557" s="358"/>
    </row>
    <row r="558" spans="1:9" s="1" customFormat="1" ht="12">
      <c r="A558" s="17"/>
      <c r="B558" s="17"/>
      <c r="I558" s="358"/>
    </row>
    <row r="559" spans="1:9" s="1" customFormat="1" ht="12">
      <c r="A559" s="17"/>
      <c r="B559" s="17"/>
      <c r="I559" s="358"/>
    </row>
    <row r="560" spans="1:9" s="1" customFormat="1" ht="12">
      <c r="A560" s="17"/>
      <c r="B560" s="17"/>
      <c r="I560" s="358"/>
    </row>
    <row r="561" spans="1:9" s="1" customFormat="1" ht="12">
      <c r="A561" s="17"/>
      <c r="B561" s="17"/>
      <c r="I561" s="358"/>
    </row>
    <row r="562" spans="1:9" s="1" customFormat="1" ht="12">
      <c r="A562" s="17"/>
      <c r="B562" s="17"/>
      <c r="I562" s="358"/>
    </row>
    <row r="563" spans="1:9" s="1" customFormat="1" ht="12">
      <c r="A563" s="17"/>
      <c r="B563" s="17"/>
      <c r="I563" s="358"/>
    </row>
    <row r="564" spans="1:9" s="1" customFormat="1" ht="12">
      <c r="A564" s="17"/>
      <c r="B564" s="17"/>
      <c r="I564" s="358"/>
    </row>
    <row r="565" spans="1:9" s="1" customFormat="1" ht="12">
      <c r="A565" s="17"/>
      <c r="B565" s="17"/>
      <c r="I565" s="358"/>
    </row>
    <row r="566" spans="1:9" s="1" customFormat="1" ht="12">
      <c r="A566" s="17"/>
      <c r="B566" s="17"/>
      <c r="I566" s="358"/>
    </row>
    <row r="567" spans="1:9" s="1" customFormat="1" ht="12">
      <c r="A567" s="17"/>
      <c r="B567" s="17"/>
      <c r="I567" s="358"/>
    </row>
    <row r="568" spans="1:9" s="1" customFormat="1" ht="12">
      <c r="A568" s="17"/>
      <c r="B568" s="17"/>
      <c r="I568" s="358"/>
    </row>
    <row r="569" spans="1:9" s="1" customFormat="1" ht="12">
      <c r="A569" s="17"/>
      <c r="B569" s="17"/>
      <c r="I569" s="358"/>
    </row>
    <row r="570" spans="1:9" s="1" customFormat="1" ht="12">
      <c r="A570" s="17"/>
      <c r="B570" s="17"/>
      <c r="I570" s="358"/>
    </row>
    <row r="571" spans="1:9" s="1" customFormat="1" ht="12">
      <c r="A571" s="17"/>
      <c r="B571" s="17"/>
      <c r="I571" s="358"/>
    </row>
    <row r="572" spans="1:9" s="1" customFormat="1" ht="12">
      <c r="A572" s="17"/>
      <c r="B572" s="17"/>
      <c r="I572" s="358"/>
    </row>
    <row r="573" spans="1:9" s="1" customFormat="1" ht="12">
      <c r="A573" s="17"/>
      <c r="B573" s="17"/>
      <c r="I573" s="358"/>
    </row>
    <row r="574" spans="1:9" s="1" customFormat="1" ht="12">
      <c r="A574" s="17"/>
      <c r="B574" s="17"/>
      <c r="I574" s="358"/>
    </row>
    <row r="575" spans="1:9" s="1" customFormat="1" ht="12">
      <c r="A575" s="17"/>
      <c r="B575" s="17"/>
      <c r="I575" s="358"/>
    </row>
    <row r="576" spans="1:9" s="1" customFormat="1" ht="12">
      <c r="A576" s="17"/>
      <c r="B576" s="17"/>
      <c r="I576" s="358"/>
    </row>
    <row r="577" spans="1:9" s="1" customFormat="1" ht="12">
      <c r="A577" s="17"/>
      <c r="B577" s="17"/>
      <c r="I577" s="358"/>
    </row>
    <row r="578" spans="1:9" s="1" customFormat="1" ht="12">
      <c r="A578" s="17"/>
      <c r="B578" s="17"/>
      <c r="I578" s="358"/>
    </row>
    <row r="579" spans="1:9" s="1" customFormat="1" ht="12">
      <c r="A579" s="17"/>
      <c r="B579" s="17"/>
      <c r="I579" s="358"/>
    </row>
    <row r="580" spans="1:9" s="1" customFormat="1" ht="12">
      <c r="A580" s="17"/>
      <c r="B580" s="17"/>
      <c r="I580" s="358"/>
    </row>
    <row r="581" spans="1:9" s="1" customFormat="1" ht="12">
      <c r="A581" s="17"/>
      <c r="B581" s="17"/>
      <c r="I581" s="358"/>
    </row>
    <row r="582" spans="1:9" s="1" customFormat="1" ht="12">
      <c r="A582" s="17"/>
      <c r="B582" s="17"/>
      <c r="I582" s="358"/>
    </row>
    <row r="583" spans="1:9" s="1" customFormat="1" ht="12">
      <c r="A583" s="17"/>
      <c r="B583" s="17"/>
      <c r="I583" s="358"/>
    </row>
    <row r="584" spans="1:9" s="1" customFormat="1" ht="12">
      <c r="A584" s="17"/>
      <c r="B584" s="17"/>
      <c r="I584" s="358"/>
    </row>
    <row r="585" spans="1:9" s="1" customFormat="1" ht="12">
      <c r="A585" s="17"/>
      <c r="B585" s="17"/>
      <c r="I585" s="358"/>
    </row>
    <row r="586" spans="1:9" s="1" customFormat="1" ht="12">
      <c r="A586" s="17"/>
      <c r="B586" s="17"/>
      <c r="I586" s="358"/>
    </row>
    <row r="587" spans="1:9" s="1" customFormat="1" ht="12">
      <c r="A587" s="17"/>
      <c r="B587" s="17"/>
      <c r="I587" s="358"/>
    </row>
    <row r="588" spans="1:9" s="1" customFormat="1" ht="12">
      <c r="A588" s="17"/>
      <c r="B588" s="17"/>
      <c r="I588" s="358"/>
    </row>
    <row r="589" spans="1:9" s="1" customFormat="1" ht="12">
      <c r="A589" s="17"/>
      <c r="B589" s="17"/>
      <c r="I589" s="358"/>
    </row>
    <row r="590" spans="1:9" s="1" customFormat="1" ht="12">
      <c r="A590" s="17"/>
      <c r="B590" s="17"/>
      <c r="I590" s="358"/>
    </row>
    <row r="591" spans="1:9" s="1" customFormat="1" ht="12">
      <c r="A591" s="17"/>
      <c r="B591" s="17"/>
      <c r="I591" s="358"/>
    </row>
    <row r="592" spans="1:9" s="1" customFormat="1" ht="12">
      <c r="A592" s="17"/>
      <c r="B592" s="17"/>
      <c r="I592" s="358"/>
    </row>
    <row r="593" spans="1:9" s="1" customFormat="1" ht="12">
      <c r="A593" s="17"/>
      <c r="B593" s="17"/>
      <c r="I593" s="358"/>
    </row>
    <row r="594" spans="1:9" s="1" customFormat="1" ht="12">
      <c r="A594" s="17"/>
      <c r="B594" s="17"/>
      <c r="I594" s="358"/>
    </row>
    <row r="595" spans="1:9" s="1" customFormat="1" ht="12">
      <c r="A595" s="17"/>
      <c r="B595" s="17"/>
      <c r="I595" s="358"/>
    </row>
    <row r="596" spans="1:9" s="1" customFormat="1" ht="12">
      <c r="A596" s="17"/>
      <c r="B596" s="17"/>
      <c r="I596" s="358"/>
    </row>
    <row r="597" spans="1:9" s="1" customFormat="1" ht="12">
      <c r="A597" s="17"/>
      <c r="B597" s="17"/>
      <c r="I597" s="358"/>
    </row>
    <row r="598" spans="1:9" s="1" customFormat="1" ht="12">
      <c r="A598" s="17"/>
      <c r="B598" s="17"/>
      <c r="I598" s="358"/>
    </row>
    <row r="599" spans="1:9" s="1" customFormat="1" ht="12">
      <c r="A599" s="17"/>
      <c r="B599" s="17"/>
      <c r="I599" s="358"/>
    </row>
    <row r="600" spans="1:9" s="1" customFormat="1" ht="12">
      <c r="A600" s="17"/>
      <c r="B600" s="17"/>
      <c r="I600" s="358"/>
    </row>
    <row r="601" spans="1:9" s="1" customFormat="1" ht="12">
      <c r="A601" s="17"/>
      <c r="B601" s="17"/>
      <c r="I601" s="358"/>
    </row>
    <row r="602" spans="1:9" s="1" customFormat="1" ht="12">
      <c r="A602" s="17"/>
      <c r="B602" s="17"/>
      <c r="I602" s="358"/>
    </row>
    <row r="603" spans="1:9" s="1" customFormat="1" ht="12">
      <c r="A603" s="17"/>
      <c r="B603" s="17"/>
      <c r="I603" s="358"/>
    </row>
    <row r="604" spans="1:9" s="1" customFormat="1" ht="12">
      <c r="A604" s="17"/>
      <c r="B604" s="17"/>
      <c r="I604" s="358"/>
    </row>
    <row r="605" spans="1:9" s="1" customFormat="1" ht="12">
      <c r="A605" s="17"/>
      <c r="B605" s="17"/>
      <c r="I605" s="358"/>
    </row>
    <row r="606" spans="1:9" s="1" customFormat="1" ht="12">
      <c r="A606" s="17"/>
      <c r="B606" s="17"/>
      <c r="I606" s="358"/>
    </row>
    <row r="607" spans="1:9" s="1" customFormat="1" ht="12">
      <c r="A607" s="17"/>
      <c r="B607" s="17"/>
      <c r="I607" s="358"/>
    </row>
    <row r="608" spans="1:9" s="1" customFormat="1" ht="12">
      <c r="A608" s="17"/>
      <c r="B608" s="17"/>
      <c r="I608" s="358"/>
    </row>
    <row r="609" spans="1:9" s="1" customFormat="1" ht="12">
      <c r="A609" s="17"/>
      <c r="B609" s="17"/>
      <c r="I609" s="358"/>
    </row>
    <row r="610" spans="1:9" s="1" customFormat="1" ht="12">
      <c r="A610" s="17"/>
      <c r="B610" s="17"/>
      <c r="I610" s="358"/>
    </row>
    <row r="611" spans="1:9" s="1" customFormat="1" ht="12">
      <c r="A611" s="17"/>
      <c r="B611" s="17"/>
      <c r="I611" s="358"/>
    </row>
    <row r="612" spans="1:9" s="1" customFormat="1" ht="12">
      <c r="A612" s="17"/>
      <c r="B612" s="17"/>
      <c r="I612" s="358"/>
    </row>
    <row r="613" spans="1:9" s="1" customFormat="1" ht="12">
      <c r="A613" s="17"/>
      <c r="B613" s="17"/>
      <c r="I613" s="358"/>
    </row>
    <row r="614" spans="1:9" s="1" customFormat="1" ht="12">
      <c r="A614" s="17"/>
      <c r="B614" s="17"/>
      <c r="I614" s="358"/>
    </row>
    <row r="615" spans="1:9" s="1" customFormat="1" ht="12">
      <c r="A615" s="17"/>
      <c r="B615" s="17"/>
      <c r="I615" s="358"/>
    </row>
    <row r="616" spans="1:9" s="1" customFormat="1" ht="12">
      <c r="A616" s="17"/>
      <c r="B616" s="17"/>
      <c r="I616" s="358"/>
    </row>
    <row r="617" spans="1:9" s="1" customFormat="1" ht="12">
      <c r="A617" s="17"/>
      <c r="B617" s="17"/>
      <c r="I617" s="358"/>
    </row>
    <row r="618" spans="1:9" s="1" customFormat="1" ht="12">
      <c r="A618" s="17"/>
      <c r="B618" s="17"/>
      <c r="I618" s="358"/>
    </row>
    <row r="619" spans="1:9" s="1" customFormat="1" ht="12">
      <c r="A619" s="17"/>
      <c r="B619" s="17"/>
      <c r="I619" s="358"/>
    </row>
    <row r="620" spans="1:9" s="1" customFormat="1" ht="12">
      <c r="A620" s="17"/>
      <c r="B620" s="17"/>
      <c r="I620" s="358"/>
    </row>
    <row r="621" spans="1:9" s="1" customFormat="1" ht="12">
      <c r="A621" s="17"/>
      <c r="B621" s="17"/>
      <c r="I621" s="358"/>
    </row>
    <row r="622" spans="1:9" s="1" customFormat="1" ht="12">
      <c r="A622" s="17"/>
      <c r="B622" s="17"/>
      <c r="I622" s="358"/>
    </row>
    <row r="623" spans="1:9" s="1" customFormat="1" ht="12">
      <c r="A623" s="17"/>
      <c r="B623" s="17"/>
      <c r="I623" s="358"/>
    </row>
    <row r="624" spans="1:9" s="1" customFormat="1" ht="12">
      <c r="A624" s="17"/>
      <c r="B624" s="17"/>
      <c r="I624" s="358"/>
    </row>
    <row r="625" spans="1:9" s="1" customFormat="1" ht="12">
      <c r="A625" s="17"/>
      <c r="B625" s="17"/>
      <c r="I625" s="358"/>
    </row>
    <row r="626" spans="1:9" s="1" customFormat="1" ht="12">
      <c r="A626" s="17"/>
      <c r="B626" s="17"/>
      <c r="I626" s="358"/>
    </row>
    <row r="627" spans="1:9" s="1" customFormat="1" ht="12">
      <c r="A627" s="17"/>
      <c r="B627" s="17"/>
      <c r="I627" s="358"/>
    </row>
    <row r="628" spans="1:9" s="1" customFormat="1" ht="12">
      <c r="A628" s="17"/>
      <c r="B628" s="17"/>
      <c r="I628" s="358"/>
    </row>
    <row r="629" spans="1:9" s="1" customFormat="1" ht="12">
      <c r="A629" s="17"/>
      <c r="B629" s="17"/>
      <c r="I629" s="358"/>
    </row>
    <row r="630" spans="1:9" s="1" customFormat="1" ht="12">
      <c r="A630" s="17"/>
      <c r="B630" s="17"/>
      <c r="I630" s="358"/>
    </row>
    <row r="631" spans="1:9" s="1" customFormat="1" ht="12">
      <c r="A631" s="17"/>
      <c r="B631" s="17"/>
      <c r="I631" s="358"/>
    </row>
    <row r="632" spans="1:9" s="1" customFormat="1" ht="12">
      <c r="A632" s="17"/>
      <c r="B632" s="17"/>
      <c r="I632" s="358"/>
    </row>
    <row r="633" spans="1:9" s="1" customFormat="1" ht="12">
      <c r="A633" s="17"/>
      <c r="B633" s="17"/>
      <c r="I633" s="358"/>
    </row>
    <row r="634" spans="1:9" s="1" customFormat="1" ht="12">
      <c r="A634" s="17"/>
      <c r="B634" s="17"/>
      <c r="I634" s="358"/>
    </row>
    <row r="635" spans="1:9" s="1" customFormat="1" ht="12">
      <c r="A635" s="17"/>
      <c r="B635" s="17"/>
      <c r="I635" s="358"/>
    </row>
    <row r="636" spans="1:9" s="1" customFormat="1" ht="12">
      <c r="A636" s="17"/>
      <c r="B636" s="17"/>
      <c r="I636" s="358"/>
    </row>
    <row r="637" spans="1:9" s="1" customFormat="1" ht="12">
      <c r="A637" s="17"/>
      <c r="B637" s="17"/>
      <c r="I637" s="358"/>
    </row>
    <row r="638" spans="1:9" s="1" customFormat="1" ht="12">
      <c r="A638" s="17"/>
      <c r="B638" s="17"/>
      <c r="I638" s="358"/>
    </row>
    <row r="639" spans="1:9" s="1" customFormat="1" ht="12">
      <c r="A639" s="17"/>
      <c r="B639" s="17"/>
      <c r="I639" s="358"/>
    </row>
    <row r="640" spans="1:9" s="1" customFormat="1" ht="12">
      <c r="A640" s="17"/>
      <c r="B640" s="17"/>
      <c r="I640" s="358"/>
    </row>
    <row r="641" spans="1:9" s="1" customFormat="1" ht="12">
      <c r="A641" s="17"/>
      <c r="B641" s="17"/>
      <c r="I641" s="358"/>
    </row>
    <row r="642" spans="1:9" s="1" customFormat="1" ht="12">
      <c r="A642" s="17"/>
      <c r="B642" s="17"/>
      <c r="I642" s="358"/>
    </row>
    <row r="643" spans="1:9" s="1" customFormat="1" ht="12">
      <c r="A643" s="17"/>
      <c r="B643" s="17"/>
      <c r="I643" s="358"/>
    </row>
    <row r="644" spans="1:9" s="1" customFormat="1" ht="12">
      <c r="A644" s="17"/>
      <c r="B644" s="17"/>
      <c r="I644" s="358"/>
    </row>
    <row r="645" spans="1:9" s="1" customFormat="1" ht="12">
      <c r="A645" s="17"/>
      <c r="B645" s="17"/>
      <c r="I645" s="358"/>
    </row>
    <row r="646" spans="1:9" s="1" customFormat="1" ht="12">
      <c r="A646" s="17"/>
      <c r="B646" s="17"/>
      <c r="I646" s="358"/>
    </row>
    <row r="647" spans="1:9" s="1" customFormat="1" ht="12">
      <c r="A647" s="17"/>
      <c r="B647" s="17"/>
      <c r="I647" s="358"/>
    </row>
    <row r="648" spans="1:9" s="1" customFormat="1" ht="12">
      <c r="A648" s="17"/>
      <c r="B648" s="17"/>
      <c r="I648" s="358"/>
    </row>
    <row r="649" spans="1:9" s="1" customFormat="1" ht="12">
      <c r="A649" s="17"/>
      <c r="B649" s="17"/>
      <c r="I649" s="358"/>
    </row>
    <row r="650" spans="1:9" s="1" customFormat="1" ht="12">
      <c r="A650" s="17"/>
      <c r="B650" s="17"/>
      <c r="I650" s="358"/>
    </row>
    <row r="651" spans="1:9" s="1" customFormat="1" ht="12">
      <c r="A651" s="17"/>
      <c r="B651" s="17"/>
      <c r="I651" s="358"/>
    </row>
    <row r="652" spans="1:9" s="1" customFormat="1" ht="12">
      <c r="A652" s="17"/>
      <c r="B652" s="17"/>
      <c r="I652" s="358"/>
    </row>
    <row r="653" spans="1:9" s="1" customFormat="1" ht="12">
      <c r="A653" s="17"/>
      <c r="B653" s="17"/>
      <c r="I653" s="358"/>
    </row>
    <row r="654" spans="1:9" s="1" customFormat="1" ht="12">
      <c r="A654" s="17"/>
      <c r="B654" s="17"/>
      <c r="I654" s="358"/>
    </row>
    <row r="655" spans="1:9" s="1" customFormat="1" ht="12">
      <c r="A655" s="17"/>
      <c r="B655" s="17"/>
      <c r="I655" s="358"/>
    </row>
    <row r="656" spans="1:9" s="1" customFormat="1" ht="12">
      <c r="A656" s="17"/>
      <c r="B656" s="17"/>
      <c r="I656" s="358"/>
    </row>
    <row r="657" spans="1:9" s="1" customFormat="1" ht="12">
      <c r="A657" s="17"/>
      <c r="B657" s="17"/>
      <c r="I657" s="358"/>
    </row>
    <row r="658" spans="1:9" s="1" customFormat="1" ht="12">
      <c r="A658" s="17"/>
      <c r="B658" s="17"/>
      <c r="I658" s="358"/>
    </row>
    <row r="659" spans="1:9" s="1" customFormat="1" ht="12">
      <c r="A659" s="17"/>
      <c r="B659" s="17"/>
      <c r="I659" s="358"/>
    </row>
    <row r="660" spans="1:9" s="1" customFormat="1" ht="12">
      <c r="A660" s="17"/>
      <c r="B660" s="17"/>
      <c r="I660" s="358"/>
    </row>
    <row r="661" spans="1:9" s="1" customFormat="1" ht="12">
      <c r="A661" s="17"/>
      <c r="B661" s="17"/>
      <c r="I661" s="358"/>
    </row>
    <row r="662" spans="1:9" s="1" customFormat="1" ht="12">
      <c r="A662" s="17"/>
      <c r="B662" s="17"/>
      <c r="I662" s="358"/>
    </row>
    <row r="663" spans="1:9" s="1" customFormat="1" ht="12">
      <c r="A663" s="17"/>
      <c r="B663" s="17"/>
      <c r="I663" s="358"/>
    </row>
    <row r="664" spans="1:9" s="1" customFormat="1" ht="12">
      <c r="A664" s="17"/>
      <c r="B664" s="17"/>
      <c r="I664" s="358"/>
    </row>
    <row r="665" spans="1:9" s="1" customFormat="1" ht="12">
      <c r="A665" s="17"/>
      <c r="B665" s="17"/>
      <c r="I665" s="358"/>
    </row>
    <row r="666" spans="1:9" s="1" customFormat="1" ht="12">
      <c r="A666" s="17"/>
      <c r="B666" s="17"/>
      <c r="I666" s="358"/>
    </row>
    <row r="667" spans="1:9" s="1" customFormat="1" ht="12">
      <c r="A667" s="17"/>
      <c r="B667" s="17"/>
      <c r="I667" s="358"/>
    </row>
    <row r="668" spans="1:9" s="1" customFormat="1" ht="12">
      <c r="A668" s="17"/>
      <c r="B668" s="17"/>
      <c r="I668" s="358"/>
    </row>
    <row r="669" spans="1:9" s="1" customFormat="1" ht="12">
      <c r="A669" s="17"/>
      <c r="B669" s="17"/>
      <c r="I669" s="358"/>
    </row>
    <row r="670" spans="1:9" s="1" customFormat="1" ht="12">
      <c r="A670" s="17"/>
      <c r="B670" s="17"/>
      <c r="I670" s="358"/>
    </row>
    <row r="671" spans="1:9" s="1" customFormat="1" ht="12">
      <c r="A671" s="17"/>
      <c r="B671" s="17"/>
      <c r="I671" s="358"/>
    </row>
    <row r="672" spans="1:9" s="1" customFormat="1" ht="12">
      <c r="A672" s="17"/>
      <c r="B672" s="17"/>
      <c r="I672" s="358"/>
    </row>
    <row r="673" spans="1:9" s="1" customFormat="1" ht="12">
      <c r="A673" s="17"/>
      <c r="B673" s="17"/>
      <c r="I673" s="358"/>
    </row>
    <row r="674" spans="1:9" s="1" customFormat="1" ht="12">
      <c r="A674" s="17"/>
      <c r="B674" s="17"/>
      <c r="I674" s="358"/>
    </row>
    <row r="675" spans="1:9" s="1" customFormat="1" ht="12">
      <c r="A675" s="17"/>
      <c r="B675" s="17"/>
      <c r="I675" s="358"/>
    </row>
    <row r="676" spans="1:9" s="1" customFormat="1" ht="12">
      <c r="A676" s="17"/>
      <c r="B676" s="17"/>
      <c r="I676" s="358"/>
    </row>
    <row r="677" spans="1:9" s="1" customFormat="1" ht="12">
      <c r="A677" s="17"/>
      <c r="B677" s="17"/>
      <c r="I677" s="358"/>
    </row>
    <row r="678" spans="1:9" s="1" customFormat="1" ht="12">
      <c r="A678" s="17"/>
      <c r="B678" s="17"/>
      <c r="I678" s="358"/>
    </row>
    <row r="679" spans="1:9" s="1" customFormat="1" ht="12">
      <c r="A679" s="17"/>
      <c r="B679" s="17"/>
      <c r="I679" s="358"/>
    </row>
    <row r="680" spans="1:9" s="1" customFormat="1" ht="12">
      <c r="A680" s="17"/>
      <c r="B680" s="17"/>
      <c r="I680" s="358"/>
    </row>
    <row r="681" spans="1:9" s="1" customFormat="1" ht="12">
      <c r="A681" s="17"/>
      <c r="B681" s="17"/>
      <c r="I681" s="358"/>
    </row>
    <row r="682" spans="1:9" s="1" customFormat="1" ht="12">
      <c r="A682" s="17"/>
      <c r="B682" s="17"/>
      <c r="I682" s="358"/>
    </row>
    <row r="683" spans="1:9" s="1" customFormat="1" ht="12">
      <c r="A683" s="17"/>
      <c r="B683" s="17"/>
      <c r="I683" s="358"/>
    </row>
    <row r="684" spans="1:9" s="1" customFormat="1" ht="12">
      <c r="A684" s="17"/>
      <c r="B684" s="17"/>
      <c r="I684" s="358"/>
    </row>
    <row r="685" spans="1:9" s="1" customFormat="1" ht="12">
      <c r="A685" s="17"/>
      <c r="B685" s="17"/>
      <c r="I685" s="358"/>
    </row>
    <row r="686" spans="1:9" s="1" customFormat="1" ht="12">
      <c r="A686" s="17"/>
      <c r="B686" s="17"/>
      <c r="I686" s="358"/>
    </row>
    <row r="687" spans="1:9" s="1" customFormat="1" ht="12">
      <c r="A687" s="17"/>
      <c r="B687" s="17"/>
      <c r="I687" s="358"/>
    </row>
    <row r="688" spans="1:9" s="1" customFormat="1" ht="12">
      <c r="A688" s="17"/>
      <c r="B688" s="17"/>
      <c r="I688" s="358"/>
    </row>
    <row r="689" spans="1:9" s="1" customFormat="1" ht="12">
      <c r="A689" s="17"/>
      <c r="B689" s="17"/>
      <c r="I689" s="358"/>
    </row>
    <row r="690" spans="1:9" s="1" customFormat="1" ht="12">
      <c r="A690" s="17"/>
      <c r="B690" s="17"/>
      <c r="I690" s="358"/>
    </row>
    <row r="691" spans="1:9" s="1" customFormat="1" ht="12">
      <c r="A691" s="17"/>
      <c r="B691" s="17"/>
      <c r="I691" s="358"/>
    </row>
    <row r="692" spans="1:9" s="1" customFormat="1" ht="12">
      <c r="A692" s="17"/>
      <c r="B692" s="17"/>
      <c r="I692" s="358"/>
    </row>
    <row r="693" spans="1:9" s="1" customFormat="1" ht="12">
      <c r="A693" s="17"/>
      <c r="B693" s="17"/>
      <c r="I693" s="358"/>
    </row>
    <row r="694" spans="1:9" s="1" customFormat="1" ht="12">
      <c r="A694" s="17"/>
      <c r="B694" s="17"/>
      <c r="I694" s="358"/>
    </row>
    <row r="695" spans="1:9" s="1" customFormat="1" ht="12">
      <c r="A695" s="17"/>
      <c r="B695" s="17"/>
      <c r="I695" s="358"/>
    </row>
    <row r="696" spans="1:9" s="1" customFormat="1" ht="12">
      <c r="A696" s="17"/>
      <c r="B696" s="17"/>
      <c r="I696" s="358"/>
    </row>
    <row r="697" spans="1:9" s="1" customFormat="1" ht="12">
      <c r="A697" s="17"/>
      <c r="B697" s="17"/>
      <c r="I697" s="358"/>
    </row>
    <row r="698" spans="1:9" s="1" customFormat="1" ht="12">
      <c r="A698" s="17"/>
      <c r="B698" s="17"/>
      <c r="I698" s="358"/>
    </row>
    <row r="699" spans="1:9" s="1" customFormat="1" ht="12">
      <c r="A699" s="17"/>
      <c r="B699" s="17"/>
      <c r="I699" s="358"/>
    </row>
    <row r="700" spans="1:9" s="1" customFormat="1" ht="12">
      <c r="A700" s="17"/>
      <c r="B700" s="17"/>
      <c r="I700" s="358"/>
    </row>
    <row r="701" spans="1:9" s="1" customFormat="1" ht="12">
      <c r="A701" s="17"/>
      <c r="B701" s="17"/>
      <c r="I701" s="358"/>
    </row>
    <row r="702" spans="1:9" s="1" customFormat="1" ht="12">
      <c r="A702" s="17"/>
      <c r="B702" s="17"/>
      <c r="I702" s="358"/>
    </row>
    <row r="703" spans="1:9" s="1" customFormat="1" ht="12">
      <c r="A703" s="17"/>
      <c r="B703" s="17"/>
      <c r="I703" s="358"/>
    </row>
    <row r="704" spans="1:9" s="1" customFormat="1" ht="12">
      <c r="A704" s="17"/>
      <c r="B704" s="17"/>
      <c r="I704" s="358"/>
    </row>
    <row r="705" spans="1:9" s="1" customFormat="1" ht="12">
      <c r="A705" s="17"/>
      <c r="B705" s="17"/>
      <c r="I705" s="358"/>
    </row>
    <row r="706" spans="1:9" s="1" customFormat="1" ht="12">
      <c r="A706" s="17"/>
      <c r="B706" s="17"/>
      <c r="I706" s="358"/>
    </row>
    <row r="707" spans="1:9" s="1" customFormat="1" ht="12">
      <c r="A707" s="17"/>
      <c r="B707" s="17"/>
      <c r="I707" s="358"/>
    </row>
    <row r="708" spans="1:9" s="1" customFormat="1" ht="12">
      <c r="A708" s="17"/>
      <c r="B708" s="17"/>
      <c r="I708" s="358"/>
    </row>
    <row r="709" spans="1:9" s="1" customFormat="1" ht="12">
      <c r="A709" s="17"/>
      <c r="B709" s="17"/>
      <c r="I709" s="358"/>
    </row>
    <row r="710" spans="1:9" s="1" customFormat="1" ht="12">
      <c r="A710" s="17"/>
      <c r="B710" s="17"/>
      <c r="I710" s="358"/>
    </row>
    <row r="711" spans="1:9" s="1" customFormat="1" ht="12">
      <c r="A711" s="17"/>
      <c r="B711" s="17"/>
      <c r="I711" s="358"/>
    </row>
    <row r="712" spans="1:9" s="1" customFormat="1" ht="12">
      <c r="A712" s="17"/>
      <c r="B712" s="17"/>
      <c r="I712" s="358"/>
    </row>
    <row r="713" spans="1:9" s="1" customFormat="1" ht="12">
      <c r="A713" s="17"/>
      <c r="B713" s="17"/>
      <c r="I713" s="358"/>
    </row>
    <row r="714" spans="1:9" s="1" customFormat="1" ht="12">
      <c r="A714" s="17"/>
      <c r="B714" s="17"/>
      <c r="I714" s="358"/>
    </row>
    <row r="715" spans="1:9" s="1" customFormat="1" ht="12">
      <c r="A715" s="17"/>
      <c r="B715" s="17"/>
      <c r="I715" s="358"/>
    </row>
    <row r="716" spans="1:9" s="1" customFormat="1" ht="12">
      <c r="A716" s="17"/>
      <c r="B716" s="17"/>
      <c r="I716" s="358"/>
    </row>
    <row r="717" spans="1:9" s="1" customFormat="1" ht="12">
      <c r="A717" s="17"/>
      <c r="B717" s="17"/>
      <c r="I717" s="358"/>
    </row>
    <row r="718" spans="1:9" s="1" customFormat="1" ht="12">
      <c r="A718" s="17"/>
      <c r="B718" s="17"/>
      <c r="I718" s="358"/>
    </row>
    <row r="719" spans="1:9" s="1" customFormat="1" ht="12">
      <c r="A719" s="17"/>
      <c r="B719" s="17"/>
      <c r="I719" s="358"/>
    </row>
    <row r="720" spans="1:9" s="1" customFormat="1" ht="12">
      <c r="A720" s="17"/>
      <c r="B720" s="17"/>
      <c r="I720" s="358"/>
    </row>
    <row r="721" spans="1:9" s="1" customFormat="1" ht="12">
      <c r="A721" s="17"/>
      <c r="B721" s="17"/>
      <c r="I721" s="358"/>
    </row>
    <row r="722" spans="1:9" s="1" customFormat="1" ht="12">
      <c r="A722" s="17"/>
      <c r="B722" s="17"/>
      <c r="I722" s="358"/>
    </row>
    <row r="723" spans="1:9" s="1" customFormat="1" ht="12">
      <c r="A723" s="17"/>
      <c r="B723" s="17"/>
      <c r="I723" s="358"/>
    </row>
    <row r="724" spans="1:9" s="1" customFormat="1" ht="12">
      <c r="A724" s="17"/>
      <c r="B724" s="17"/>
      <c r="I724" s="358"/>
    </row>
    <row r="725" spans="1:9" s="1" customFormat="1" ht="12">
      <c r="A725" s="17"/>
      <c r="B725" s="17"/>
      <c r="I725" s="358"/>
    </row>
    <row r="726" spans="1:9" s="1" customFormat="1" ht="12">
      <c r="A726" s="17"/>
      <c r="B726" s="17"/>
      <c r="I726" s="358"/>
    </row>
    <row r="727" spans="1:9" s="1" customFormat="1" ht="12">
      <c r="A727" s="17"/>
      <c r="B727" s="17"/>
      <c r="I727" s="358"/>
    </row>
    <row r="728" spans="1:9" s="1" customFormat="1" ht="12">
      <c r="A728" s="17"/>
      <c r="B728" s="17"/>
      <c r="I728" s="358"/>
    </row>
    <row r="729" spans="1:9" s="1" customFormat="1" ht="12">
      <c r="A729" s="17"/>
      <c r="B729" s="17"/>
      <c r="I729" s="358"/>
    </row>
    <row r="730" spans="1:9" s="1" customFormat="1" ht="12">
      <c r="A730" s="17"/>
      <c r="B730" s="17"/>
      <c r="I730" s="358"/>
    </row>
    <row r="731" spans="1:9" s="1" customFormat="1" ht="12">
      <c r="A731" s="17"/>
      <c r="B731" s="17"/>
      <c r="I731" s="358"/>
    </row>
    <row r="732" spans="1:9" s="1" customFormat="1" ht="12">
      <c r="A732" s="17"/>
      <c r="B732" s="17"/>
      <c r="I732" s="358"/>
    </row>
    <row r="733" spans="1:9" s="1" customFormat="1" ht="12">
      <c r="A733" s="17"/>
      <c r="B733" s="17"/>
      <c r="I733" s="358"/>
    </row>
    <row r="734" spans="1:9" s="1" customFormat="1" ht="12">
      <c r="A734" s="17"/>
      <c r="B734" s="17"/>
      <c r="I734" s="358"/>
    </row>
    <row r="735" spans="1:9" s="1" customFormat="1" ht="12">
      <c r="A735" s="17"/>
      <c r="B735" s="17"/>
      <c r="I735" s="358"/>
    </row>
    <row r="736" spans="1:9" s="1" customFormat="1" ht="12">
      <c r="A736" s="17"/>
      <c r="B736" s="17"/>
      <c r="I736" s="358"/>
    </row>
    <row r="737" spans="1:9" s="1" customFormat="1" ht="12">
      <c r="A737" s="17"/>
      <c r="B737" s="17"/>
      <c r="I737" s="358"/>
    </row>
    <row r="738" spans="1:9" s="1" customFormat="1" ht="12">
      <c r="A738" s="17"/>
      <c r="B738" s="17"/>
      <c r="I738" s="358"/>
    </row>
    <row r="739" spans="1:9" s="1" customFormat="1" ht="12">
      <c r="A739" s="17"/>
      <c r="B739" s="17"/>
      <c r="I739" s="358"/>
    </row>
    <row r="740" spans="1:9" s="1" customFormat="1" ht="12">
      <c r="A740" s="17"/>
      <c r="B740" s="17"/>
      <c r="I740" s="358"/>
    </row>
    <row r="741" spans="1:9" s="1" customFormat="1" ht="12">
      <c r="A741" s="17"/>
      <c r="B741" s="17"/>
      <c r="I741" s="358"/>
    </row>
    <row r="742" spans="1:9" s="1" customFormat="1" ht="12">
      <c r="A742" s="17"/>
      <c r="B742" s="17"/>
      <c r="I742" s="358"/>
    </row>
    <row r="743" spans="1:9" s="1" customFormat="1" ht="12">
      <c r="A743" s="17"/>
      <c r="B743" s="17"/>
      <c r="I743" s="358"/>
    </row>
    <row r="744" spans="1:9" s="1" customFormat="1" ht="12">
      <c r="A744" s="17"/>
      <c r="B744" s="17"/>
      <c r="I744" s="358"/>
    </row>
    <row r="745" spans="1:9" s="1" customFormat="1" ht="12">
      <c r="A745" s="17"/>
      <c r="B745" s="17"/>
      <c r="I745" s="358"/>
    </row>
    <row r="746" spans="1:9" s="1" customFormat="1" ht="12">
      <c r="A746" s="17"/>
      <c r="B746" s="17"/>
      <c r="I746" s="358"/>
    </row>
    <row r="747" spans="1:9" s="1" customFormat="1" ht="12">
      <c r="A747" s="17"/>
      <c r="B747" s="17"/>
      <c r="I747" s="358"/>
    </row>
    <row r="748" spans="1:9" s="1" customFormat="1" ht="12">
      <c r="A748" s="17"/>
      <c r="B748" s="17"/>
      <c r="I748" s="358"/>
    </row>
    <row r="749" spans="1:9" s="1" customFormat="1" ht="12">
      <c r="A749" s="17"/>
      <c r="B749" s="17"/>
      <c r="I749" s="358"/>
    </row>
    <row r="750" spans="1:9" s="1" customFormat="1" ht="12">
      <c r="A750" s="17"/>
      <c r="B750" s="17"/>
      <c r="I750" s="358"/>
    </row>
    <row r="751" spans="1:9" s="1" customFormat="1" ht="12">
      <c r="A751" s="17"/>
      <c r="B751" s="17"/>
      <c r="I751" s="358"/>
    </row>
    <row r="752" spans="1:9" s="1" customFormat="1" ht="12">
      <c r="A752" s="17"/>
      <c r="B752" s="17"/>
      <c r="I752" s="358"/>
    </row>
    <row r="753" spans="1:9" s="1" customFormat="1" ht="12">
      <c r="A753" s="17"/>
      <c r="B753" s="17"/>
      <c r="I753" s="358"/>
    </row>
    <row r="754" spans="1:9" s="1" customFormat="1" ht="12">
      <c r="A754" s="17"/>
      <c r="B754" s="17"/>
      <c r="I754" s="358"/>
    </row>
    <row r="755" spans="1:9" s="1" customFormat="1" ht="12">
      <c r="A755" s="17"/>
      <c r="B755" s="17"/>
      <c r="I755" s="358"/>
    </row>
    <row r="756" spans="1:9" s="1" customFormat="1" ht="12">
      <c r="A756" s="17"/>
      <c r="B756" s="17"/>
      <c r="I756" s="358"/>
    </row>
    <row r="757" spans="1:9" s="1" customFormat="1" ht="12">
      <c r="A757" s="17"/>
      <c r="B757" s="17"/>
      <c r="I757" s="358"/>
    </row>
    <row r="758" spans="1:9" s="1" customFormat="1" ht="12">
      <c r="A758" s="17"/>
      <c r="B758" s="17"/>
      <c r="I758" s="358"/>
    </row>
    <row r="759" spans="1:9" s="1" customFormat="1" ht="12">
      <c r="A759" s="17"/>
      <c r="B759" s="17"/>
      <c r="I759" s="358"/>
    </row>
    <row r="760" spans="1:9" s="1" customFormat="1" ht="12">
      <c r="A760" s="17"/>
      <c r="B760" s="17"/>
      <c r="I760" s="358"/>
    </row>
    <row r="761" spans="1:9" s="1" customFormat="1" ht="12">
      <c r="A761" s="17"/>
      <c r="B761" s="17"/>
      <c r="I761" s="358"/>
    </row>
    <row r="762" spans="1:9" s="1" customFormat="1" ht="12">
      <c r="A762" s="17"/>
      <c r="B762" s="17"/>
      <c r="I762" s="358"/>
    </row>
    <row r="763" spans="1:9" s="1" customFormat="1" ht="12">
      <c r="A763" s="17"/>
      <c r="B763" s="17"/>
      <c r="I763" s="358"/>
    </row>
    <row r="764" spans="1:9" s="1" customFormat="1" ht="12">
      <c r="A764" s="17"/>
      <c r="B764" s="17"/>
      <c r="I764" s="358"/>
    </row>
    <row r="765" spans="1:9" s="1" customFormat="1" ht="12">
      <c r="A765" s="17"/>
      <c r="B765" s="17"/>
      <c r="I765" s="358"/>
    </row>
    <row r="766" spans="1:9" s="1" customFormat="1" ht="12">
      <c r="A766" s="17"/>
      <c r="B766" s="17"/>
      <c r="I766" s="358"/>
    </row>
    <row r="767" spans="1:9" s="1" customFormat="1" ht="12">
      <c r="A767" s="17"/>
      <c r="B767" s="17"/>
      <c r="I767" s="358"/>
    </row>
    <row r="768" spans="1:9" s="1" customFormat="1" ht="12">
      <c r="A768" s="17"/>
      <c r="B768" s="17"/>
      <c r="I768" s="358"/>
    </row>
    <row r="769" spans="1:9" s="1" customFormat="1" ht="12">
      <c r="A769" s="17"/>
      <c r="B769" s="17"/>
      <c r="I769" s="358"/>
    </row>
    <row r="770" spans="1:9" s="1" customFormat="1" ht="12">
      <c r="A770" s="17"/>
      <c r="B770" s="17"/>
      <c r="I770" s="358"/>
    </row>
    <row r="771" spans="1:9" s="1" customFormat="1" ht="12">
      <c r="A771" s="17"/>
      <c r="B771" s="17"/>
      <c r="I771" s="358"/>
    </row>
    <row r="772" spans="1:9" s="1" customFormat="1" ht="12">
      <c r="A772" s="17"/>
      <c r="B772" s="17"/>
      <c r="I772" s="358"/>
    </row>
    <row r="773" spans="1:9" s="1" customFormat="1" ht="12">
      <c r="A773" s="17"/>
      <c r="B773" s="17"/>
      <c r="I773" s="358"/>
    </row>
    <row r="774" spans="1:9" s="1" customFormat="1" ht="12">
      <c r="A774" s="17"/>
      <c r="B774" s="17"/>
      <c r="I774" s="358"/>
    </row>
    <row r="775" spans="1:9" s="1" customFormat="1" ht="12">
      <c r="A775" s="17"/>
      <c r="B775" s="17"/>
      <c r="I775" s="358"/>
    </row>
    <row r="776" spans="1:9" s="1" customFormat="1" ht="12">
      <c r="A776" s="17"/>
      <c r="B776" s="17"/>
      <c r="I776" s="358"/>
    </row>
    <row r="777" spans="1:9" s="1" customFormat="1" ht="12">
      <c r="A777" s="17"/>
      <c r="B777" s="17"/>
      <c r="I777" s="358"/>
    </row>
    <row r="778" spans="1:9" s="1" customFormat="1" ht="12">
      <c r="A778" s="17"/>
      <c r="B778" s="17"/>
      <c r="I778" s="358"/>
    </row>
    <row r="779" spans="1:9" s="1" customFormat="1" ht="12">
      <c r="A779" s="17"/>
      <c r="B779" s="17"/>
      <c r="I779" s="358"/>
    </row>
    <row r="780" spans="1:9" s="1" customFormat="1" ht="12">
      <c r="A780" s="17"/>
      <c r="B780" s="17"/>
      <c r="I780" s="358"/>
    </row>
    <row r="781" spans="1:9" s="1" customFormat="1" ht="12">
      <c r="A781" s="17"/>
      <c r="B781" s="17"/>
      <c r="I781" s="358"/>
    </row>
    <row r="782" spans="1:9" s="1" customFormat="1" ht="12">
      <c r="A782" s="17"/>
      <c r="B782" s="17"/>
      <c r="I782" s="358"/>
    </row>
    <row r="783" spans="1:9" s="1" customFormat="1" ht="12">
      <c r="A783" s="17"/>
      <c r="B783" s="17"/>
      <c r="I783" s="358"/>
    </row>
    <row r="784" spans="1:9" s="1" customFormat="1" ht="12">
      <c r="A784" s="17"/>
      <c r="B784" s="17"/>
      <c r="I784" s="358"/>
    </row>
    <row r="785" spans="1:9" s="1" customFormat="1" ht="12">
      <c r="A785" s="17"/>
      <c r="B785" s="17"/>
      <c r="I785" s="358"/>
    </row>
    <row r="786" spans="1:9" s="1" customFormat="1" ht="12">
      <c r="A786" s="17"/>
      <c r="B786" s="17"/>
      <c r="I786" s="358"/>
    </row>
    <row r="787" spans="1:9" s="1" customFormat="1" ht="12">
      <c r="A787" s="17"/>
      <c r="B787" s="17"/>
      <c r="I787" s="358"/>
    </row>
    <row r="788" spans="1:9" s="1" customFormat="1" ht="12">
      <c r="A788" s="17"/>
      <c r="B788" s="17"/>
      <c r="I788" s="358"/>
    </row>
    <row r="789" spans="1:9" s="1" customFormat="1" ht="12">
      <c r="A789" s="17"/>
      <c r="B789" s="17"/>
      <c r="I789" s="358"/>
    </row>
    <row r="790" spans="1:9" s="1" customFormat="1" ht="12">
      <c r="A790" s="17"/>
      <c r="B790" s="17"/>
      <c r="I790" s="358"/>
    </row>
    <row r="791" spans="1:9" s="1" customFormat="1" ht="12">
      <c r="A791" s="17"/>
      <c r="B791" s="17"/>
      <c r="I791" s="358"/>
    </row>
    <row r="792" spans="1:9" s="1" customFormat="1" ht="12">
      <c r="A792" s="17"/>
      <c r="B792" s="17"/>
      <c r="I792" s="358"/>
    </row>
    <row r="793" spans="1:9" s="1" customFormat="1" ht="12">
      <c r="A793" s="17"/>
      <c r="B793" s="17"/>
      <c r="I793" s="358"/>
    </row>
    <row r="794" spans="1:9" s="1" customFormat="1" ht="12">
      <c r="A794" s="17"/>
      <c r="B794" s="17"/>
      <c r="I794" s="358"/>
    </row>
    <row r="795" spans="1:9" s="1" customFormat="1" ht="12">
      <c r="A795" s="17"/>
      <c r="B795" s="17"/>
      <c r="I795" s="358"/>
    </row>
    <row r="796" spans="1:9" s="1" customFormat="1" ht="12">
      <c r="A796" s="17"/>
      <c r="B796" s="17"/>
      <c r="I796" s="358"/>
    </row>
    <row r="797" spans="1:9" s="1" customFormat="1" ht="12">
      <c r="A797" s="17"/>
      <c r="B797" s="17"/>
      <c r="I797" s="358"/>
    </row>
    <row r="798" spans="1:9" s="1" customFormat="1" ht="12">
      <c r="A798" s="17"/>
      <c r="B798" s="17"/>
      <c r="I798" s="358"/>
    </row>
    <row r="799" spans="1:9" s="1" customFormat="1" ht="12">
      <c r="A799" s="17"/>
      <c r="B799" s="17"/>
      <c r="I799" s="358"/>
    </row>
    <row r="800" spans="1:9" s="1" customFormat="1" ht="12">
      <c r="A800" s="17"/>
      <c r="B800" s="17"/>
      <c r="I800" s="358"/>
    </row>
    <row r="801" spans="1:9" s="1" customFormat="1" ht="12">
      <c r="A801" s="17"/>
      <c r="B801" s="17"/>
      <c r="I801" s="358"/>
    </row>
    <row r="802" spans="1:9" s="1" customFormat="1" ht="12">
      <c r="A802" s="17"/>
      <c r="B802" s="17"/>
      <c r="I802" s="358"/>
    </row>
    <row r="803" spans="1:9" s="1" customFormat="1" ht="12">
      <c r="A803" s="17"/>
      <c r="B803" s="17"/>
      <c r="I803" s="358"/>
    </row>
    <row r="804" spans="1:9" s="1" customFormat="1" ht="12">
      <c r="A804" s="17"/>
      <c r="B804" s="17"/>
      <c r="I804" s="358"/>
    </row>
    <row r="805" spans="1:9" s="1" customFormat="1" ht="12">
      <c r="A805" s="17"/>
      <c r="B805" s="17"/>
      <c r="I805" s="358"/>
    </row>
    <row r="806" spans="1:9" s="1" customFormat="1" ht="12">
      <c r="A806" s="17"/>
      <c r="B806" s="17"/>
      <c r="I806" s="358"/>
    </row>
    <row r="807" spans="1:9" s="1" customFormat="1" ht="12">
      <c r="A807" s="17"/>
      <c r="B807" s="17"/>
      <c r="I807" s="358"/>
    </row>
    <row r="808" spans="1:9" s="1" customFormat="1" ht="12">
      <c r="A808" s="17"/>
      <c r="B808" s="17"/>
      <c r="I808" s="358"/>
    </row>
    <row r="809" spans="1:9" s="1" customFormat="1" ht="12">
      <c r="A809" s="17"/>
      <c r="B809" s="17"/>
      <c r="I809" s="358"/>
    </row>
    <row r="810" spans="1:9" s="1" customFormat="1" ht="12">
      <c r="A810" s="17"/>
      <c r="B810" s="17"/>
      <c r="I810" s="358"/>
    </row>
    <row r="811" spans="1:9" s="1" customFormat="1" ht="12">
      <c r="A811" s="17"/>
      <c r="B811" s="17"/>
      <c r="I811" s="358"/>
    </row>
    <row r="812" spans="1:9" s="1" customFormat="1" ht="12">
      <c r="A812" s="17"/>
      <c r="B812" s="17"/>
      <c r="I812" s="358"/>
    </row>
    <row r="813" spans="1:9" s="1" customFormat="1" ht="12">
      <c r="A813" s="17"/>
      <c r="B813" s="17"/>
      <c r="I813" s="358"/>
    </row>
    <row r="814" spans="1:9" s="1" customFormat="1" ht="12">
      <c r="A814" s="17"/>
      <c r="B814" s="17"/>
      <c r="I814" s="358"/>
    </row>
    <row r="815" spans="1:9" s="1" customFormat="1" ht="12">
      <c r="A815" s="17"/>
      <c r="B815" s="17"/>
      <c r="I815" s="358"/>
    </row>
    <row r="816" spans="1:9" s="1" customFormat="1" ht="12">
      <c r="A816" s="17"/>
      <c r="B816" s="17"/>
      <c r="I816" s="358"/>
    </row>
    <row r="817" spans="1:9" s="1" customFormat="1" ht="12">
      <c r="A817" s="17"/>
      <c r="B817" s="17"/>
      <c r="I817" s="358"/>
    </row>
    <row r="818" spans="1:9" s="1" customFormat="1" ht="12">
      <c r="A818" s="17"/>
      <c r="B818" s="17"/>
      <c r="I818" s="358"/>
    </row>
    <row r="819" spans="1:9" s="1" customFormat="1" ht="12">
      <c r="A819" s="17"/>
      <c r="B819" s="17"/>
      <c r="I819" s="358"/>
    </row>
    <row r="820" spans="1:9" s="1" customFormat="1" ht="12">
      <c r="A820" s="17"/>
      <c r="B820" s="17"/>
      <c r="I820" s="358"/>
    </row>
    <row r="821" spans="1:9" s="1" customFormat="1" ht="12">
      <c r="A821" s="17"/>
      <c r="B821" s="17"/>
      <c r="I821" s="358"/>
    </row>
    <row r="822" spans="1:9" s="1" customFormat="1" ht="12">
      <c r="A822" s="17"/>
      <c r="B822" s="17"/>
      <c r="I822" s="358"/>
    </row>
    <row r="823" spans="1:9" s="1" customFormat="1" ht="12">
      <c r="A823" s="17"/>
      <c r="B823" s="17"/>
      <c r="I823" s="358"/>
    </row>
    <row r="824" spans="1:9" s="1" customFormat="1" ht="12">
      <c r="A824" s="17"/>
      <c r="B824" s="17"/>
      <c r="I824" s="358"/>
    </row>
    <row r="825" spans="1:9" s="1" customFormat="1" ht="12">
      <c r="A825" s="17"/>
      <c r="B825" s="17"/>
      <c r="I825" s="358"/>
    </row>
    <row r="826" spans="1:9" s="1" customFormat="1" ht="12">
      <c r="A826" s="17"/>
      <c r="B826" s="17"/>
      <c r="I826" s="358"/>
    </row>
    <row r="827" spans="1:9" s="1" customFormat="1" ht="12">
      <c r="A827" s="17"/>
      <c r="B827" s="17"/>
      <c r="I827" s="358"/>
    </row>
    <row r="828" spans="1:9" s="1" customFormat="1" ht="12">
      <c r="A828" s="17"/>
      <c r="B828" s="17"/>
      <c r="I828" s="358"/>
    </row>
    <row r="829" spans="1:9" s="1" customFormat="1" ht="12">
      <c r="A829" s="17"/>
      <c r="B829" s="17"/>
      <c r="I829" s="358"/>
    </row>
    <row r="830" spans="1:9" s="1" customFormat="1" ht="12">
      <c r="A830" s="17"/>
      <c r="B830" s="17"/>
      <c r="I830" s="358"/>
    </row>
    <row r="831" spans="1:9" s="1" customFormat="1" ht="12">
      <c r="A831" s="17"/>
      <c r="B831" s="17"/>
      <c r="I831" s="358"/>
    </row>
    <row r="832" spans="1:9" s="1" customFormat="1" ht="12">
      <c r="A832" s="17"/>
      <c r="B832" s="17"/>
      <c r="I832" s="358"/>
    </row>
    <row r="833" spans="1:9" s="1" customFormat="1" ht="12">
      <c r="A833" s="17"/>
      <c r="B833" s="17"/>
      <c r="I833" s="358"/>
    </row>
    <row r="834" spans="1:9" s="1" customFormat="1" ht="12">
      <c r="A834" s="17"/>
      <c r="B834" s="17"/>
      <c r="I834" s="358"/>
    </row>
    <row r="835" spans="1:9" s="1" customFormat="1" ht="12">
      <c r="A835" s="17"/>
      <c r="B835" s="17"/>
      <c r="I835" s="358"/>
    </row>
    <row r="836" spans="1:9" s="1" customFormat="1" ht="12">
      <c r="A836" s="17"/>
      <c r="B836" s="17"/>
      <c r="I836" s="358"/>
    </row>
    <row r="837" spans="1:9" s="1" customFormat="1" ht="12">
      <c r="A837" s="17"/>
      <c r="B837" s="17"/>
      <c r="I837" s="358"/>
    </row>
    <row r="838" spans="1:9" s="1" customFormat="1" ht="12">
      <c r="A838" s="17"/>
      <c r="B838" s="17"/>
      <c r="I838" s="358"/>
    </row>
    <row r="839" spans="1:9" s="1" customFormat="1" ht="12">
      <c r="A839" s="17"/>
      <c r="B839" s="17"/>
      <c r="I839" s="358"/>
    </row>
    <row r="840" spans="1:9" s="1" customFormat="1" ht="12">
      <c r="A840" s="17"/>
      <c r="B840" s="17"/>
      <c r="I840" s="358"/>
    </row>
    <row r="841" spans="1:9" s="1" customFormat="1" ht="12">
      <c r="A841" s="17"/>
      <c r="B841" s="17"/>
      <c r="I841" s="358"/>
    </row>
    <row r="842" spans="1:9" s="1" customFormat="1" ht="12">
      <c r="A842" s="17"/>
      <c r="B842" s="17"/>
      <c r="I842" s="358"/>
    </row>
    <row r="843" spans="1:9" s="1" customFormat="1" ht="12">
      <c r="A843" s="17"/>
      <c r="B843" s="17"/>
      <c r="I843" s="358"/>
    </row>
    <row r="844" spans="1:9" s="1" customFormat="1" ht="12">
      <c r="A844" s="17"/>
      <c r="B844" s="17"/>
      <c r="I844" s="358"/>
    </row>
    <row r="845" spans="1:9" s="1" customFormat="1" ht="12">
      <c r="A845" s="17"/>
      <c r="B845" s="17"/>
      <c r="I845" s="358"/>
    </row>
    <row r="846" spans="1:9" s="1" customFormat="1" ht="12">
      <c r="A846" s="17"/>
      <c r="B846" s="17"/>
      <c r="I846" s="358"/>
    </row>
    <row r="847" spans="1:9" s="1" customFormat="1" ht="12">
      <c r="A847" s="17"/>
      <c r="B847" s="17"/>
      <c r="I847" s="358"/>
    </row>
    <row r="848" spans="1:9" s="1" customFormat="1" ht="12">
      <c r="A848" s="17"/>
      <c r="B848" s="17"/>
      <c r="I848" s="358"/>
    </row>
    <row r="849" spans="1:9" s="1" customFormat="1" ht="12">
      <c r="A849" s="17"/>
      <c r="B849" s="17"/>
      <c r="I849" s="358"/>
    </row>
    <row r="850" spans="1:9" s="1" customFormat="1" ht="12">
      <c r="A850" s="17"/>
      <c r="B850" s="17"/>
      <c r="I850" s="358"/>
    </row>
    <row r="851" spans="1:9" s="1" customFormat="1" ht="12">
      <c r="A851" s="17"/>
      <c r="B851" s="17"/>
      <c r="I851" s="358"/>
    </row>
    <row r="852" spans="1:9" s="1" customFormat="1" ht="12">
      <c r="A852" s="17"/>
      <c r="B852" s="17"/>
      <c r="I852" s="358"/>
    </row>
    <row r="853" spans="1:9" s="1" customFormat="1" ht="12">
      <c r="A853" s="17"/>
      <c r="B853" s="17"/>
      <c r="I853" s="358"/>
    </row>
    <row r="854" spans="1:9" s="1" customFormat="1" ht="12">
      <c r="A854" s="17"/>
      <c r="B854" s="17"/>
      <c r="I854" s="358"/>
    </row>
    <row r="855" spans="1:9" s="1" customFormat="1" ht="12">
      <c r="A855" s="17"/>
      <c r="B855" s="17"/>
      <c r="I855" s="358"/>
    </row>
    <row r="856" spans="1:9" s="1" customFormat="1" ht="12">
      <c r="A856" s="17"/>
      <c r="B856" s="17"/>
      <c r="I856" s="358"/>
    </row>
    <row r="857" spans="1:9" s="1" customFormat="1" ht="12">
      <c r="A857" s="17"/>
      <c r="B857" s="17"/>
      <c r="I857" s="358"/>
    </row>
    <row r="858" spans="1:9" s="1" customFormat="1" ht="12">
      <c r="A858" s="17"/>
      <c r="B858" s="17"/>
      <c r="I858" s="358"/>
    </row>
    <row r="859" spans="1:9" s="1" customFormat="1" ht="12">
      <c r="A859" s="17"/>
      <c r="B859" s="17"/>
      <c r="I859" s="358"/>
    </row>
    <row r="860" spans="1:9" s="1" customFormat="1" ht="12">
      <c r="A860" s="17"/>
      <c r="B860" s="17"/>
      <c r="I860" s="358"/>
    </row>
    <row r="861" spans="1:9" s="1" customFormat="1" ht="12">
      <c r="A861" s="17"/>
      <c r="B861" s="17"/>
      <c r="I861" s="358"/>
    </row>
    <row r="862" spans="1:9" s="1" customFormat="1" ht="12">
      <c r="A862" s="17"/>
      <c r="B862" s="17"/>
      <c r="I862" s="358"/>
    </row>
    <row r="863" spans="1:9" s="1" customFormat="1" ht="12">
      <c r="A863" s="17"/>
      <c r="B863" s="17"/>
      <c r="I863" s="358"/>
    </row>
    <row r="864" spans="1:9" s="1" customFormat="1" ht="12">
      <c r="A864" s="17"/>
      <c r="B864" s="17"/>
      <c r="I864" s="358"/>
    </row>
    <row r="865" spans="1:9" s="1" customFormat="1" ht="12">
      <c r="A865" s="17"/>
      <c r="B865" s="17"/>
      <c r="I865" s="358"/>
    </row>
    <row r="866" spans="1:9" s="1" customFormat="1" ht="12">
      <c r="A866" s="17"/>
      <c r="B866" s="17"/>
      <c r="I866" s="358"/>
    </row>
    <row r="867" spans="1:9" s="1" customFormat="1" ht="12">
      <c r="A867" s="17"/>
      <c r="B867" s="17"/>
      <c r="I867" s="358"/>
    </row>
    <row r="868" spans="1:9" s="1" customFormat="1" ht="12">
      <c r="A868" s="17"/>
      <c r="B868" s="17"/>
      <c r="I868" s="358"/>
    </row>
    <row r="869" spans="1:9" s="1" customFormat="1" ht="12">
      <c r="A869" s="17"/>
      <c r="B869" s="17"/>
      <c r="I869" s="358"/>
    </row>
    <row r="870" spans="1:9" s="1" customFormat="1" ht="12">
      <c r="A870" s="17"/>
      <c r="B870" s="17"/>
      <c r="I870" s="358"/>
    </row>
    <row r="871" spans="1:9" s="1" customFormat="1" ht="12">
      <c r="A871" s="17"/>
      <c r="B871" s="17"/>
      <c r="I871" s="358"/>
    </row>
    <row r="872" spans="1:9" s="1" customFormat="1" ht="12">
      <c r="A872" s="17"/>
      <c r="B872" s="17"/>
      <c r="I872" s="358"/>
    </row>
    <row r="873" spans="1:9" s="1" customFormat="1" ht="12">
      <c r="A873" s="17"/>
      <c r="B873" s="17"/>
      <c r="I873" s="358"/>
    </row>
    <row r="874" spans="1:9" s="1" customFormat="1" ht="12">
      <c r="A874" s="17"/>
      <c r="B874" s="17"/>
      <c r="I874" s="358"/>
    </row>
    <row r="875" spans="1:9" s="1" customFormat="1" ht="12">
      <c r="A875" s="17"/>
      <c r="B875" s="17"/>
      <c r="I875" s="358"/>
    </row>
    <row r="876" spans="1:9" s="1" customFormat="1" ht="12">
      <c r="A876" s="17"/>
      <c r="B876" s="17"/>
      <c r="I876" s="358"/>
    </row>
    <row r="877" spans="1:9" s="1" customFormat="1" ht="12">
      <c r="A877" s="17"/>
      <c r="B877" s="17"/>
      <c r="I877" s="358"/>
    </row>
    <row r="878" spans="1:9" s="1" customFormat="1" ht="12">
      <c r="A878" s="17"/>
      <c r="B878" s="17"/>
      <c r="I878" s="358"/>
    </row>
    <row r="879" spans="1:9" s="1" customFormat="1" ht="12">
      <c r="A879" s="17"/>
      <c r="B879" s="17"/>
      <c r="I879" s="358"/>
    </row>
    <row r="880" spans="1:9" s="1" customFormat="1" ht="12">
      <c r="A880" s="17"/>
      <c r="B880" s="17"/>
      <c r="I880" s="358"/>
    </row>
    <row r="881" spans="1:9" s="1" customFormat="1" ht="12">
      <c r="A881" s="17"/>
      <c r="B881" s="17"/>
      <c r="I881" s="358"/>
    </row>
    <row r="882" spans="1:9" s="1" customFormat="1" ht="12">
      <c r="A882" s="17"/>
      <c r="B882" s="17"/>
      <c r="I882" s="358"/>
    </row>
    <row r="883" spans="1:9" s="1" customFormat="1" ht="12">
      <c r="A883" s="17"/>
      <c r="B883" s="17"/>
      <c r="I883" s="358"/>
    </row>
    <row r="884" spans="1:9" s="1" customFormat="1" ht="12">
      <c r="A884" s="17"/>
      <c r="B884" s="17"/>
      <c r="I884" s="358"/>
    </row>
    <row r="885" spans="1:9" s="1" customFormat="1" ht="12">
      <c r="A885" s="17"/>
      <c r="B885" s="17"/>
      <c r="I885" s="358"/>
    </row>
    <row r="886" spans="1:9" s="1" customFormat="1" ht="12">
      <c r="A886" s="17"/>
      <c r="B886" s="17"/>
      <c r="I886" s="358"/>
    </row>
    <row r="887" spans="1:9" s="1" customFormat="1" ht="12">
      <c r="A887" s="17"/>
      <c r="B887" s="17"/>
      <c r="I887" s="358"/>
    </row>
    <row r="888" spans="1:9" s="1" customFormat="1" ht="12">
      <c r="A888" s="17"/>
      <c r="B888" s="17"/>
      <c r="I888" s="358"/>
    </row>
    <row r="889" spans="1:9" s="1" customFormat="1" ht="12">
      <c r="A889" s="17"/>
      <c r="B889" s="17"/>
      <c r="I889" s="358"/>
    </row>
    <row r="890" spans="1:9" s="1" customFormat="1" ht="12">
      <c r="A890" s="17"/>
      <c r="B890" s="17"/>
      <c r="I890" s="358"/>
    </row>
    <row r="891" spans="1:9" s="1" customFormat="1" ht="12">
      <c r="A891" s="17"/>
      <c r="B891" s="17"/>
      <c r="I891" s="358"/>
    </row>
    <row r="892" spans="1:9" s="1" customFormat="1" ht="12">
      <c r="A892" s="17"/>
      <c r="B892" s="17"/>
      <c r="I892" s="358"/>
    </row>
    <row r="893" spans="1:9" s="1" customFormat="1" ht="12">
      <c r="A893" s="17"/>
      <c r="B893" s="17"/>
      <c r="I893" s="358"/>
    </row>
    <row r="894" spans="1:9" s="1" customFormat="1" ht="12">
      <c r="A894" s="17"/>
      <c r="B894" s="17"/>
      <c r="I894" s="358"/>
    </row>
    <row r="895" spans="1:9" s="1" customFormat="1" ht="12">
      <c r="A895" s="17"/>
      <c r="B895" s="17"/>
      <c r="I895" s="358"/>
    </row>
    <row r="896" spans="1:9" s="1" customFormat="1" ht="12">
      <c r="A896" s="17"/>
      <c r="B896" s="17"/>
      <c r="I896" s="358"/>
    </row>
    <row r="897" spans="1:9" s="1" customFormat="1" ht="12">
      <c r="A897" s="17"/>
      <c r="B897" s="17"/>
      <c r="I897" s="358"/>
    </row>
    <row r="898" spans="1:9" s="1" customFormat="1" ht="12">
      <c r="A898" s="17"/>
      <c r="B898" s="17"/>
      <c r="I898" s="358"/>
    </row>
    <row r="899" spans="1:9" s="1" customFormat="1" ht="12">
      <c r="A899" s="17"/>
      <c r="B899" s="17"/>
      <c r="I899" s="358"/>
    </row>
    <row r="900" spans="1:9" s="1" customFormat="1" ht="12">
      <c r="A900" s="17"/>
      <c r="B900" s="17"/>
      <c r="I900" s="358"/>
    </row>
    <row r="901" spans="1:9" s="1" customFormat="1" ht="12">
      <c r="A901" s="17"/>
      <c r="B901" s="17"/>
      <c r="I901" s="358"/>
    </row>
    <row r="902" spans="1:9" s="1" customFormat="1" ht="12">
      <c r="A902" s="17"/>
      <c r="B902" s="17"/>
      <c r="I902" s="358"/>
    </row>
    <row r="903" spans="1:9" s="1" customFormat="1" ht="12">
      <c r="A903" s="17"/>
      <c r="B903" s="17"/>
      <c r="I903" s="358"/>
    </row>
    <row r="904" spans="1:9" s="1" customFormat="1" ht="12">
      <c r="A904" s="17"/>
      <c r="B904" s="17"/>
      <c r="I904" s="358"/>
    </row>
    <row r="905" spans="1:9" s="1" customFormat="1" ht="12">
      <c r="A905" s="17"/>
      <c r="B905" s="17"/>
      <c r="I905" s="358"/>
    </row>
    <row r="906" spans="1:9" s="1" customFormat="1" ht="12">
      <c r="A906" s="17"/>
      <c r="B906" s="17"/>
      <c r="I906" s="358"/>
    </row>
    <row r="907" spans="1:9" s="1" customFormat="1" ht="12">
      <c r="A907" s="17"/>
      <c r="B907" s="17"/>
      <c r="I907" s="358"/>
    </row>
    <row r="908" spans="1:9" s="1" customFormat="1" ht="12">
      <c r="A908" s="17"/>
      <c r="B908" s="17"/>
      <c r="I908" s="358"/>
    </row>
    <row r="909" spans="1:9" s="1" customFormat="1" ht="12">
      <c r="A909" s="17"/>
      <c r="B909" s="17"/>
      <c r="I909" s="358"/>
    </row>
    <row r="910" spans="1:9" s="1" customFormat="1" ht="12">
      <c r="A910" s="17"/>
      <c r="B910" s="17"/>
      <c r="I910" s="358"/>
    </row>
    <row r="911" spans="1:9" s="1" customFormat="1" ht="12">
      <c r="A911" s="17"/>
      <c r="B911" s="17"/>
      <c r="I911" s="358"/>
    </row>
    <row r="912" spans="1:9" s="1" customFormat="1" ht="12">
      <c r="A912" s="17"/>
      <c r="B912" s="17"/>
      <c r="I912" s="358"/>
    </row>
    <row r="913" spans="1:9" s="1" customFormat="1" ht="12">
      <c r="A913" s="17"/>
      <c r="B913" s="17"/>
      <c r="I913" s="358"/>
    </row>
    <row r="914" spans="1:9" s="1" customFormat="1" ht="12">
      <c r="A914" s="17"/>
      <c r="B914" s="17"/>
      <c r="I914" s="358"/>
    </row>
    <row r="915" spans="1:9" s="1" customFormat="1" ht="12">
      <c r="A915" s="17"/>
      <c r="B915" s="17"/>
      <c r="I915" s="358"/>
    </row>
    <row r="916" spans="1:9" s="1" customFormat="1" ht="12">
      <c r="A916" s="17"/>
      <c r="B916" s="17"/>
      <c r="I916" s="358"/>
    </row>
    <row r="917" spans="1:9" s="1" customFormat="1" ht="12">
      <c r="A917" s="17"/>
      <c r="B917" s="17"/>
      <c r="I917" s="358"/>
    </row>
    <row r="918" spans="1:9" s="1" customFormat="1" ht="12">
      <c r="A918" s="17"/>
      <c r="B918" s="17"/>
      <c r="I918" s="358"/>
    </row>
    <row r="919" spans="1:9" s="1" customFormat="1" ht="12">
      <c r="A919" s="17"/>
      <c r="B919" s="17"/>
      <c r="I919" s="358"/>
    </row>
    <row r="920" spans="1:9" s="1" customFormat="1" ht="12">
      <c r="A920" s="17"/>
      <c r="B920" s="17"/>
      <c r="I920" s="358"/>
    </row>
    <row r="921" spans="1:9" s="1" customFormat="1" ht="12">
      <c r="A921" s="17"/>
      <c r="B921" s="17"/>
      <c r="I921" s="358"/>
    </row>
    <row r="922" spans="1:9" s="1" customFormat="1" ht="12">
      <c r="A922" s="17"/>
      <c r="B922" s="17"/>
      <c r="I922" s="358"/>
    </row>
    <row r="923" spans="1:9" s="1" customFormat="1" ht="12">
      <c r="A923" s="17"/>
      <c r="B923" s="17"/>
      <c r="I923" s="358"/>
    </row>
    <row r="924" spans="1:9" s="1" customFormat="1" ht="12">
      <c r="A924" s="17"/>
      <c r="B924" s="17"/>
      <c r="I924" s="358"/>
    </row>
    <row r="925" spans="1:9" s="1" customFormat="1" ht="12">
      <c r="A925" s="17"/>
      <c r="B925" s="17"/>
      <c r="I925" s="358"/>
    </row>
    <row r="926" spans="1:9" s="1" customFormat="1" ht="12">
      <c r="A926" s="17"/>
      <c r="B926" s="17"/>
      <c r="I926" s="358"/>
    </row>
    <row r="927" spans="1:9" s="1" customFormat="1" ht="12">
      <c r="A927" s="17"/>
      <c r="B927" s="17"/>
      <c r="I927" s="358"/>
    </row>
    <row r="928" spans="1:9" s="1" customFormat="1" ht="12">
      <c r="A928" s="17"/>
      <c r="B928" s="17"/>
      <c r="I928" s="358"/>
    </row>
    <row r="929" spans="1:9" s="1" customFormat="1" ht="12">
      <c r="A929" s="17"/>
      <c r="B929" s="17"/>
      <c r="I929" s="358"/>
    </row>
    <row r="930" spans="1:9" s="1" customFormat="1" ht="12">
      <c r="A930" s="17"/>
      <c r="B930" s="17"/>
      <c r="I930" s="358"/>
    </row>
    <row r="931" spans="1:9" s="1" customFormat="1" ht="12">
      <c r="A931" s="17"/>
      <c r="B931" s="17"/>
      <c r="I931" s="358"/>
    </row>
    <row r="932" spans="1:9" s="1" customFormat="1" ht="12">
      <c r="A932" s="17"/>
      <c r="B932" s="17"/>
      <c r="I932" s="358"/>
    </row>
    <row r="933" spans="1:9" s="1" customFormat="1" ht="12">
      <c r="A933" s="17"/>
      <c r="B933" s="17"/>
      <c r="I933" s="358"/>
    </row>
    <row r="934" spans="1:9" s="1" customFormat="1" ht="12">
      <c r="A934" s="17"/>
      <c r="B934" s="17"/>
      <c r="I934" s="358"/>
    </row>
    <row r="935" spans="1:9" s="1" customFormat="1" ht="12">
      <c r="A935" s="17"/>
      <c r="B935" s="17"/>
      <c r="I935" s="358"/>
    </row>
    <row r="936" spans="1:9" s="1" customFormat="1" ht="12">
      <c r="A936" s="17"/>
      <c r="B936" s="17"/>
      <c r="I936" s="358"/>
    </row>
    <row r="937" spans="1:9" s="1" customFormat="1" ht="12">
      <c r="A937" s="17"/>
      <c r="B937" s="17"/>
      <c r="I937" s="358"/>
    </row>
    <row r="938" spans="1:9" s="1" customFormat="1" ht="12">
      <c r="A938" s="17"/>
      <c r="B938" s="17"/>
      <c r="I938" s="358"/>
    </row>
    <row r="939" spans="1:9" s="1" customFormat="1" ht="12">
      <c r="A939" s="17"/>
      <c r="B939" s="17"/>
      <c r="I939" s="358"/>
    </row>
    <row r="940" spans="1:9" s="1" customFormat="1" ht="12">
      <c r="A940" s="17"/>
      <c r="B940" s="17"/>
      <c r="I940" s="358"/>
    </row>
    <row r="941" spans="1:9" s="1" customFormat="1" ht="12">
      <c r="A941" s="17"/>
      <c r="B941" s="17"/>
      <c r="I941" s="358"/>
    </row>
    <row r="942" spans="1:9" s="1" customFormat="1" ht="12">
      <c r="A942" s="17"/>
      <c r="B942" s="17"/>
      <c r="I942" s="358"/>
    </row>
    <row r="943" spans="1:9" s="1" customFormat="1" ht="12">
      <c r="A943" s="17"/>
      <c r="B943" s="17"/>
      <c r="I943" s="358"/>
    </row>
    <row r="944" spans="1:9" s="1" customFormat="1" ht="12">
      <c r="A944" s="17"/>
      <c r="B944" s="17"/>
      <c r="I944" s="358"/>
    </row>
    <row r="945" spans="1:9" s="1" customFormat="1" ht="12">
      <c r="A945" s="17"/>
      <c r="B945" s="17"/>
      <c r="I945" s="358"/>
    </row>
    <row r="946" spans="1:9" s="1" customFormat="1" ht="12">
      <c r="A946" s="17"/>
      <c r="B946" s="17"/>
      <c r="I946" s="358"/>
    </row>
    <row r="947" spans="1:9" s="1" customFormat="1" ht="12">
      <c r="A947" s="17"/>
      <c r="B947" s="17"/>
      <c r="I947" s="358"/>
    </row>
    <row r="948" spans="1:9" s="1" customFormat="1" ht="12">
      <c r="A948" s="17"/>
      <c r="B948" s="17"/>
      <c r="I948" s="358"/>
    </row>
    <row r="949" spans="1:9" s="1" customFormat="1" ht="12">
      <c r="A949" s="17"/>
      <c r="B949" s="17"/>
      <c r="I949" s="358"/>
    </row>
    <row r="950" spans="1:9" s="1" customFormat="1" ht="12">
      <c r="A950" s="17"/>
      <c r="B950" s="17"/>
      <c r="I950" s="358"/>
    </row>
    <row r="951" spans="1:9" s="1" customFormat="1" ht="12">
      <c r="A951" s="17"/>
      <c r="B951" s="17"/>
      <c r="I951" s="358"/>
    </row>
    <row r="952" spans="1:9" s="1" customFormat="1" ht="12">
      <c r="A952" s="17"/>
      <c r="B952" s="17"/>
      <c r="I952" s="358"/>
    </row>
    <row r="953" spans="1:9" s="1" customFormat="1" ht="12">
      <c r="A953" s="17"/>
      <c r="B953" s="17"/>
      <c r="I953" s="358"/>
    </row>
    <row r="954" spans="1:9" s="1" customFormat="1" ht="12">
      <c r="A954" s="17"/>
      <c r="B954" s="17"/>
      <c r="I954" s="358"/>
    </row>
    <row r="955" spans="1:9" s="1" customFormat="1" ht="12">
      <c r="A955" s="17"/>
      <c r="B955" s="17"/>
      <c r="I955" s="358"/>
    </row>
    <row r="956" spans="1:9" s="1" customFormat="1" ht="12">
      <c r="A956" s="17"/>
      <c r="B956" s="17"/>
      <c r="I956" s="358"/>
    </row>
    <row r="957" spans="1:9" s="1" customFormat="1" ht="12">
      <c r="A957" s="17"/>
      <c r="B957" s="17"/>
      <c r="I957" s="358"/>
    </row>
    <row r="958" spans="1:9" s="1" customFormat="1" ht="12">
      <c r="A958" s="17"/>
      <c r="B958" s="17"/>
      <c r="I958" s="358"/>
    </row>
    <row r="959" spans="1:9" s="1" customFormat="1" ht="12">
      <c r="A959" s="17"/>
      <c r="B959" s="17"/>
      <c r="I959" s="358"/>
    </row>
    <row r="960" spans="1:9" s="1" customFormat="1" ht="12">
      <c r="A960" s="17"/>
      <c r="B960" s="17"/>
      <c r="I960" s="358"/>
    </row>
    <row r="961" spans="1:9" s="1" customFormat="1" ht="12">
      <c r="A961" s="17"/>
      <c r="B961" s="17"/>
      <c r="I961" s="358"/>
    </row>
    <row r="962" spans="1:9" s="1" customFormat="1" ht="12">
      <c r="A962" s="17"/>
      <c r="B962" s="17"/>
      <c r="I962" s="358"/>
    </row>
    <row r="963" spans="1:9" s="1" customFormat="1" ht="12">
      <c r="A963" s="17"/>
      <c r="B963" s="17"/>
      <c r="I963" s="358"/>
    </row>
    <row r="964" spans="1:9" s="1" customFormat="1" ht="12">
      <c r="A964" s="17"/>
      <c r="B964" s="17"/>
      <c r="I964" s="358"/>
    </row>
    <row r="965" spans="1:9" s="1" customFormat="1" ht="12">
      <c r="A965" s="17"/>
      <c r="B965" s="17"/>
      <c r="I965" s="358"/>
    </row>
    <row r="966" spans="1:9" s="1" customFormat="1" ht="12">
      <c r="A966" s="17"/>
      <c r="B966" s="17"/>
      <c r="I966" s="358"/>
    </row>
    <row r="967" spans="1:9" s="1" customFormat="1" ht="12">
      <c r="A967" s="17"/>
      <c r="B967" s="17"/>
      <c r="I967" s="358"/>
    </row>
    <row r="968" spans="1:9" s="1" customFormat="1" ht="12">
      <c r="A968" s="17"/>
      <c r="B968" s="17"/>
      <c r="I968" s="358"/>
    </row>
    <row r="969" spans="1:9" s="1" customFormat="1" ht="12">
      <c r="A969" s="17"/>
      <c r="B969" s="17"/>
      <c r="I969" s="358"/>
    </row>
    <row r="970" spans="1:9" s="1" customFormat="1" ht="12">
      <c r="A970" s="17"/>
      <c r="B970" s="17"/>
      <c r="I970" s="358"/>
    </row>
    <row r="971" spans="1:9" s="1" customFormat="1" ht="12">
      <c r="A971" s="17"/>
      <c r="B971" s="17"/>
      <c r="I971" s="358"/>
    </row>
    <row r="972" spans="1:9" s="1" customFormat="1" ht="12">
      <c r="A972" s="17"/>
      <c r="B972" s="17"/>
      <c r="I972" s="358"/>
    </row>
    <row r="973" spans="1:9" s="1" customFormat="1" ht="12">
      <c r="A973" s="17"/>
      <c r="B973" s="17"/>
      <c r="I973" s="358"/>
    </row>
    <row r="974" spans="1:9" s="1" customFormat="1" ht="12">
      <c r="A974" s="17"/>
      <c r="B974" s="17"/>
      <c r="I974" s="358"/>
    </row>
    <row r="975" spans="1:9" s="1" customFormat="1" ht="12">
      <c r="A975" s="17"/>
      <c r="B975" s="17"/>
      <c r="I975" s="358"/>
    </row>
    <row r="976" spans="1:9" s="1" customFormat="1" ht="12">
      <c r="A976" s="17"/>
      <c r="B976" s="17"/>
      <c r="I976" s="358"/>
    </row>
    <row r="977" spans="1:9" s="1" customFormat="1" ht="12">
      <c r="A977" s="17"/>
      <c r="B977" s="17"/>
      <c r="I977" s="358"/>
    </row>
    <row r="978" spans="1:9" s="1" customFormat="1" ht="12">
      <c r="A978" s="17"/>
      <c r="B978" s="17"/>
      <c r="I978" s="358"/>
    </row>
    <row r="979" spans="1:9" s="1" customFormat="1" ht="12">
      <c r="A979" s="17"/>
      <c r="B979" s="17"/>
      <c r="I979" s="358"/>
    </row>
    <row r="980" spans="1:9" s="1" customFormat="1" ht="12">
      <c r="A980" s="17"/>
      <c r="B980" s="17"/>
      <c r="I980" s="358"/>
    </row>
    <row r="981" spans="1:9" s="1" customFormat="1" ht="12">
      <c r="A981" s="17"/>
      <c r="B981" s="17"/>
      <c r="I981" s="358"/>
    </row>
    <row r="982" spans="1:9" s="1" customFormat="1" ht="12">
      <c r="A982" s="17"/>
      <c r="B982" s="17"/>
      <c r="I982" s="358"/>
    </row>
    <row r="983" spans="1:9" s="1" customFormat="1" ht="12">
      <c r="A983" s="17"/>
      <c r="B983" s="17"/>
      <c r="I983" s="358"/>
    </row>
    <row r="984" spans="1:9" s="1" customFormat="1" ht="12">
      <c r="A984" s="17"/>
      <c r="B984" s="17"/>
      <c r="I984" s="358"/>
    </row>
    <row r="985" spans="1:9" s="1" customFormat="1" ht="12">
      <c r="A985" s="17"/>
      <c r="B985" s="17"/>
      <c r="I985" s="358"/>
    </row>
    <row r="986" spans="1:9" s="1" customFormat="1" ht="12">
      <c r="A986" s="17"/>
      <c r="B986" s="17"/>
      <c r="I986" s="358"/>
    </row>
    <row r="987" spans="1:9" s="1" customFormat="1" ht="12">
      <c r="A987" s="17"/>
      <c r="B987" s="17"/>
      <c r="I987" s="358"/>
    </row>
    <row r="988" spans="1:9" s="1" customFormat="1" ht="12">
      <c r="A988" s="17"/>
      <c r="B988" s="17"/>
      <c r="I988" s="358"/>
    </row>
    <row r="989" spans="1:9" s="1" customFormat="1" ht="12">
      <c r="A989" s="17"/>
      <c r="B989" s="17"/>
      <c r="I989" s="358"/>
    </row>
    <row r="990" spans="1:9" s="1" customFormat="1" ht="12">
      <c r="A990" s="17"/>
      <c r="B990" s="17"/>
      <c r="I990" s="358"/>
    </row>
    <row r="991" spans="1:9" s="1" customFormat="1" ht="12">
      <c r="A991" s="17"/>
      <c r="B991" s="17"/>
      <c r="I991" s="358"/>
    </row>
    <row r="992" spans="1:9" s="1" customFormat="1" ht="12">
      <c r="A992" s="17"/>
      <c r="B992" s="17"/>
      <c r="I992" s="358"/>
    </row>
    <row r="993" spans="1:9" s="1" customFormat="1" ht="12">
      <c r="A993" s="17"/>
      <c r="B993" s="17"/>
      <c r="I993" s="358"/>
    </row>
    <row r="994" spans="1:9" s="1" customFormat="1" ht="12">
      <c r="A994" s="17"/>
      <c r="B994" s="17"/>
      <c r="I994" s="358"/>
    </row>
    <row r="995" spans="1:9" s="1" customFormat="1" ht="12">
      <c r="A995" s="17"/>
      <c r="B995" s="17"/>
      <c r="I995" s="358"/>
    </row>
    <row r="996" spans="1:9" s="1" customFormat="1" ht="12">
      <c r="A996" s="17"/>
      <c r="B996" s="17"/>
      <c r="I996" s="358"/>
    </row>
    <row r="997" spans="1:9" s="1" customFormat="1" ht="12">
      <c r="A997" s="17"/>
      <c r="B997" s="17"/>
      <c r="I997" s="358"/>
    </row>
    <row r="998" spans="1:9" s="1" customFormat="1" ht="12">
      <c r="A998" s="17"/>
      <c r="B998" s="17"/>
      <c r="I998" s="358"/>
    </row>
    <row r="999" spans="1:9" s="1" customFormat="1" ht="12">
      <c r="A999" s="17"/>
      <c r="B999" s="17"/>
      <c r="I999" s="358"/>
    </row>
    <row r="1000" spans="1:9" s="1" customFormat="1" ht="12">
      <c r="A1000" s="17"/>
      <c r="B1000" s="17"/>
      <c r="I1000" s="358"/>
    </row>
    <row r="1001" spans="1:9" s="1" customFormat="1" ht="12">
      <c r="A1001" s="17"/>
      <c r="B1001" s="17"/>
      <c r="I1001" s="358"/>
    </row>
    <row r="1002" spans="1:9" s="1" customFormat="1" ht="12">
      <c r="A1002" s="17"/>
      <c r="B1002" s="17"/>
      <c r="I1002" s="358"/>
    </row>
    <row r="1003" spans="1:9" s="1" customFormat="1" ht="12">
      <c r="A1003" s="17"/>
      <c r="B1003" s="17"/>
      <c r="I1003" s="358"/>
    </row>
    <row r="1004" spans="1:9" s="1" customFormat="1" ht="12">
      <c r="A1004" s="17"/>
      <c r="B1004" s="17"/>
      <c r="I1004" s="358"/>
    </row>
    <row r="1005" spans="1:9" s="1" customFormat="1" ht="12">
      <c r="A1005" s="17"/>
      <c r="B1005" s="17"/>
      <c r="I1005" s="358"/>
    </row>
    <row r="1006" spans="1:9" s="1" customFormat="1" ht="12">
      <c r="A1006" s="17"/>
      <c r="B1006" s="17"/>
      <c r="I1006" s="358"/>
    </row>
    <row r="1007" spans="1:9" s="1" customFormat="1" ht="12">
      <c r="A1007" s="17"/>
      <c r="B1007" s="17"/>
      <c r="I1007" s="358"/>
    </row>
    <row r="1008" spans="1:9" s="1" customFormat="1" ht="12">
      <c r="A1008" s="17"/>
      <c r="B1008" s="17"/>
      <c r="I1008" s="358"/>
    </row>
    <row r="1009" spans="1:9" s="1" customFormat="1" ht="12">
      <c r="A1009" s="17"/>
      <c r="B1009" s="17"/>
      <c r="I1009" s="358"/>
    </row>
    <row r="1010" spans="1:9" s="1" customFormat="1" ht="12">
      <c r="A1010" s="17"/>
      <c r="B1010" s="17"/>
      <c r="I1010" s="358"/>
    </row>
    <row r="1011" spans="1:9" s="1" customFormat="1" ht="12">
      <c r="A1011" s="17"/>
      <c r="B1011" s="17"/>
      <c r="I1011" s="358"/>
    </row>
    <row r="1012" spans="1:9" s="1" customFormat="1" ht="12">
      <c r="A1012" s="17"/>
      <c r="B1012" s="17"/>
      <c r="I1012" s="358"/>
    </row>
    <row r="1013" spans="1:9" s="1" customFormat="1" ht="12">
      <c r="A1013" s="17"/>
      <c r="B1013" s="17"/>
      <c r="I1013" s="358"/>
    </row>
    <row r="1014" spans="1:9" s="1" customFormat="1" ht="12">
      <c r="A1014" s="17"/>
      <c r="B1014" s="17"/>
      <c r="I1014" s="358"/>
    </row>
    <row r="1015" spans="1:9" s="1" customFormat="1" ht="12">
      <c r="A1015" s="17"/>
      <c r="B1015" s="17"/>
      <c r="I1015" s="358"/>
    </row>
    <row r="1016" spans="1:9" ht="12">
      <c r="A1016" s="17"/>
      <c r="B1016" s="17"/>
      <c r="C1016" s="1"/>
      <c r="D1016" s="1"/>
      <c r="E1016" s="1"/>
      <c r="F1016" s="1"/>
      <c r="G1016" s="1"/>
      <c r="H1016" s="1"/>
      <c r="I1016" s="358"/>
    </row>
    <row r="1017" spans="1:9" ht="12">
      <c r="A1017" s="17"/>
      <c r="B1017" s="17"/>
      <c r="C1017" s="1"/>
      <c r="D1017" s="1"/>
      <c r="E1017" s="1"/>
      <c r="F1017" s="1"/>
      <c r="G1017" s="1"/>
      <c r="H1017" s="1"/>
      <c r="I1017" s="358"/>
    </row>
    <row r="1018" spans="1:9" ht="12">
      <c r="A1018" s="17"/>
      <c r="B1018" s="17"/>
      <c r="C1018" s="1"/>
      <c r="D1018" s="1"/>
      <c r="E1018" s="1"/>
      <c r="F1018" s="1"/>
      <c r="G1018" s="1"/>
      <c r="H1018" s="1"/>
      <c r="I1018" s="358"/>
    </row>
    <row r="1019" spans="1:9" ht="12">
      <c r="A1019" s="17"/>
      <c r="B1019" s="17"/>
      <c r="C1019" s="1"/>
      <c r="D1019" s="1"/>
      <c r="E1019" s="1"/>
      <c r="F1019" s="1"/>
      <c r="G1019" s="1"/>
      <c r="H1019" s="1"/>
      <c r="I1019" s="358"/>
    </row>
    <row r="1020" spans="1:3" ht="12">
      <c r="A1020" s="17"/>
      <c r="B1020" s="17"/>
      <c r="C1020" s="1"/>
    </row>
    <row r="1021" spans="1:3" ht="12">
      <c r="A1021" s="17"/>
      <c r="B1021" s="17"/>
      <c r="C1021" s="1"/>
    </row>
    <row r="1022" spans="1:3" ht="12">
      <c r="A1022" s="17"/>
      <c r="B1022" s="17"/>
      <c r="C1022" s="1"/>
    </row>
    <row r="1023" spans="1:3" ht="12">
      <c r="A1023" s="17"/>
      <c r="B1023" s="17"/>
      <c r="C1023" s="1"/>
    </row>
    <row r="1024" spans="1:3" ht="12">
      <c r="A1024" s="17"/>
      <c r="B1024" s="17"/>
      <c r="C1024" s="1"/>
    </row>
    <row r="1025" spans="1:3" ht="12">
      <c r="A1025" s="17"/>
      <c r="B1025" s="17"/>
      <c r="C1025" s="1"/>
    </row>
    <row r="1026" spans="1:3" ht="12">
      <c r="A1026" s="17"/>
      <c r="B1026" s="17"/>
      <c r="C1026" s="1"/>
    </row>
    <row r="1027" spans="1:3" ht="12">
      <c r="A1027" s="17"/>
      <c r="B1027" s="17"/>
      <c r="C1027" s="1"/>
    </row>
    <row r="1028" spans="1:3" ht="12">
      <c r="A1028" s="17"/>
      <c r="B1028" s="17"/>
      <c r="C1028" s="1"/>
    </row>
    <row r="1029" spans="1:3" ht="12">
      <c r="A1029" s="17"/>
      <c r="B1029" s="17"/>
      <c r="C1029" s="1"/>
    </row>
    <row r="1030" spans="1:3" ht="12">
      <c r="A1030" s="17"/>
      <c r="B1030" s="17"/>
      <c r="C1030" s="1"/>
    </row>
    <row r="1031" spans="1:3" ht="12">
      <c r="A1031" s="17"/>
      <c r="B1031" s="17"/>
      <c r="C1031" s="1"/>
    </row>
    <row r="1032" spans="1:3" ht="12">
      <c r="A1032" s="17"/>
      <c r="B1032" s="17"/>
      <c r="C1032" s="1"/>
    </row>
    <row r="1033" spans="1:3" ht="12">
      <c r="A1033" s="17"/>
      <c r="B1033" s="17"/>
      <c r="C1033" s="1"/>
    </row>
    <row r="1034" spans="1:3" ht="12">
      <c r="A1034" s="17"/>
      <c r="B1034" s="17"/>
      <c r="C1034" s="1"/>
    </row>
    <row r="1035" spans="1:3" ht="12">
      <c r="A1035" s="17"/>
      <c r="B1035" s="17"/>
      <c r="C1035" s="1"/>
    </row>
    <row r="1036" spans="1:3" ht="12">
      <c r="A1036" s="17"/>
      <c r="B1036" s="17"/>
      <c r="C1036" s="1"/>
    </row>
    <row r="1037" spans="1:3" ht="12">
      <c r="A1037" s="17"/>
      <c r="B1037" s="17"/>
      <c r="C1037" s="1"/>
    </row>
    <row r="1038" spans="1:3" ht="12">
      <c r="A1038" s="17"/>
      <c r="B1038" s="17"/>
      <c r="C1038" s="1"/>
    </row>
    <row r="1039" spans="1:3" ht="12">
      <c r="A1039" s="17"/>
      <c r="B1039" s="17"/>
      <c r="C1039" s="1"/>
    </row>
    <row r="1040" spans="1:3" ht="12">
      <c r="A1040" s="17"/>
      <c r="B1040" s="17"/>
      <c r="C1040" s="1"/>
    </row>
    <row r="1041" spans="1:3" ht="12">
      <c r="A1041" s="17"/>
      <c r="B1041" s="17"/>
      <c r="C1041" s="1"/>
    </row>
    <row r="1042" spans="1:3" ht="12">
      <c r="A1042" s="17"/>
      <c r="B1042" s="17"/>
      <c r="C1042" s="1"/>
    </row>
    <row r="1043" spans="1:3" ht="12">
      <c r="A1043" s="17"/>
      <c r="B1043" s="17"/>
      <c r="C1043" s="1"/>
    </row>
    <row r="1044" spans="1:3" ht="12">
      <c r="A1044" s="17"/>
      <c r="B1044" s="17"/>
      <c r="C1044" s="1"/>
    </row>
    <row r="1045" spans="1:3" ht="12">
      <c r="A1045" s="17"/>
      <c r="B1045" s="17"/>
      <c r="C1045" s="1"/>
    </row>
    <row r="1046" spans="1:3" ht="12">
      <c r="A1046" s="17"/>
      <c r="B1046" s="17"/>
      <c r="C1046" s="1"/>
    </row>
    <row r="1047" spans="1:3" ht="12">
      <c r="A1047" s="17"/>
      <c r="B1047" s="17"/>
      <c r="C1047" s="1"/>
    </row>
    <row r="1048" spans="1:3" ht="12">
      <c r="A1048" s="17"/>
      <c r="B1048" s="17"/>
      <c r="C1048" s="1"/>
    </row>
    <row r="1049" spans="1:3" ht="12">
      <c r="A1049" s="17"/>
      <c r="B1049" s="17"/>
      <c r="C1049" s="1"/>
    </row>
    <row r="1050" spans="1:3" ht="12">
      <c r="A1050" s="17"/>
      <c r="B1050" s="17"/>
      <c r="C1050" s="1"/>
    </row>
    <row r="1051" spans="1:3" ht="12">
      <c r="A1051" s="17"/>
      <c r="B1051" s="17"/>
      <c r="C1051" s="1"/>
    </row>
    <row r="1052" spans="1:3" ht="12">
      <c r="A1052" s="17"/>
      <c r="B1052" s="17"/>
      <c r="C1052" s="1"/>
    </row>
    <row r="1053" spans="1:3" ht="12">
      <c r="A1053" s="17"/>
      <c r="B1053" s="17"/>
      <c r="C1053" s="1"/>
    </row>
    <row r="1054" spans="1:3" ht="12">
      <c r="A1054" s="18"/>
      <c r="B1054" s="17"/>
      <c r="C1054" s="1"/>
    </row>
    <row r="1055" spans="1:3" ht="12">
      <c r="A1055" s="18"/>
      <c r="B1055" s="17"/>
      <c r="C1055" s="1"/>
    </row>
    <row r="1056" spans="1:3" ht="12">
      <c r="A1056" s="18"/>
      <c r="B1056" s="17"/>
      <c r="C1056" s="1"/>
    </row>
    <row r="1057" spans="1:3" ht="12">
      <c r="A1057" s="18"/>
      <c r="B1057" s="17"/>
      <c r="C1057" s="1"/>
    </row>
    <row r="1058" spans="1:3" ht="12">
      <c r="A1058" s="18"/>
      <c r="B1058" s="17"/>
      <c r="C1058" s="1"/>
    </row>
    <row r="1059" spans="1:3" ht="12">
      <c r="A1059" s="18"/>
      <c r="B1059" s="17"/>
      <c r="C1059" s="1"/>
    </row>
    <row r="1060" spans="1:3" ht="12">
      <c r="A1060" s="18"/>
      <c r="B1060" s="17"/>
      <c r="C1060" s="1"/>
    </row>
    <row r="1061" spans="1:3" ht="12">
      <c r="A1061" s="18"/>
      <c r="B1061" s="17"/>
      <c r="C1061" s="1"/>
    </row>
    <row r="1062" spans="1:3" ht="12">
      <c r="A1062" s="18"/>
      <c r="B1062" s="17"/>
      <c r="C1062" s="1"/>
    </row>
    <row r="1063" spans="1:3" ht="12">
      <c r="A1063" s="18"/>
      <c r="B1063" s="17"/>
      <c r="C1063" s="1"/>
    </row>
    <row r="1064" spans="1:3" ht="12">
      <c r="A1064" s="18"/>
      <c r="B1064" s="17"/>
      <c r="C1064" s="1"/>
    </row>
    <row r="1065" spans="1:3" ht="12">
      <c r="A1065" s="18"/>
      <c r="B1065" s="17"/>
      <c r="C1065" s="1"/>
    </row>
    <row r="1066" spans="1:3" ht="12">
      <c r="A1066" s="18"/>
      <c r="B1066" s="17"/>
      <c r="C1066" s="1"/>
    </row>
    <row r="1067" spans="1:3" ht="12">
      <c r="A1067" s="18"/>
      <c r="B1067" s="17"/>
      <c r="C1067" s="1"/>
    </row>
    <row r="1068" spans="1:3" ht="12">
      <c r="A1068" s="18"/>
      <c r="B1068" s="17"/>
      <c r="C1068" s="1"/>
    </row>
    <row r="1069" spans="1:3" ht="12">
      <c r="A1069" s="18"/>
      <c r="B1069" s="17"/>
      <c r="C1069" s="1"/>
    </row>
    <row r="1070" spans="1:3" ht="12">
      <c r="A1070" s="18"/>
      <c r="B1070" s="17"/>
      <c r="C1070" s="1"/>
    </row>
    <row r="1071" spans="1:3" ht="12">
      <c r="A1071" s="18"/>
      <c r="B1071" s="17"/>
      <c r="C1071" s="1"/>
    </row>
    <row r="1072" spans="1:3" ht="12">
      <c r="A1072" s="18"/>
      <c r="B1072" s="17"/>
      <c r="C1072" s="1"/>
    </row>
    <row r="1073" spans="1:3" ht="12">
      <c r="A1073" s="18"/>
      <c r="B1073" s="17"/>
      <c r="C1073" s="1"/>
    </row>
    <row r="1074" spans="1:3" ht="12">
      <c r="A1074" s="18"/>
      <c r="B1074" s="17"/>
      <c r="C1074" s="1"/>
    </row>
    <row r="1075" spans="1:3" ht="12">
      <c r="A1075" s="18"/>
      <c r="B1075" s="17"/>
      <c r="C1075" s="1"/>
    </row>
    <row r="1076" spans="1:3" ht="12">
      <c r="A1076" s="18"/>
      <c r="B1076" s="17"/>
      <c r="C1076" s="1"/>
    </row>
    <row r="1077" spans="1:3" ht="12">
      <c r="A1077" s="18"/>
      <c r="B1077" s="17"/>
      <c r="C1077" s="1"/>
    </row>
    <row r="1078" spans="1:3" ht="12">
      <c r="A1078" s="18"/>
      <c r="B1078" s="17"/>
      <c r="C1078" s="1"/>
    </row>
    <row r="1079" spans="1:3" ht="12">
      <c r="A1079" s="18"/>
      <c r="B1079" s="17"/>
      <c r="C1079" s="1"/>
    </row>
    <row r="1080" spans="1:3" ht="12">
      <c r="A1080" s="18"/>
      <c r="B1080" s="17"/>
      <c r="C1080" s="1"/>
    </row>
    <row r="1081" spans="1:3" ht="12">
      <c r="A1081" s="18"/>
      <c r="B1081" s="17"/>
      <c r="C1081" s="1"/>
    </row>
    <row r="1082" spans="1:3" ht="12">
      <c r="A1082" s="18"/>
      <c r="B1082" s="17"/>
      <c r="C1082" s="1"/>
    </row>
    <row r="1083" spans="1:3" ht="12">
      <c r="A1083" s="18"/>
      <c r="B1083" s="17"/>
      <c r="C1083" s="1"/>
    </row>
    <row r="1084" spans="1:3" ht="12">
      <c r="A1084" s="18"/>
      <c r="B1084" s="17"/>
      <c r="C1084" s="1"/>
    </row>
    <row r="1085" spans="1:3" ht="12">
      <c r="A1085" s="18"/>
      <c r="B1085" s="17"/>
      <c r="C1085" s="1"/>
    </row>
    <row r="1086" spans="1:3" ht="12">
      <c r="A1086" s="18"/>
      <c r="B1086" s="17"/>
      <c r="C1086" s="1"/>
    </row>
    <row r="1087" spans="1:3" ht="12">
      <c r="A1087" s="18"/>
      <c r="B1087" s="17"/>
      <c r="C1087" s="1"/>
    </row>
    <row r="1088" spans="1:3" ht="12">
      <c r="A1088" s="18"/>
      <c r="B1088" s="17"/>
      <c r="C1088" s="1"/>
    </row>
    <row r="1089" spans="1:3" ht="12">
      <c r="A1089" s="18"/>
      <c r="B1089" s="17"/>
      <c r="C1089" s="1"/>
    </row>
    <row r="1090" spans="1:3" ht="12">
      <c r="A1090" s="18"/>
      <c r="B1090" s="17"/>
      <c r="C1090" s="1"/>
    </row>
    <row r="1091" spans="1:3" ht="12">
      <c r="A1091" s="18"/>
      <c r="B1091" s="17"/>
      <c r="C1091" s="1"/>
    </row>
    <row r="1092" spans="1:3" ht="12">
      <c r="A1092" s="18"/>
      <c r="B1092" s="17"/>
      <c r="C1092" s="1"/>
    </row>
    <row r="1093" spans="1:3" ht="12">
      <c r="A1093" s="18"/>
      <c r="B1093" s="17"/>
      <c r="C1093" s="1"/>
    </row>
    <row r="1094" spans="1:3" ht="12">
      <c r="A1094" s="18"/>
      <c r="B1094" s="17"/>
      <c r="C1094" s="1"/>
    </row>
    <row r="1095" spans="1:3" ht="12">
      <c r="A1095" s="18"/>
      <c r="B1095" s="17"/>
      <c r="C1095" s="1"/>
    </row>
    <row r="1096" spans="1:3" ht="12">
      <c r="A1096" s="18"/>
      <c r="B1096" s="17"/>
      <c r="C1096" s="1"/>
    </row>
    <row r="1097" spans="1:3" ht="12">
      <c r="A1097" s="18"/>
      <c r="B1097" s="17"/>
      <c r="C1097" s="1"/>
    </row>
    <row r="1098" spans="1:3" ht="12">
      <c r="A1098" s="18"/>
      <c r="B1098" s="17"/>
      <c r="C1098" s="1"/>
    </row>
    <row r="1099" spans="1:3" ht="12">
      <c r="A1099" s="18"/>
      <c r="B1099" s="17"/>
      <c r="C1099" s="1"/>
    </row>
    <row r="1100" spans="1:3" ht="12">
      <c r="A1100" s="18"/>
      <c r="B1100" s="17"/>
      <c r="C1100" s="1"/>
    </row>
    <row r="1101" spans="1:3" ht="12">
      <c r="A1101" s="18"/>
      <c r="B1101" s="17"/>
      <c r="C1101" s="1"/>
    </row>
    <row r="1102" spans="1:3" ht="12">
      <c r="A1102" s="18"/>
      <c r="B1102" s="17"/>
      <c r="C1102" s="1"/>
    </row>
    <row r="1103" spans="1:3" ht="12">
      <c r="A1103" s="18"/>
      <c r="B1103" s="17"/>
      <c r="C1103" s="1"/>
    </row>
    <row r="1104" spans="1:3" ht="12">
      <c r="A1104" s="18"/>
      <c r="B1104" s="17"/>
      <c r="C1104" s="1"/>
    </row>
    <row r="1105" spans="1:3" ht="12">
      <c r="A1105" s="18"/>
      <c r="B1105" s="17"/>
      <c r="C1105" s="1"/>
    </row>
    <row r="1106" spans="1:3" ht="12">
      <c r="A1106" s="18"/>
      <c r="B1106" s="17"/>
      <c r="C1106" s="1"/>
    </row>
    <row r="1107" spans="1:3" ht="12">
      <c r="A1107" s="18"/>
      <c r="B1107" s="17"/>
      <c r="C1107" s="1"/>
    </row>
    <row r="1108" spans="1:3" ht="12">
      <c r="A1108" s="18"/>
      <c r="B1108" s="17"/>
      <c r="C1108" s="1"/>
    </row>
    <row r="1109" spans="1:3" ht="12">
      <c r="A1109" s="18"/>
      <c r="B1109" s="17"/>
      <c r="C1109" s="1"/>
    </row>
    <row r="1110" spans="1:3" ht="12">
      <c r="A1110" s="18"/>
      <c r="B1110" s="17"/>
      <c r="C1110" s="1"/>
    </row>
    <row r="1111" spans="1:3" ht="12">
      <c r="A1111" s="18"/>
      <c r="B1111" s="17"/>
      <c r="C1111" s="1"/>
    </row>
    <row r="1112" spans="1:3" ht="12">
      <c r="A1112" s="18"/>
      <c r="B1112" s="17"/>
      <c r="C1112" s="1"/>
    </row>
    <row r="1113" spans="1:3" ht="12">
      <c r="A1113" s="18"/>
      <c r="B1113" s="17"/>
      <c r="C1113" s="1"/>
    </row>
    <row r="1114" spans="1:3" ht="12">
      <c r="A1114" s="18"/>
      <c r="B1114" s="17"/>
      <c r="C1114" s="1"/>
    </row>
    <row r="1115" spans="1:3" ht="12">
      <c r="A1115" s="18"/>
      <c r="B1115" s="17"/>
      <c r="C1115" s="1"/>
    </row>
    <row r="1116" spans="1:3" ht="12">
      <c r="A1116" s="18"/>
      <c r="B1116" s="17"/>
      <c r="C1116" s="1"/>
    </row>
    <row r="1117" spans="1:3" ht="12">
      <c r="A1117" s="18"/>
      <c r="B1117" s="17"/>
      <c r="C1117" s="1"/>
    </row>
    <row r="1118" spans="1:3" ht="12">
      <c r="A1118" s="18"/>
      <c r="B1118" s="17"/>
      <c r="C1118" s="1"/>
    </row>
    <row r="1119" spans="1:3" ht="12">
      <c r="A1119" s="18"/>
      <c r="B1119" s="17"/>
      <c r="C1119" s="1"/>
    </row>
    <row r="1120" spans="1:3" ht="12">
      <c r="A1120" s="18"/>
      <c r="B1120" s="17"/>
      <c r="C1120" s="1"/>
    </row>
    <row r="1121" spans="1:3" ht="12">
      <c r="A1121" s="18"/>
      <c r="B1121" s="17"/>
      <c r="C1121" s="1"/>
    </row>
    <row r="1122" spans="1:3" ht="12">
      <c r="A1122" s="18"/>
      <c r="B1122" s="17"/>
      <c r="C1122" s="1"/>
    </row>
    <row r="1123" spans="1:3" ht="12">
      <c r="A1123" s="18"/>
      <c r="B1123" s="17"/>
      <c r="C1123" s="1"/>
    </row>
    <row r="1124" spans="1:3" ht="12">
      <c r="A1124" s="18"/>
      <c r="B1124" s="17"/>
      <c r="C1124" s="1"/>
    </row>
    <row r="1125" spans="1:3" ht="12">
      <c r="A1125" s="18"/>
      <c r="B1125" s="17"/>
      <c r="C1125" s="1"/>
    </row>
    <row r="1126" spans="1:3" ht="12">
      <c r="A1126" s="18"/>
      <c r="B1126" s="17"/>
      <c r="C1126" s="1"/>
    </row>
    <row r="1127" spans="1:3" ht="12">
      <c r="A1127" s="18"/>
      <c r="B1127" s="17"/>
      <c r="C1127" s="1"/>
    </row>
    <row r="1128" spans="1:3" ht="12">
      <c r="A1128" s="18"/>
      <c r="B1128" s="17"/>
      <c r="C1128" s="1"/>
    </row>
    <row r="1129" spans="1:3" ht="12">
      <c r="A1129" s="18"/>
      <c r="B1129" s="17"/>
      <c r="C1129" s="1"/>
    </row>
    <row r="1130" spans="1:3" ht="12">
      <c r="A1130" s="18"/>
      <c r="B1130" s="17"/>
      <c r="C1130" s="1"/>
    </row>
    <row r="1131" spans="1:3" ht="12">
      <c r="A1131" s="18"/>
      <c r="B1131" s="17"/>
      <c r="C1131" s="1"/>
    </row>
    <row r="1132" spans="1:3" ht="12">
      <c r="A1132" s="18"/>
      <c r="B1132" s="17"/>
      <c r="C1132" s="1"/>
    </row>
    <row r="1133" spans="1:3" ht="12">
      <c r="A1133" s="18"/>
      <c r="B1133" s="17"/>
      <c r="C1133" s="1"/>
    </row>
    <row r="1134" spans="1:3" ht="12">
      <c r="A1134" s="18"/>
      <c r="B1134" s="17"/>
      <c r="C1134" s="1"/>
    </row>
    <row r="1135" spans="1:3" ht="12">
      <c r="A1135" s="18"/>
      <c r="B1135" s="17"/>
      <c r="C1135" s="1"/>
    </row>
  </sheetData>
  <sheetProtection/>
  <autoFilter ref="A7:C166"/>
  <mergeCells count="13">
    <mergeCell ref="A2:H2"/>
    <mergeCell ref="D6:D7"/>
    <mergeCell ref="A3:H3"/>
    <mergeCell ref="A4:H4"/>
    <mergeCell ref="F6:F7"/>
    <mergeCell ref="A5:C5"/>
    <mergeCell ref="A6:A7"/>
    <mergeCell ref="C6:C7"/>
    <mergeCell ref="FB6:FB7"/>
    <mergeCell ref="G6:G7"/>
    <mergeCell ref="H6:H7"/>
    <mergeCell ref="B6:B7"/>
    <mergeCell ref="E6:E7"/>
  </mergeCells>
  <printOptions horizontalCentered="1"/>
  <pageMargins left="0.5905511811023623" right="0.1968503937007874" top="0.1968503937007874" bottom="0.1968503937007874" header="0" footer="0"/>
  <pageSetup blackAndWhite="1" fitToHeight="6" horizontalDpi="600" verticalDpi="600" orientation="portrait" paperSize="9" scale="56" r:id="rId1"/>
  <rowBreaks count="1" manualBreakCount="1">
    <brk id="10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I5124"/>
  <sheetViews>
    <sheetView view="pageBreakPreview" zoomScale="75" zoomScaleSheetLayoutView="75" workbookViewId="0" topLeftCell="A1">
      <pane xSplit="3" ySplit="3" topLeftCell="D12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3" sqref="A133:IV214"/>
    </sheetView>
  </sheetViews>
  <sheetFormatPr defaultColWidth="9.140625" defaultRowHeight="12.75" outlineLevelRow="1"/>
  <cols>
    <col min="1" max="1" width="16.421875" style="46" customWidth="1"/>
    <col min="2" max="2" width="12.28125" style="46" customWidth="1"/>
    <col min="3" max="3" width="65.421875" style="21" customWidth="1"/>
    <col min="4" max="4" width="22.7109375" style="70" customWidth="1"/>
    <col min="5" max="6" width="20.28125" style="47" customWidth="1"/>
    <col min="7" max="7" width="16.7109375" style="21" hidden="1" customWidth="1"/>
    <col min="8" max="8" width="17.140625" style="21" hidden="1" customWidth="1"/>
    <col min="9" max="9" width="14.421875" style="21" hidden="1" customWidth="1"/>
    <col min="10" max="10" width="23.00390625" style="330" hidden="1" customWidth="1"/>
    <col min="11" max="11" width="14.8515625" style="21" customWidth="1"/>
    <col min="12" max="37" width="9.140625" style="21" customWidth="1"/>
    <col min="38" max="38" width="0.85546875" style="21" customWidth="1"/>
    <col min="39" max="16384" width="9.140625" style="21" customWidth="1"/>
  </cols>
  <sheetData>
    <row r="1" spans="1:6" ht="27.75" customHeight="1">
      <c r="A1" s="119" t="s">
        <v>18</v>
      </c>
      <c r="B1" s="119"/>
      <c r="C1" s="119"/>
      <c r="D1" s="67"/>
      <c r="E1" s="20"/>
      <c r="F1" s="72" t="s">
        <v>10</v>
      </c>
    </row>
    <row r="2" spans="1:113" s="27" customFormat="1" ht="124.5" customHeight="1">
      <c r="A2" s="144" t="s">
        <v>90</v>
      </c>
      <c r="B2" s="144" t="s">
        <v>91</v>
      </c>
      <c r="C2" s="120" t="s">
        <v>15</v>
      </c>
      <c r="D2" s="121" t="s">
        <v>247</v>
      </c>
      <c r="E2" s="122" t="s">
        <v>376</v>
      </c>
      <c r="F2" s="71" t="s">
        <v>248</v>
      </c>
      <c r="G2" s="22"/>
      <c r="H2" s="22"/>
      <c r="I2" s="22"/>
      <c r="J2" s="331"/>
      <c r="K2" s="23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5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DI2" s="28"/>
    </row>
    <row r="3" spans="1:113" s="27" customFormat="1" ht="21" customHeight="1">
      <c r="A3" s="168" t="s">
        <v>13</v>
      </c>
      <c r="B3" s="168" t="s">
        <v>8</v>
      </c>
      <c r="C3" s="123">
        <v>3</v>
      </c>
      <c r="D3" s="124">
        <v>4</v>
      </c>
      <c r="E3" s="125">
        <v>5</v>
      </c>
      <c r="F3" s="126" t="s">
        <v>9</v>
      </c>
      <c r="G3" s="29"/>
      <c r="H3" s="29"/>
      <c r="I3" s="29"/>
      <c r="J3" s="332"/>
      <c r="K3" s="30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DI3" s="28"/>
    </row>
    <row r="4" spans="1:113" s="76" customFormat="1" ht="30.75">
      <c r="A4" s="137" t="s">
        <v>20</v>
      </c>
      <c r="B4" s="137"/>
      <c r="C4" s="188" t="s">
        <v>92</v>
      </c>
      <c r="D4" s="118">
        <f>D5</f>
        <v>4850118</v>
      </c>
      <c r="E4" s="118">
        <f>E5</f>
        <v>4546640.91</v>
      </c>
      <c r="F4" s="48">
        <f aca="true" t="shared" si="0" ref="F4:F73">E4/D4*100</f>
        <v>93.74289264714797</v>
      </c>
      <c r="G4" s="328">
        <f>D4-E4</f>
        <v>303477.08999999985</v>
      </c>
      <c r="H4" s="328">
        <f>D6+D8+D13+D14+D15+D16+D17+D18+D19+D20+D21+D22+D24+D26+D31+D32+D33+D34+D35+D36+D37+D38+D39+D42+D45+D46+D48+D51+D54+D59+D61+D63+D68+D73+D74+D75+D76+D77+D78+D79+D81+D83+D88+D90+D103+D106+D107+D113+D114+D115+D116+D117+D119+D120+D121+D122+D123+D124+D125+D126+D127</f>
        <v>1518909585.73</v>
      </c>
      <c r="I4" s="73"/>
      <c r="J4" s="333">
        <f>E4-G4</f>
        <v>4243163.82</v>
      </c>
      <c r="K4" s="74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DI4" s="78"/>
    </row>
    <row r="5" spans="1:113" s="98" customFormat="1" ht="37.5" customHeight="1">
      <c r="A5" s="137" t="s">
        <v>21</v>
      </c>
      <c r="B5" s="137"/>
      <c r="C5" s="188" t="s">
        <v>93</v>
      </c>
      <c r="D5" s="117">
        <f>SUM(D6:D9)</f>
        <v>4850118</v>
      </c>
      <c r="E5" s="117">
        <f>SUM(E6:E9)</f>
        <v>4546640.91</v>
      </c>
      <c r="F5" s="48">
        <f t="shared" si="0"/>
        <v>93.74289264714797</v>
      </c>
      <c r="G5" s="328">
        <f aca="true" t="shared" si="1" ref="G5:G68">D5-E5</f>
        <v>303477.08999999985</v>
      </c>
      <c r="H5" s="323">
        <f>H4-D133</f>
        <v>-10455225</v>
      </c>
      <c r="I5" s="95"/>
      <c r="J5" s="333"/>
      <c r="K5" s="96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DI5" s="100"/>
    </row>
    <row r="6" spans="1:113" s="98" customFormat="1" ht="36" customHeight="1">
      <c r="A6" s="138" t="s">
        <v>102</v>
      </c>
      <c r="B6" s="138" t="s">
        <v>22</v>
      </c>
      <c r="C6" s="139" t="s">
        <v>23</v>
      </c>
      <c r="D6" s="181">
        <v>4020500</v>
      </c>
      <c r="E6" s="181">
        <v>3717092.91</v>
      </c>
      <c r="F6" s="48">
        <f t="shared" si="0"/>
        <v>92.45349856982963</v>
      </c>
      <c r="G6" s="328">
        <f t="shared" si="1"/>
        <v>303407.08999999985</v>
      </c>
      <c r="H6" s="286">
        <f>H4-D132</f>
        <v>-11212595</v>
      </c>
      <c r="I6" s="95"/>
      <c r="J6" s="333"/>
      <c r="K6" s="96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DI6" s="100"/>
    </row>
    <row r="7" spans="1:113" s="98" customFormat="1" ht="27" customHeight="1">
      <c r="A7" s="138" t="s">
        <v>107</v>
      </c>
      <c r="B7" s="138" t="s">
        <v>25</v>
      </c>
      <c r="C7" s="362" t="s">
        <v>108</v>
      </c>
      <c r="D7" s="181">
        <v>55000</v>
      </c>
      <c r="E7" s="181">
        <v>54930</v>
      </c>
      <c r="F7" s="48">
        <f t="shared" si="0"/>
        <v>99.87272727272727</v>
      </c>
      <c r="G7" s="328">
        <f t="shared" si="1"/>
        <v>70</v>
      </c>
      <c r="H7" s="286"/>
      <c r="I7" s="95"/>
      <c r="J7" s="333"/>
      <c r="K7" s="96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DI7" s="100"/>
    </row>
    <row r="8" spans="1:113" s="98" customFormat="1" ht="24.75" customHeight="1">
      <c r="A8" s="138" t="s">
        <v>305</v>
      </c>
      <c r="B8" s="138" t="s">
        <v>64</v>
      </c>
      <c r="C8" s="139" t="s">
        <v>306</v>
      </c>
      <c r="D8" s="181">
        <v>100000</v>
      </c>
      <c r="E8" s="181">
        <v>100000</v>
      </c>
      <c r="F8" s="48">
        <f t="shared" si="0"/>
        <v>100</v>
      </c>
      <c r="G8" s="328">
        <f t="shared" si="1"/>
        <v>0</v>
      </c>
      <c r="H8" s="95"/>
      <c r="I8" s="95"/>
      <c r="J8" s="333"/>
      <c r="K8" s="96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DI8" s="100"/>
    </row>
    <row r="9" spans="1:113" s="98" customFormat="1" ht="24.75" customHeight="1">
      <c r="A9" s="138" t="s">
        <v>365</v>
      </c>
      <c r="B9" s="153"/>
      <c r="C9" s="139" t="s">
        <v>367</v>
      </c>
      <c r="D9" s="181">
        <f>D10</f>
        <v>674618</v>
      </c>
      <c r="E9" s="181">
        <f>E10</f>
        <v>674618</v>
      </c>
      <c r="F9" s="48">
        <f t="shared" si="0"/>
        <v>100</v>
      </c>
      <c r="G9" s="328">
        <f t="shared" si="1"/>
        <v>0</v>
      </c>
      <c r="H9" s="95"/>
      <c r="I9" s="95"/>
      <c r="J9" s="333"/>
      <c r="K9" s="96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DI9" s="100"/>
    </row>
    <row r="10" spans="1:113" s="98" customFormat="1" ht="24.75" customHeight="1">
      <c r="A10" s="138" t="s">
        <v>366</v>
      </c>
      <c r="B10" s="153" t="s">
        <v>64</v>
      </c>
      <c r="C10" s="139" t="s">
        <v>368</v>
      </c>
      <c r="D10" s="181">
        <v>674618</v>
      </c>
      <c r="E10" s="181">
        <v>674618</v>
      </c>
      <c r="F10" s="48">
        <f t="shared" si="0"/>
        <v>100</v>
      </c>
      <c r="G10" s="328">
        <f t="shared" si="1"/>
        <v>0</v>
      </c>
      <c r="H10" s="95"/>
      <c r="I10" s="95"/>
      <c r="J10" s="333"/>
      <c r="K10" s="96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DI10" s="100"/>
    </row>
    <row r="11" spans="1:113" s="98" customFormat="1" ht="23.25" customHeight="1">
      <c r="A11" s="143" t="s">
        <v>133</v>
      </c>
      <c r="B11" s="145"/>
      <c r="C11" s="143" t="s">
        <v>249</v>
      </c>
      <c r="D11" s="117">
        <f>D12</f>
        <v>117613063.42</v>
      </c>
      <c r="E11" s="117">
        <f>E12</f>
        <v>92857178.08000001</v>
      </c>
      <c r="F11" s="48">
        <f t="shared" si="0"/>
        <v>78.95141524237326</v>
      </c>
      <c r="G11" s="328">
        <f t="shared" si="1"/>
        <v>24755885.33999999</v>
      </c>
      <c r="H11" s="95"/>
      <c r="I11" s="95"/>
      <c r="J11" s="333">
        <f>E11-G11</f>
        <v>68101292.74000002</v>
      </c>
      <c r="K11" s="96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DI11" s="100"/>
    </row>
    <row r="12" spans="1:113" s="98" customFormat="1" ht="36.75" customHeight="1">
      <c r="A12" s="143" t="s">
        <v>134</v>
      </c>
      <c r="B12" s="145"/>
      <c r="C12" s="143" t="s">
        <v>250</v>
      </c>
      <c r="D12" s="117">
        <f>SUM(D13:D22)+D24+I24+D26</f>
        <v>117613063.42</v>
      </c>
      <c r="E12" s="117">
        <f>SUM(E13:E22)+E24+E26</f>
        <v>92857178.08000001</v>
      </c>
      <c r="F12" s="48">
        <f t="shared" si="0"/>
        <v>78.95141524237326</v>
      </c>
      <c r="G12" s="328">
        <f t="shared" si="1"/>
        <v>24755885.33999999</v>
      </c>
      <c r="H12" s="95"/>
      <c r="I12" s="95"/>
      <c r="J12" s="333"/>
      <c r="K12" s="96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DI12" s="100"/>
    </row>
    <row r="13" spans="1:113" s="98" customFormat="1" ht="46.5">
      <c r="A13" s="146" t="s">
        <v>111</v>
      </c>
      <c r="B13" s="138" t="s">
        <v>29</v>
      </c>
      <c r="C13" s="167" t="s">
        <v>30</v>
      </c>
      <c r="D13" s="182">
        <v>1581207.12</v>
      </c>
      <c r="E13" s="182">
        <v>1487317.82</v>
      </c>
      <c r="F13" s="48">
        <f t="shared" si="0"/>
        <v>94.0621757382423</v>
      </c>
      <c r="G13" s="328">
        <f t="shared" si="1"/>
        <v>93889.30000000005</v>
      </c>
      <c r="H13" s="95"/>
      <c r="I13" s="95"/>
      <c r="J13" s="333"/>
      <c r="K13" s="96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DI13" s="100"/>
    </row>
    <row r="14" spans="1:113" s="98" customFormat="1" ht="62.25">
      <c r="A14" s="146" t="s">
        <v>112</v>
      </c>
      <c r="B14" s="138" t="s">
        <v>32</v>
      </c>
      <c r="C14" s="165" t="s">
        <v>113</v>
      </c>
      <c r="D14" s="182">
        <v>280453.75</v>
      </c>
      <c r="E14" s="182">
        <v>279681.96</v>
      </c>
      <c r="F14" s="48">
        <f t="shared" si="0"/>
        <v>99.72480667489738</v>
      </c>
      <c r="G14" s="328">
        <f t="shared" si="1"/>
        <v>771.789999999979</v>
      </c>
      <c r="H14" s="95"/>
      <c r="I14" s="95"/>
      <c r="J14" s="333"/>
      <c r="K14" s="96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DI14" s="100"/>
    </row>
    <row r="15" spans="1:113" s="98" customFormat="1" ht="66.75" customHeight="1">
      <c r="A15" s="146" t="s">
        <v>114</v>
      </c>
      <c r="B15" s="138" t="s">
        <v>29</v>
      </c>
      <c r="C15" s="147" t="s">
        <v>33</v>
      </c>
      <c r="D15" s="182">
        <v>2614875.49</v>
      </c>
      <c r="E15" s="182">
        <v>2400705.95</v>
      </c>
      <c r="F15" s="48">
        <f t="shared" si="0"/>
        <v>91.80957025223407</v>
      </c>
      <c r="G15" s="328">
        <f t="shared" si="1"/>
        <v>214169.54000000004</v>
      </c>
      <c r="H15" s="95"/>
      <c r="I15" s="95"/>
      <c r="J15" s="333"/>
      <c r="K15" s="96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DI15" s="100"/>
    </row>
    <row r="16" spans="1:113" s="98" customFormat="1" ht="93">
      <c r="A16" s="146" t="s">
        <v>115</v>
      </c>
      <c r="B16" s="138" t="s">
        <v>29</v>
      </c>
      <c r="C16" s="147" t="s">
        <v>34</v>
      </c>
      <c r="D16" s="183">
        <v>7657467.51</v>
      </c>
      <c r="E16" s="182">
        <v>7542339.33</v>
      </c>
      <c r="F16" s="48">
        <f t="shared" si="0"/>
        <v>98.49652408123636</v>
      </c>
      <c r="G16" s="328">
        <f t="shared" si="1"/>
        <v>115128.1799999997</v>
      </c>
      <c r="H16" s="95"/>
      <c r="I16" s="95"/>
      <c r="J16" s="333"/>
      <c r="K16" s="96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DI16" s="100"/>
    </row>
    <row r="17" spans="1:113" s="98" customFormat="1" ht="36" customHeight="1">
      <c r="A17" s="146" t="s">
        <v>116</v>
      </c>
      <c r="B17" s="138" t="s">
        <v>35</v>
      </c>
      <c r="C17" s="147" t="s">
        <v>36</v>
      </c>
      <c r="D17" s="182">
        <v>4674891.93</v>
      </c>
      <c r="E17" s="182">
        <v>4195104.11</v>
      </c>
      <c r="F17" s="48">
        <f t="shared" si="0"/>
        <v>89.73692168323558</v>
      </c>
      <c r="G17" s="328">
        <f t="shared" si="1"/>
        <v>479787.81999999937</v>
      </c>
      <c r="H17" s="287">
        <f>H19-H18</f>
        <v>0</v>
      </c>
      <c r="I17" s="95"/>
      <c r="J17" s="333"/>
      <c r="K17" s="96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DI17" s="100"/>
    </row>
    <row r="18" spans="1:113" s="98" customFormat="1" ht="39" customHeight="1">
      <c r="A18" s="146" t="s">
        <v>117</v>
      </c>
      <c r="B18" s="138" t="s">
        <v>37</v>
      </c>
      <c r="C18" s="147" t="s">
        <v>118</v>
      </c>
      <c r="D18" s="182">
        <v>38037125.32</v>
      </c>
      <c r="E18" s="182">
        <v>36304040.74</v>
      </c>
      <c r="F18" s="48">
        <f t="shared" si="0"/>
        <v>95.44370252636116</v>
      </c>
      <c r="G18" s="328">
        <f t="shared" si="1"/>
        <v>1733084.5799999982</v>
      </c>
      <c r="H18" s="323">
        <v>26860352.26</v>
      </c>
      <c r="I18" s="289" t="s">
        <v>265</v>
      </c>
      <c r="J18" s="333"/>
      <c r="K18" s="96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DI18" s="100"/>
    </row>
    <row r="19" spans="1:113" s="349" customFormat="1" ht="30.75">
      <c r="A19" s="146" t="s">
        <v>119</v>
      </c>
      <c r="B19" s="138" t="s">
        <v>47</v>
      </c>
      <c r="C19" s="147" t="s">
        <v>120</v>
      </c>
      <c r="D19" s="182">
        <v>5438663</v>
      </c>
      <c r="E19" s="182">
        <v>4763432.35</v>
      </c>
      <c r="F19" s="48">
        <f t="shared" si="0"/>
        <v>87.58462052162452</v>
      </c>
      <c r="G19" s="328">
        <f t="shared" si="1"/>
        <v>675230.6500000004</v>
      </c>
      <c r="H19" s="345">
        <f>E19+E31+E73</f>
        <v>26860352.259999998</v>
      </c>
      <c r="I19" s="346"/>
      <c r="J19" s="344"/>
      <c r="K19" s="347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CG19" s="350"/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DI19" s="351"/>
    </row>
    <row r="20" spans="1:113" s="98" customFormat="1" ht="30.75">
      <c r="A20" s="146" t="s">
        <v>121</v>
      </c>
      <c r="B20" s="138" t="s">
        <v>38</v>
      </c>
      <c r="C20" s="148" t="s">
        <v>122</v>
      </c>
      <c r="D20" s="182">
        <v>29609669.77</v>
      </c>
      <c r="E20" s="182">
        <v>28752011.35</v>
      </c>
      <c r="F20" s="48">
        <f t="shared" si="0"/>
        <v>97.10345158638357</v>
      </c>
      <c r="G20" s="328">
        <f t="shared" si="1"/>
        <v>857658.4199999981</v>
      </c>
      <c r="H20" s="95"/>
      <c r="I20" s="95"/>
      <c r="J20" s="333"/>
      <c r="K20" s="96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DI20" s="100"/>
    </row>
    <row r="21" spans="1:113" s="98" customFormat="1" ht="30.75">
      <c r="A21" s="146" t="s">
        <v>123</v>
      </c>
      <c r="B21" s="138" t="s">
        <v>39</v>
      </c>
      <c r="C21" s="148" t="s">
        <v>124</v>
      </c>
      <c r="D21" s="182">
        <v>787536.01</v>
      </c>
      <c r="E21" s="182">
        <v>737486.52</v>
      </c>
      <c r="F21" s="48">
        <f t="shared" si="0"/>
        <v>93.6447998104874</v>
      </c>
      <c r="G21" s="328">
        <f t="shared" si="1"/>
        <v>50049.48999999999</v>
      </c>
      <c r="H21" s="95"/>
      <c r="I21" s="95"/>
      <c r="J21" s="333"/>
      <c r="K21" s="96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DI21" s="100"/>
    </row>
    <row r="22" spans="1:113" s="81" customFormat="1" ht="19.5" customHeight="1">
      <c r="A22" s="146" t="s">
        <v>125</v>
      </c>
      <c r="B22" s="138"/>
      <c r="C22" s="148" t="s">
        <v>126</v>
      </c>
      <c r="D22" s="184">
        <f>D23</f>
        <v>14628471.52</v>
      </c>
      <c r="E22" s="184">
        <f>E23</f>
        <v>300711.52</v>
      </c>
      <c r="F22" s="48">
        <f t="shared" si="0"/>
        <v>2.055659195759914</v>
      </c>
      <c r="G22" s="328">
        <f t="shared" si="1"/>
        <v>14327760</v>
      </c>
      <c r="H22" s="79"/>
      <c r="I22" s="79"/>
      <c r="J22" s="333"/>
      <c r="K22" s="35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DI22" s="83"/>
    </row>
    <row r="23" spans="1:96" s="265" customFormat="1" ht="15">
      <c r="A23" s="149" t="s">
        <v>127</v>
      </c>
      <c r="B23" s="150" t="s">
        <v>40</v>
      </c>
      <c r="C23" s="151" t="s">
        <v>128</v>
      </c>
      <c r="D23" s="169">
        <v>14628471.52</v>
      </c>
      <c r="E23" s="169">
        <v>300711.52</v>
      </c>
      <c r="F23" s="48">
        <f t="shared" si="0"/>
        <v>2.055659195759914</v>
      </c>
      <c r="G23" s="328">
        <f t="shared" si="1"/>
        <v>14327760</v>
      </c>
      <c r="H23" s="264"/>
      <c r="I23" s="264"/>
      <c r="J23" s="333"/>
      <c r="K23" s="264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</row>
    <row r="24" spans="1:96" s="265" customFormat="1" ht="23.25" customHeight="1">
      <c r="A24" s="138" t="s">
        <v>307</v>
      </c>
      <c r="B24" s="153"/>
      <c r="C24" s="315" t="s">
        <v>308</v>
      </c>
      <c r="D24" s="182">
        <f>D25</f>
        <v>8000000</v>
      </c>
      <c r="E24" s="182">
        <f>E25</f>
        <v>1792369.43</v>
      </c>
      <c r="F24" s="48">
        <f t="shared" si="0"/>
        <v>22.404617875</v>
      </c>
      <c r="G24" s="328">
        <f t="shared" si="1"/>
        <v>6207630.57</v>
      </c>
      <c r="H24" s="264"/>
      <c r="I24" s="264"/>
      <c r="J24" s="333"/>
      <c r="K24" s="264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</row>
    <row r="25" spans="1:96" s="265" customFormat="1" ht="24.75" customHeight="1">
      <c r="A25" s="150" t="s">
        <v>309</v>
      </c>
      <c r="B25" s="263" t="s">
        <v>310</v>
      </c>
      <c r="C25" s="314" t="s">
        <v>311</v>
      </c>
      <c r="D25" s="169">
        <v>8000000</v>
      </c>
      <c r="E25" s="169">
        <v>1792369.43</v>
      </c>
      <c r="F25" s="48">
        <f t="shared" si="0"/>
        <v>22.404617875</v>
      </c>
      <c r="G25" s="328">
        <f t="shared" si="1"/>
        <v>6207630.57</v>
      </c>
      <c r="H25" s="264"/>
      <c r="I25" s="264"/>
      <c r="J25" s="333"/>
      <c r="K25" s="264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</row>
    <row r="26" spans="1:96" s="85" customFormat="1" ht="18" customHeight="1">
      <c r="A26" s="138" t="s">
        <v>312</v>
      </c>
      <c r="B26" s="153"/>
      <c r="C26" s="315" t="s">
        <v>313</v>
      </c>
      <c r="D26" s="182">
        <f>D27+D28</f>
        <v>4302702</v>
      </c>
      <c r="E26" s="182">
        <f>E27+E28</f>
        <v>4301977</v>
      </c>
      <c r="F26" s="48">
        <f t="shared" si="0"/>
        <v>99.98315012287627</v>
      </c>
      <c r="G26" s="328">
        <f t="shared" si="1"/>
        <v>725</v>
      </c>
      <c r="H26" s="84"/>
      <c r="I26" s="84"/>
      <c r="J26" s="333"/>
      <c r="K26" s="84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</row>
    <row r="27" spans="1:96" s="265" customFormat="1" ht="37.5" customHeight="1">
      <c r="A27" s="150" t="s">
        <v>314</v>
      </c>
      <c r="B27" s="263" t="s">
        <v>64</v>
      </c>
      <c r="C27" s="314" t="s">
        <v>315</v>
      </c>
      <c r="D27" s="169">
        <v>2853100</v>
      </c>
      <c r="E27" s="169">
        <v>2852375</v>
      </c>
      <c r="F27" s="48">
        <f t="shared" si="0"/>
        <v>99.97458904349654</v>
      </c>
      <c r="G27" s="328">
        <f t="shared" si="1"/>
        <v>725</v>
      </c>
      <c r="H27" s="264"/>
      <c r="I27" s="264"/>
      <c r="J27" s="333"/>
      <c r="K27" s="264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</row>
    <row r="28" spans="1:96" s="265" customFormat="1" ht="48" customHeight="1">
      <c r="A28" s="150" t="s">
        <v>370</v>
      </c>
      <c r="B28" s="263" t="s">
        <v>64</v>
      </c>
      <c r="C28" s="314" t="s">
        <v>369</v>
      </c>
      <c r="D28" s="169">
        <v>1449602</v>
      </c>
      <c r="E28" s="169">
        <v>1449602</v>
      </c>
      <c r="F28" s="48">
        <f t="shared" si="0"/>
        <v>100</v>
      </c>
      <c r="G28" s="328">
        <f t="shared" si="1"/>
        <v>0</v>
      </c>
      <c r="H28" s="264"/>
      <c r="I28" s="264"/>
      <c r="J28" s="339"/>
      <c r="K28" s="264"/>
      <c r="CG28" s="266"/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66"/>
    </row>
    <row r="29" spans="1:113" s="101" customFormat="1" ht="27" customHeight="1">
      <c r="A29" s="143" t="s">
        <v>135</v>
      </c>
      <c r="B29" s="145"/>
      <c r="C29" s="187" t="s">
        <v>251</v>
      </c>
      <c r="D29" s="117">
        <f>D30</f>
        <v>335313762.52000004</v>
      </c>
      <c r="E29" s="117">
        <f>E30</f>
        <v>324299707.54999995</v>
      </c>
      <c r="F29" s="48">
        <f t="shared" si="0"/>
        <v>96.71529886300353</v>
      </c>
      <c r="G29" s="328">
        <f t="shared" si="1"/>
        <v>11014054.970000088</v>
      </c>
      <c r="H29" s="84"/>
      <c r="I29" s="84"/>
      <c r="J29" s="333">
        <f>E29-G29</f>
        <v>313285652.57999986</v>
      </c>
      <c r="K29" s="84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</row>
    <row r="30" spans="1:113" s="101" customFormat="1" ht="30.75">
      <c r="A30" s="143" t="s">
        <v>136</v>
      </c>
      <c r="B30" s="145"/>
      <c r="C30" s="187" t="s">
        <v>252</v>
      </c>
      <c r="D30" s="117">
        <f>SUM(D31:D42)+D51+D45+D46+D48</f>
        <v>335313762.52000004</v>
      </c>
      <c r="E30" s="117">
        <f>SUM(E31:E42)+E51+E45+E46+E48</f>
        <v>324299707.54999995</v>
      </c>
      <c r="F30" s="48">
        <f t="shared" si="0"/>
        <v>96.71529886300353</v>
      </c>
      <c r="G30" s="328">
        <f t="shared" si="1"/>
        <v>11014054.970000088</v>
      </c>
      <c r="H30" s="84"/>
      <c r="I30" s="84"/>
      <c r="J30" s="333"/>
      <c r="K30" s="84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</row>
    <row r="31" spans="1:113" s="101" customFormat="1" ht="30.75">
      <c r="A31" s="146" t="s">
        <v>137</v>
      </c>
      <c r="B31" s="138" t="s">
        <v>47</v>
      </c>
      <c r="C31" s="147" t="s">
        <v>138</v>
      </c>
      <c r="D31" s="182">
        <v>21916864.45</v>
      </c>
      <c r="E31" s="182">
        <v>20555390.81</v>
      </c>
      <c r="F31" s="48">
        <f t="shared" si="0"/>
        <v>93.78800903246905</v>
      </c>
      <c r="G31" s="328">
        <f t="shared" si="1"/>
        <v>1361473.6400000006</v>
      </c>
      <c r="H31" s="84"/>
      <c r="I31" s="84"/>
      <c r="J31" s="333"/>
      <c r="K31" s="84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</row>
    <row r="32" spans="1:113" s="101" customFormat="1" ht="15">
      <c r="A32" s="146" t="s">
        <v>139</v>
      </c>
      <c r="B32" s="138" t="s">
        <v>48</v>
      </c>
      <c r="C32" s="147" t="s">
        <v>49</v>
      </c>
      <c r="D32" s="182">
        <v>80411679.53</v>
      </c>
      <c r="E32" s="182">
        <v>78746437.52</v>
      </c>
      <c r="F32" s="48">
        <f t="shared" si="0"/>
        <v>97.9291043045821</v>
      </c>
      <c r="G32" s="328">
        <f t="shared" si="1"/>
        <v>1665242.0100000054</v>
      </c>
      <c r="H32" s="84"/>
      <c r="I32" s="84"/>
      <c r="J32" s="333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</row>
    <row r="33" spans="1:113" s="101" customFormat="1" ht="15">
      <c r="A33" s="146" t="s">
        <v>140</v>
      </c>
      <c r="B33" s="138" t="s">
        <v>50</v>
      </c>
      <c r="C33" s="147" t="s">
        <v>51</v>
      </c>
      <c r="D33" s="182">
        <v>84029412.13</v>
      </c>
      <c r="E33" s="182">
        <v>81859806.18</v>
      </c>
      <c r="F33" s="48">
        <f t="shared" si="0"/>
        <v>97.41803983271544</v>
      </c>
      <c r="G33" s="328">
        <f t="shared" si="1"/>
        <v>2169605.949999988</v>
      </c>
      <c r="H33" s="84"/>
      <c r="I33" s="84"/>
      <c r="J33" s="333"/>
      <c r="K33" s="84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</row>
    <row r="34" spans="1:113" s="101" customFormat="1" ht="15">
      <c r="A34" s="146" t="s">
        <v>141</v>
      </c>
      <c r="B34" s="138" t="s">
        <v>52</v>
      </c>
      <c r="C34" s="147" t="s">
        <v>142</v>
      </c>
      <c r="D34" s="182">
        <v>420695.2</v>
      </c>
      <c r="E34" s="182">
        <v>338440.74</v>
      </c>
      <c r="F34" s="48">
        <f t="shared" si="0"/>
        <v>80.44796803006071</v>
      </c>
      <c r="G34" s="328">
        <f t="shared" si="1"/>
        <v>82254.46000000002</v>
      </c>
      <c r="H34" s="84"/>
      <c r="I34" s="84"/>
      <c r="J34" s="333"/>
      <c r="K34" s="84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</row>
    <row r="35" spans="1:96" s="85" customFormat="1" ht="30.75" outlineLevel="1">
      <c r="A35" s="146" t="s">
        <v>143</v>
      </c>
      <c r="B35" s="138" t="s">
        <v>53</v>
      </c>
      <c r="C35" s="147" t="s">
        <v>54</v>
      </c>
      <c r="D35" s="182">
        <v>685245</v>
      </c>
      <c r="E35" s="182">
        <v>685087.66</v>
      </c>
      <c r="F35" s="48">
        <f t="shared" si="0"/>
        <v>99.97703886930952</v>
      </c>
      <c r="G35" s="328">
        <f t="shared" si="1"/>
        <v>157.3399999999674</v>
      </c>
      <c r="H35" s="84"/>
      <c r="I35" s="84"/>
      <c r="J35" s="333"/>
      <c r="K35" s="84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</row>
    <row r="36" spans="1:96" s="33" customFormat="1" ht="15" outlineLevel="1">
      <c r="A36" s="146" t="s">
        <v>144</v>
      </c>
      <c r="B36" s="138" t="s">
        <v>55</v>
      </c>
      <c r="C36" s="147" t="s">
        <v>56</v>
      </c>
      <c r="D36" s="182">
        <v>6554267.46</v>
      </c>
      <c r="E36" s="184">
        <v>6530242.54</v>
      </c>
      <c r="F36" s="48">
        <f t="shared" si="0"/>
        <v>99.63344614563532</v>
      </c>
      <c r="G36" s="328">
        <f t="shared" si="1"/>
        <v>24024.919999999925</v>
      </c>
      <c r="H36" s="32"/>
      <c r="I36" s="32"/>
      <c r="J36" s="333"/>
      <c r="K36" s="32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</row>
    <row r="37" spans="1:113" s="36" customFormat="1" ht="15">
      <c r="A37" s="146" t="s">
        <v>145</v>
      </c>
      <c r="B37" s="138" t="s">
        <v>57</v>
      </c>
      <c r="C37" s="147" t="s">
        <v>146</v>
      </c>
      <c r="D37" s="182">
        <v>462171</v>
      </c>
      <c r="E37" s="184">
        <v>356374.94</v>
      </c>
      <c r="F37" s="48">
        <f t="shared" si="0"/>
        <v>77.10889259603047</v>
      </c>
      <c r="G37" s="328">
        <f t="shared" si="1"/>
        <v>105796.06</v>
      </c>
      <c r="H37" s="32"/>
      <c r="I37" s="32"/>
      <c r="J37" s="333"/>
      <c r="K37" s="3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</row>
    <row r="38" spans="1:113" s="53" customFormat="1" ht="18" customHeight="1">
      <c r="A38" s="146" t="s">
        <v>147</v>
      </c>
      <c r="B38" s="153" t="s">
        <v>58</v>
      </c>
      <c r="C38" s="154" t="s">
        <v>148</v>
      </c>
      <c r="D38" s="182">
        <v>323095.62</v>
      </c>
      <c r="E38" s="182">
        <v>298849.96</v>
      </c>
      <c r="F38" s="48">
        <f t="shared" si="0"/>
        <v>92.49582522969517</v>
      </c>
      <c r="G38" s="328">
        <f t="shared" si="1"/>
        <v>24245.659999999974</v>
      </c>
      <c r="H38" s="49"/>
      <c r="I38" s="49"/>
      <c r="J38" s="333"/>
      <c r="K38" s="49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</row>
    <row r="39" spans="1:96" s="85" customFormat="1" ht="21.75" customHeight="1" outlineLevel="1">
      <c r="A39" s="146">
        <v>712100</v>
      </c>
      <c r="B39" s="138" t="s">
        <v>58</v>
      </c>
      <c r="C39" s="147" t="s">
        <v>150</v>
      </c>
      <c r="D39" s="182">
        <v>3784960.85</v>
      </c>
      <c r="E39" s="182">
        <v>3784960.85</v>
      </c>
      <c r="F39" s="48">
        <f t="shared" si="0"/>
        <v>100</v>
      </c>
      <c r="G39" s="328">
        <f t="shared" si="1"/>
        <v>0</v>
      </c>
      <c r="H39" s="84"/>
      <c r="I39" s="84"/>
      <c r="J39" s="333"/>
      <c r="K39" s="84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</row>
    <row r="40" spans="1:96" s="85" customFormat="1" ht="33.75" customHeight="1" outlineLevel="1">
      <c r="A40" s="146">
        <v>712120</v>
      </c>
      <c r="B40" s="138" t="s">
        <v>59</v>
      </c>
      <c r="C40" s="147" t="s">
        <v>152</v>
      </c>
      <c r="D40" s="182">
        <v>42000</v>
      </c>
      <c r="E40" s="182">
        <v>42000</v>
      </c>
      <c r="F40" s="48">
        <f t="shared" si="0"/>
        <v>100</v>
      </c>
      <c r="G40" s="328">
        <f t="shared" si="1"/>
        <v>0</v>
      </c>
      <c r="H40" s="84"/>
      <c r="I40" s="84"/>
      <c r="J40" s="333"/>
      <c r="K40" s="84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</row>
    <row r="41" spans="1:96" s="85" customFormat="1" ht="33.75" customHeight="1" outlineLevel="1">
      <c r="A41" s="146" t="s">
        <v>153</v>
      </c>
      <c r="B41" s="138" t="s">
        <v>60</v>
      </c>
      <c r="C41" s="147" t="s">
        <v>154</v>
      </c>
      <c r="D41" s="182">
        <v>33807</v>
      </c>
      <c r="E41" s="182">
        <v>33807</v>
      </c>
      <c r="F41" s="48">
        <f t="shared" si="0"/>
        <v>100</v>
      </c>
      <c r="G41" s="328">
        <f t="shared" si="1"/>
        <v>0</v>
      </c>
      <c r="H41" s="84"/>
      <c r="I41" s="84"/>
      <c r="J41" s="333"/>
      <c r="K41" s="84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</row>
    <row r="42" spans="1:96" s="33" customFormat="1" ht="15" outlineLevel="1">
      <c r="A42" s="146" t="s">
        <v>155</v>
      </c>
      <c r="B42" s="342"/>
      <c r="C42" s="363" t="s">
        <v>156</v>
      </c>
      <c r="D42" s="364">
        <f>D43+D44</f>
        <v>50123245.48</v>
      </c>
      <c r="E42" s="182">
        <f>E43+E44</f>
        <v>50089309.07</v>
      </c>
      <c r="F42" s="48">
        <f t="shared" si="0"/>
        <v>99.93229406899931</v>
      </c>
      <c r="G42" s="328">
        <f t="shared" si="1"/>
        <v>33936.409999996424</v>
      </c>
      <c r="H42" s="32"/>
      <c r="I42" s="32"/>
      <c r="J42" s="333"/>
      <c r="K42" s="32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</row>
    <row r="43" spans="1:96" s="269" customFormat="1" ht="30.75" outlineLevel="1">
      <c r="A43" s="149" t="s">
        <v>157</v>
      </c>
      <c r="B43" s="150" t="s">
        <v>60</v>
      </c>
      <c r="C43" s="267" t="s">
        <v>158</v>
      </c>
      <c r="D43" s="169">
        <v>49123245.48</v>
      </c>
      <c r="E43" s="169">
        <v>49099189.07</v>
      </c>
      <c r="F43" s="48">
        <f t="shared" si="0"/>
        <v>99.95102845961227</v>
      </c>
      <c r="G43" s="328">
        <f t="shared" si="1"/>
        <v>24056.409999996424</v>
      </c>
      <c r="H43" s="268"/>
      <c r="I43" s="268"/>
      <c r="J43" s="333"/>
      <c r="K43" s="268"/>
      <c r="CG43" s="270"/>
      <c r="CH43" s="270"/>
      <c r="CI43" s="270"/>
      <c r="CJ43" s="270"/>
      <c r="CK43" s="270"/>
      <c r="CL43" s="270"/>
      <c r="CM43" s="270"/>
      <c r="CN43" s="270"/>
      <c r="CO43" s="270"/>
      <c r="CP43" s="270"/>
      <c r="CQ43" s="270"/>
      <c r="CR43" s="270"/>
    </row>
    <row r="44" spans="1:96" s="132" customFormat="1" ht="23.25" customHeight="1" outlineLevel="1">
      <c r="A44" s="149" t="s">
        <v>159</v>
      </c>
      <c r="B44" s="150" t="s">
        <v>60</v>
      </c>
      <c r="C44" s="156" t="s">
        <v>160</v>
      </c>
      <c r="D44" s="169">
        <v>1000000</v>
      </c>
      <c r="E44" s="169">
        <v>990120</v>
      </c>
      <c r="F44" s="48">
        <f t="shared" si="0"/>
        <v>99.012</v>
      </c>
      <c r="G44" s="328">
        <f t="shared" si="1"/>
        <v>9880</v>
      </c>
      <c r="H44" s="131"/>
      <c r="I44" s="131"/>
      <c r="J44" s="333"/>
      <c r="K44" s="131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</row>
    <row r="45" spans="1:96" s="132" customFormat="1" ht="23.25" customHeight="1" outlineLevel="1">
      <c r="A45" s="138" t="s">
        <v>161</v>
      </c>
      <c r="B45" s="138" t="s">
        <v>61</v>
      </c>
      <c r="C45" s="147" t="s">
        <v>162</v>
      </c>
      <c r="D45" s="182">
        <v>4033.8</v>
      </c>
      <c r="E45" s="182">
        <v>3245.28</v>
      </c>
      <c r="F45" s="48">
        <f t="shared" si="0"/>
        <v>80.45217908671725</v>
      </c>
      <c r="G45" s="328">
        <f t="shared" si="1"/>
        <v>788.52</v>
      </c>
      <c r="H45" s="131"/>
      <c r="I45" s="131"/>
      <c r="J45" s="333"/>
      <c r="K45" s="131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</row>
    <row r="46" spans="1:96" s="132" customFormat="1" ht="15" outlineLevel="1">
      <c r="A46" s="138" t="s">
        <v>316</v>
      </c>
      <c r="B46" s="153"/>
      <c r="C46" s="316" t="s">
        <v>308</v>
      </c>
      <c r="D46" s="182">
        <f>D47</f>
        <v>47977950</v>
      </c>
      <c r="E46" s="182">
        <f>E47</f>
        <v>47764237.29</v>
      </c>
      <c r="F46" s="48">
        <f t="shared" si="0"/>
        <v>99.55456056375897</v>
      </c>
      <c r="G46" s="328">
        <f t="shared" si="1"/>
        <v>213712.7100000009</v>
      </c>
      <c r="H46" s="131"/>
      <c r="I46" s="131"/>
      <c r="J46" s="333"/>
      <c r="K46" s="131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</row>
    <row r="47" spans="1:96" s="340" customFormat="1" ht="15.75" outlineLevel="1">
      <c r="A47" s="150" t="s">
        <v>317</v>
      </c>
      <c r="B47" s="263" t="s">
        <v>310</v>
      </c>
      <c r="C47" s="156" t="s">
        <v>318</v>
      </c>
      <c r="D47" s="169">
        <v>47977950</v>
      </c>
      <c r="E47" s="169">
        <v>47764237.29</v>
      </c>
      <c r="F47" s="48">
        <f t="shared" si="0"/>
        <v>99.55456056375897</v>
      </c>
      <c r="G47" s="328">
        <f t="shared" si="1"/>
        <v>213712.7100000009</v>
      </c>
      <c r="H47" s="338"/>
      <c r="I47" s="338"/>
      <c r="J47" s="339"/>
      <c r="K47" s="338"/>
      <c r="CG47" s="341"/>
      <c r="CH47" s="341"/>
      <c r="CI47" s="341"/>
      <c r="CJ47" s="341"/>
      <c r="CK47" s="341"/>
      <c r="CL47" s="341"/>
      <c r="CM47" s="341"/>
      <c r="CN47" s="341"/>
      <c r="CO47" s="341"/>
      <c r="CP47" s="341"/>
      <c r="CQ47" s="341"/>
      <c r="CR47" s="341"/>
    </row>
    <row r="48" spans="1:96" s="132" customFormat="1" ht="15" outlineLevel="1">
      <c r="A48" s="138" t="s">
        <v>319</v>
      </c>
      <c r="B48" s="153"/>
      <c r="C48" s="315" t="s">
        <v>313</v>
      </c>
      <c r="D48" s="182">
        <f>D49+D50</f>
        <v>16698000</v>
      </c>
      <c r="E48" s="182">
        <f>E49+E50</f>
        <v>16368558.45</v>
      </c>
      <c r="F48" s="48">
        <f t="shared" si="0"/>
        <v>98.02705982752425</v>
      </c>
      <c r="G48" s="328">
        <f t="shared" si="1"/>
        <v>329441.55000000075</v>
      </c>
      <c r="H48" s="131"/>
      <c r="I48" s="131"/>
      <c r="J48" s="333"/>
      <c r="K48" s="131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</row>
    <row r="49" spans="1:96" s="340" customFormat="1" ht="30.75" outlineLevel="1">
      <c r="A49" s="150" t="s">
        <v>320</v>
      </c>
      <c r="B49" s="263" t="s">
        <v>64</v>
      </c>
      <c r="C49" s="314" t="s">
        <v>321</v>
      </c>
      <c r="D49" s="169">
        <v>836000</v>
      </c>
      <c r="E49" s="169">
        <v>772059.42</v>
      </c>
      <c r="F49" s="48">
        <f t="shared" si="0"/>
        <v>92.3516052631579</v>
      </c>
      <c r="G49" s="328">
        <f t="shared" si="1"/>
        <v>63940.57999999996</v>
      </c>
      <c r="H49" s="338"/>
      <c r="I49" s="338"/>
      <c r="J49" s="339"/>
      <c r="K49" s="338"/>
      <c r="CG49" s="341"/>
      <c r="CH49" s="341"/>
      <c r="CI49" s="341"/>
      <c r="CJ49" s="341"/>
      <c r="CK49" s="341"/>
      <c r="CL49" s="341"/>
      <c r="CM49" s="341"/>
      <c r="CN49" s="341"/>
      <c r="CO49" s="341"/>
      <c r="CP49" s="341"/>
      <c r="CQ49" s="341"/>
      <c r="CR49" s="341"/>
    </row>
    <row r="50" spans="1:96" s="340" customFormat="1" ht="30.75" outlineLevel="1">
      <c r="A50" s="150" t="s">
        <v>322</v>
      </c>
      <c r="B50" s="263" t="s">
        <v>64</v>
      </c>
      <c r="C50" s="314" t="s">
        <v>315</v>
      </c>
      <c r="D50" s="169">
        <v>15862000</v>
      </c>
      <c r="E50" s="169">
        <v>15596499.03</v>
      </c>
      <c r="F50" s="48">
        <f t="shared" si="0"/>
        <v>98.32618225948808</v>
      </c>
      <c r="G50" s="328">
        <f t="shared" si="1"/>
        <v>265500.97000000067</v>
      </c>
      <c r="H50" s="338"/>
      <c r="I50" s="338"/>
      <c r="J50" s="339"/>
      <c r="K50" s="338"/>
      <c r="CG50" s="341"/>
      <c r="CH50" s="341"/>
      <c r="CI50" s="341"/>
      <c r="CJ50" s="341"/>
      <c r="CK50" s="341"/>
      <c r="CL50" s="341"/>
      <c r="CM50" s="341"/>
      <c r="CN50" s="341"/>
      <c r="CO50" s="341"/>
      <c r="CP50" s="341"/>
      <c r="CQ50" s="341"/>
      <c r="CR50" s="341"/>
    </row>
    <row r="51" spans="1:96" s="85" customFormat="1" ht="36" customHeight="1" outlineLevel="1">
      <c r="A51" s="146" t="s">
        <v>253</v>
      </c>
      <c r="B51" s="138" t="s">
        <v>87</v>
      </c>
      <c r="C51" s="157" t="s">
        <v>254</v>
      </c>
      <c r="D51" s="182">
        <v>21846335</v>
      </c>
      <c r="E51" s="182">
        <v>16842959.26</v>
      </c>
      <c r="F51" s="48">
        <f t="shared" si="0"/>
        <v>77.09741363940451</v>
      </c>
      <c r="G51" s="328">
        <f t="shared" si="1"/>
        <v>5003375.739999998</v>
      </c>
      <c r="H51" s="84"/>
      <c r="I51" s="84"/>
      <c r="J51" s="333"/>
      <c r="K51" s="84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</row>
    <row r="52" spans="1:96" s="33" customFormat="1" ht="30.75" outlineLevel="1">
      <c r="A52" s="143" t="s">
        <v>26</v>
      </c>
      <c r="B52" s="145"/>
      <c r="C52" s="185" t="s">
        <v>255</v>
      </c>
      <c r="D52" s="117">
        <f>D53</f>
        <v>44304156.28</v>
      </c>
      <c r="E52" s="117">
        <f>E53</f>
        <v>42253169.47</v>
      </c>
      <c r="F52" s="48">
        <f t="shared" si="0"/>
        <v>95.3706672641775</v>
      </c>
      <c r="G52" s="328">
        <f t="shared" si="1"/>
        <v>2050986.8100000024</v>
      </c>
      <c r="H52" s="32"/>
      <c r="I52" s="32"/>
      <c r="J52" s="333">
        <f>E52-G52</f>
        <v>40202182.66</v>
      </c>
      <c r="K52" s="32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</row>
    <row r="53" spans="1:113" s="62" customFormat="1" ht="39.75" customHeight="1">
      <c r="A53" s="143" t="s">
        <v>27</v>
      </c>
      <c r="B53" s="145"/>
      <c r="C53" s="185" t="s">
        <v>256</v>
      </c>
      <c r="D53" s="118">
        <f>D54</f>
        <v>44304156.28</v>
      </c>
      <c r="E53" s="118">
        <f>E54</f>
        <v>42253169.47</v>
      </c>
      <c r="F53" s="48">
        <f t="shared" si="0"/>
        <v>95.3706672641775</v>
      </c>
      <c r="G53" s="328">
        <f t="shared" si="1"/>
        <v>2050986.8100000024</v>
      </c>
      <c r="H53" s="58"/>
      <c r="I53" s="58"/>
      <c r="J53" s="333"/>
      <c r="K53" s="58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</row>
    <row r="54" spans="1:113" s="102" customFormat="1" ht="54" customHeight="1">
      <c r="A54" s="146" t="s">
        <v>163</v>
      </c>
      <c r="B54" s="138"/>
      <c r="C54" s="148" t="s">
        <v>164</v>
      </c>
      <c r="D54" s="183">
        <f>D55+D56</f>
        <v>44304156.28</v>
      </c>
      <c r="E54" s="183">
        <f>E55+E56</f>
        <v>42253169.47</v>
      </c>
      <c r="F54" s="48">
        <f t="shared" si="0"/>
        <v>95.3706672641775</v>
      </c>
      <c r="G54" s="328">
        <f t="shared" si="1"/>
        <v>2050986.8100000024</v>
      </c>
      <c r="H54" s="84"/>
      <c r="I54" s="84"/>
      <c r="J54" s="333"/>
      <c r="K54" s="84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</row>
    <row r="55" spans="1:113" s="275" customFormat="1" ht="46.5">
      <c r="A55" s="149" t="s">
        <v>165</v>
      </c>
      <c r="B55" s="150" t="s">
        <v>66</v>
      </c>
      <c r="C55" s="151" t="s">
        <v>67</v>
      </c>
      <c r="D55" s="271">
        <v>1897558</v>
      </c>
      <c r="E55" s="271">
        <v>1768711.97</v>
      </c>
      <c r="F55" s="48">
        <f t="shared" si="0"/>
        <v>93.2099029384082</v>
      </c>
      <c r="G55" s="328">
        <f t="shared" si="1"/>
        <v>128846.03000000003</v>
      </c>
      <c r="H55" s="272"/>
      <c r="I55" s="272"/>
      <c r="J55" s="333"/>
      <c r="K55" s="272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273"/>
      <c r="BF55" s="273"/>
      <c r="BG55" s="273"/>
      <c r="BH55" s="273"/>
      <c r="BI55" s="273"/>
      <c r="BJ55" s="273"/>
      <c r="BK55" s="273"/>
      <c r="BL55" s="273"/>
      <c r="BM55" s="273"/>
      <c r="BN55" s="273"/>
      <c r="BO55" s="273"/>
      <c r="BP55" s="273"/>
      <c r="BQ55" s="273"/>
      <c r="BR55" s="273"/>
      <c r="BS55" s="273"/>
      <c r="BT55" s="273"/>
      <c r="BU55" s="273"/>
      <c r="BV55" s="273"/>
      <c r="BW55" s="273"/>
      <c r="BX55" s="273"/>
      <c r="BY55" s="273"/>
      <c r="BZ55" s="273"/>
      <c r="CA55" s="273"/>
      <c r="CB55" s="273"/>
      <c r="CC55" s="273"/>
      <c r="CD55" s="273"/>
      <c r="CE55" s="273"/>
      <c r="CF55" s="273"/>
      <c r="CG55" s="274"/>
      <c r="CH55" s="274"/>
      <c r="CI55" s="274"/>
      <c r="CJ55" s="274"/>
      <c r="CK55" s="274"/>
      <c r="CL55" s="274"/>
      <c r="CM55" s="274"/>
      <c r="CN55" s="274"/>
      <c r="CO55" s="274"/>
      <c r="CP55" s="274"/>
      <c r="CQ55" s="274"/>
      <c r="CR55" s="274"/>
      <c r="CS55" s="273"/>
      <c r="CT55" s="273"/>
      <c r="CU55" s="273"/>
      <c r="CV55" s="273"/>
      <c r="CW55" s="273"/>
      <c r="CX55" s="273"/>
      <c r="CY55" s="273"/>
      <c r="CZ55" s="273"/>
      <c r="DA55" s="273"/>
      <c r="DB55" s="273"/>
      <c r="DC55" s="273"/>
      <c r="DD55" s="273"/>
      <c r="DE55" s="273"/>
      <c r="DF55" s="273"/>
      <c r="DG55" s="273"/>
      <c r="DH55" s="273"/>
      <c r="DI55" s="273"/>
    </row>
    <row r="56" spans="1:113" s="61" customFormat="1" ht="78">
      <c r="A56" s="149" t="s">
        <v>166</v>
      </c>
      <c r="B56" s="150" t="s">
        <v>68</v>
      </c>
      <c r="C56" s="151" t="s">
        <v>167</v>
      </c>
      <c r="D56" s="169">
        <v>42406598.28</v>
      </c>
      <c r="E56" s="169">
        <v>40484457.5</v>
      </c>
      <c r="F56" s="48">
        <f t="shared" si="0"/>
        <v>95.46735447321525</v>
      </c>
      <c r="G56" s="328">
        <f t="shared" si="1"/>
        <v>1922140.7800000012</v>
      </c>
      <c r="H56" s="58"/>
      <c r="I56" s="58"/>
      <c r="J56" s="333"/>
      <c r="K56" s="58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</row>
    <row r="57" spans="1:113" s="101" customFormat="1" ht="21.75" customHeight="1">
      <c r="A57" s="143">
        <v>1100000</v>
      </c>
      <c r="B57" s="137"/>
      <c r="C57" s="143" t="s">
        <v>177</v>
      </c>
      <c r="D57" s="117">
        <f>D58</f>
        <v>792685.7</v>
      </c>
      <c r="E57" s="117">
        <f>E58</f>
        <v>792685.7</v>
      </c>
      <c r="F57" s="48">
        <f t="shared" si="0"/>
        <v>100</v>
      </c>
      <c r="G57" s="328">
        <f t="shared" si="1"/>
        <v>0</v>
      </c>
      <c r="H57" s="84"/>
      <c r="I57" s="84"/>
      <c r="J57" s="333">
        <f>E57-G57</f>
        <v>792685.7</v>
      </c>
      <c r="K57" s="84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</row>
    <row r="58" spans="1:113" s="101" customFormat="1" ht="38.25" customHeight="1">
      <c r="A58" s="143">
        <v>1110000</v>
      </c>
      <c r="B58" s="137"/>
      <c r="C58" s="143" t="s">
        <v>178</v>
      </c>
      <c r="D58" s="117">
        <f>D59+D61+D63</f>
        <v>792685.7</v>
      </c>
      <c r="E58" s="117">
        <f>E59+E61+E63</f>
        <v>792685.7</v>
      </c>
      <c r="F58" s="48">
        <f t="shared" si="0"/>
        <v>100</v>
      </c>
      <c r="G58" s="328">
        <f t="shared" si="1"/>
        <v>0</v>
      </c>
      <c r="H58" s="84"/>
      <c r="I58" s="84"/>
      <c r="J58" s="333"/>
      <c r="K58" s="84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</row>
    <row r="59" spans="1:113" s="101" customFormat="1" ht="15">
      <c r="A59" s="146">
        <v>1113110</v>
      </c>
      <c r="B59" s="138"/>
      <c r="C59" s="147" t="s">
        <v>71</v>
      </c>
      <c r="D59" s="182">
        <f>D60</f>
        <v>22615</v>
      </c>
      <c r="E59" s="182">
        <f>E60</f>
        <v>22615</v>
      </c>
      <c r="F59" s="48">
        <f t="shared" si="0"/>
        <v>100</v>
      </c>
      <c r="G59" s="328">
        <f t="shared" si="1"/>
        <v>0</v>
      </c>
      <c r="H59" s="84"/>
      <c r="I59" s="84"/>
      <c r="J59" s="333"/>
      <c r="K59" s="84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</row>
    <row r="60" spans="1:113" s="101" customFormat="1" ht="30.75">
      <c r="A60" s="149">
        <v>1113111</v>
      </c>
      <c r="B60" s="150" t="s">
        <v>28</v>
      </c>
      <c r="C60" s="151" t="s">
        <v>14</v>
      </c>
      <c r="D60" s="182">
        <v>22615</v>
      </c>
      <c r="E60" s="182">
        <v>22615</v>
      </c>
      <c r="F60" s="48">
        <f t="shared" si="0"/>
        <v>100</v>
      </c>
      <c r="G60" s="328">
        <f t="shared" si="1"/>
        <v>0</v>
      </c>
      <c r="H60" s="84"/>
      <c r="I60" s="84"/>
      <c r="J60" s="333"/>
      <c r="K60" s="84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</row>
    <row r="61" spans="1:113" s="36" customFormat="1" ht="15">
      <c r="A61" s="146">
        <v>1113240</v>
      </c>
      <c r="B61" s="138"/>
      <c r="C61" s="148" t="s">
        <v>104</v>
      </c>
      <c r="D61" s="182">
        <f>D62</f>
        <v>134717.7</v>
      </c>
      <c r="E61" s="182">
        <f>E62</f>
        <v>134717.7</v>
      </c>
      <c r="F61" s="48">
        <f t="shared" si="0"/>
        <v>100</v>
      </c>
      <c r="G61" s="328">
        <f t="shared" si="1"/>
        <v>0</v>
      </c>
      <c r="H61" s="32"/>
      <c r="I61" s="32"/>
      <c r="J61" s="333"/>
      <c r="K61" s="3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</row>
    <row r="62" spans="1:113" s="277" customFormat="1" ht="30.75">
      <c r="A62" s="149">
        <v>1113241</v>
      </c>
      <c r="B62" s="150" t="s">
        <v>24</v>
      </c>
      <c r="C62" s="151" t="s">
        <v>175</v>
      </c>
      <c r="D62" s="169">
        <v>134717.7</v>
      </c>
      <c r="E62" s="276">
        <v>134717.7</v>
      </c>
      <c r="F62" s="48">
        <f t="shared" si="0"/>
        <v>100</v>
      </c>
      <c r="G62" s="328">
        <f t="shared" si="1"/>
        <v>0</v>
      </c>
      <c r="H62" s="272"/>
      <c r="I62" s="272"/>
      <c r="J62" s="333"/>
      <c r="K62" s="272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3"/>
      <c r="BG62" s="273"/>
      <c r="BH62" s="273"/>
      <c r="BI62" s="273"/>
      <c r="BJ62" s="273"/>
      <c r="BK62" s="273"/>
      <c r="BL62" s="273"/>
      <c r="BM62" s="273"/>
      <c r="BN62" s="273"/>
      <c r="BO62" s="273"/>
      <c r="BP62" s="273"/>
      <c r="BQ62" s="273"/>
      <c r="BR62" s="273"/>
      <c r="BS62" s="273"/>
      <c r="BT62" s="273"/>
      <c r="BU62" s="273"/>
      <c r="BV62" s="273"/>
      <c r="BW62" s="273"/>
      <c r="BX62" s="273"/>
      <c r="BY62" s="273"/>
      <c r="BZ62" s="273"/>
      <c r="CA62" s="273"/>
      <c r="CB62" s="273"/>
      <c r="CC62" s="273"/>
      <c r="CD62" s="273"/>
      <c r="CE62" s="273"/>
      <c r="CF62" s="273"/>
      <c r="CG62" s="274"/>
      <c r="CH62" s="274"/>
      <c r="CI62" s="274"/>
      <c r="CJ62" s="274"/>
      <c r="CK62" s="274"/>
      <c r="CL62" s="274"/>
      <c r="CM62" s="274"/>
      <c r="CN62" s="274"/>
      <c r="CO62" s="274"/>
      <c r="CP62" s="274"/>
      <c r="CQ62" s="274"/>
      <c r="CR62" s="274"/>
      <c r="CS62" s="273"/>
      <c r="CT62" s="273"/>
      <c r="CU62" s="273"/>
      <c r="CV62" s="273"/>
      <c r="CW62" s="273"/>
      <c r="CX62" s="273"/>
      <c r="CY62" s="273"/>
      <c r="CZ62" s="273"/>
      <c r="DA62" s="273"/>
      <c r="DB62" s="273"/>
      <c r="DC62" s="273"/>
      <c r="DD62" s="273"/>
      <c r="DE62" s="273"/>
      <c r="DF62" s="273"/>
      <c r="DG62" s="273"/>
      <c r="DH62" s="273"/>
      <c r="DI62" s="273"/>
    </row>
    <row r="63" spans="1:113" s="277" customFormat="1" ht="15">
      <c r="A63" s="146">
        <v>1115030</v>
      </c>
      <c r="B63" s="138"/>
      <c r="C63" s="148" t="s">
        <v>45</v>
      </c>
      <c r="D63" s="182">
        <f>D64+D65</f>
        <v>635353</v>
      </c>
      <c r="E63" s="182">
        <f>E64+E65</f>
        <v>635353</v>
      </c>
      <c r="F63" s="48">
        <f t="shared" si="0"/>
        <v>100</v>
      </c>
      <c r="G63" s="328">
        <f t="shared" si="1"/>
        <v>0</v>
      </c>
      <c r="H63" s="272"/>
      <c r="I63" s="272"/>
      <c r="J63" s="333"/>
      <c r="K63" s="272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273"/>
      <c r="BA63" s="273"/>
      <c r="BB63" s="273"/>
      <c r="BC63" s="273"/>
      <c r="BD63" s="273"/>
      <c r="BE63" s="273"/>
      <c r="BF63" s="273"/>
      <c r="BG63" s="273"/>
      <c r="BH63" s="273"/>
      <c r="BI63" s="273"/>
      <c r="BJ63" s="273"/>
      <c r="BK63" s="273"/>
      <c r="BL63" s="273"/>
      <c r="BM63" s="273"/>
      <c r="BN63" s="273"/>
      <c r="BO63" s="273"/>
      <c r="BP63" s="273"/>
      <c r="BQ63" s="273"/>
      <c r="BR63" s="273"/>
      <c r="BS63" s="273"/>
      <c r="BT63" s="273"/>
      <c r="BU63" s="273"/>
      <c r="BV63" s="273"/>
      <c r="BW63" s="273"/>
      <c r="BX63" s="273"/>
      <c r="BY63" s="273"/>
      <c r="BZ63" s="273"/>
      <c r="CA63" s="273"/>
      <c r="CB63" s="273"/>
      <c r="CC63" s="273"/>
      <c r="CD63" s="273"/>
      <c r="CE63" s="273"/>
      <c r="CF63" s="273"/>
      <c r="CG63" s="274"/>
      <c r="CH63" s="274"/>
      <c r="CI63" s="274"/>
      <c r="CJ63" s="274"/>
      <c r="CK63" s="274"/>
      <c r="CL63" s="274"/>
      <c r="CM63" s="274"/>
      <c r="CN63" s="274"/>
      <c r="CO63" s="274"/>
      <c r="CP63" s="274"/>
      <c r="CQ63" s="274"/>
      <c r="CR63" s="274"/>
      <c r="CS63" s="273"/>
      <c r="CT63" s="273"/>
      <c r="CU63" s="273"/>
      <c r="CV63" s="273"/>
      <c r="CW63" s="273"/>
      <c r="CX63" s="273"/>
      <c r="CY63" s="273"/>
      <c r="CZ63" s="273"/>
      <c r="DA63" s="273"/>
      <c r="DB63" s="273"/>
      <c r="DC63" s="273"/>
      <c r="DD63" s="273"/>
      <c r="DE63" s="273"/>
      <c r="DF63" s="273"/>
      <c r="DG63" s="273"/>
      <c r="DH63" s="273"/>
      <c r="DI63" s="273"/>
    </row>
    <row r="64" spans="1:113" s="277" customFormat="1" ht="30.75">
      <c r="A64" s="149">
        <v>1115031</v>
      </c>
      <c r="B64" s="150" t="s">
        <v>43</v>
      </c>
      <c r="C64" s="151" t="s">
        <v>46</v>
      </c>
      <c r="D64" s="169">
        <v>81150</v>
      </c>
      <c r="E64" s="276">
        <v>81150</v>
      </c>
      <c r="F64" s="48">
        <f t="shared" si="0"/>
        <v>100</v>
      </c>
      <c r="G64" s="328">
        <f t="shared" si="1"/>
        <v>0</v>
      </c>
      <c r="H64" s="272"/>
      <c r="I64" s="272"/>
      <c r="J64" s="333"/>
      <c r="K64" s="272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3"/>
      <c r="BD64" s="273"/>
      <c r="BE64" s="273"/>
      <c r="BF64" s="273"/>
      <c r="BG64" s="273"/>
      <c r="BH64" s="273"/>
      <c r="BI64" s="273"/>
      <c r="BJ64" s="273"/>
      <c r="BK64" s="273"/>
      <c r="BL64" s="273"/>
      <c r="BM64" s="273"/>
      <c r="BN64" s="273"/>
      <c r="BO64" s="273"/>
      <c r="BP64" s="273"/>
      <c r="BQ64" s="273"/>
      <c r="BR64" s="273"/>
      <c r="BS64" s="273"/>
      <c r="BT64" s="273"/>
      <c r="BU64" s="273"/>
      <c r="BV64" s="273"/>
      <c r="BW64" s="273"/>
      <c r="BX64" s="273"/>
      <c r="BY64" s="273"/>
      <c r="BZ64" s="273"/>
      <c r="CA64" s="273"/>
      <c r="CB64" s="273"/>
      <c r="CC64" s="273"/>
      <c r="CD64" s="273"/>
      <c r="CE64" s="273"/>
      <c r="CF64" s="273"/>
      <c r="CG64" s="274"/>
      <c r="CH64" s="274"/>
      <c r="CI64" s="274"/>
      <c r="CJ64" s="274"/>
      <c r="CK64" s="274"/>
      <c r="CL64" s="274"/>
      <c r="CM64" s="274"/>
      <c r="CN64" s="274"/>
      <c r="CO64" s="274"/>
      <c r="CP64" s="274"/>
      <c r="CQ64" s="274"/>
      <c r="CR64" s="274"/>
      <c r="CS64" s="273"/>
      <c r="CT64" s="273"/>
      <c r="CU64" s="273"/>
      <c r="CV64" s="273"/>
      <c r="CW64" s="273"/>
      <c r="CX64" s="273"/>
      <c r="CY64" s="273"/>
      <c r="CZ64" s="273"/>
      <c r="DA64" s="273"/>
      <c r="DB64" s="273"/>
      <c r="DC64" s="273"/>
      <c r="DD64" s="273"/>
      <c r="DE64" s="273"/>
      <c r="DF64" s="273"/>
      <c r="DG64" s="273"/>
      <c r="DH64" s="273"/>
      <c r="DI64" s="273"/>
    </row>
    <row r="65" spans="1:113" s="277" customFormat="1" ht="30.75">
      <c r="A65" s="149">
        <v>1115033</v>
      </c>
      <c r="B65" s="150" t="s">
        <v>43</v>
      </c>
      <c r="C65" s="151" t="s">
        <v>202</v>
      </c>
      <c r="D65" s="169">
        <v>554203</v>
      </c>
      <c r="E65" s="276">
        <v>554203</v>
      </c>
      <c r="F65" s="48">
        <f t="shared" si="0"/>
        <v>100</v>
      </c>
      <c r="G65" s="328">
        <f t="shared" si="1"/>
        <v>0</v>
      </c>
      <c r="H65" s="272"/>
      <c r="I65" s="272"/>
      <c r="J65" s="333"/>
      <c r="K65" s="272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3"/>
      <c r="AQ65" s="273"/>
      <c r="AR65" s="273"/>
      <c r="AS65" s="273"/>
      <c r="AT65" s="273"/>
      <c r="AU65" s="273"/>
      <c r="AV65" s="273"/>
      <c r="AW65" s="273"/>
      <c r="AX65" s="273"/>
      <c r="AY65" s="273"/>
      <c r="AZ65" s="273"/>
      <c r="BA65" s="273"/>
      <c r="BB65" s="273"/>
      <c r="BC65" s="273"/>
      <c r="BD65" s="273"/>
      <c r="BE65" s="273"/>
      <c r="BF65" s="273"/>
      <c r="BG65" s="273"/>
      <c r="BH65" s="273"/>
      <c r="BI65" s="273"/>
      <c r="BJ65" s="273"/>
      <c r="BK65" s="273"/>
      <c r="BL65" s="273"/>
      <c r="BM65" s="273"/>
      <c r="BN65" s="273"/>
      <c r="BO65" s="273"/>
      <c r="BP65" s="273"/>
      <c r="BQ65" s="273"/>
      <c r="BR65" s="273"/>
      <c r="BS65" s="273"/>
      <c r="BT65" s="273"/>
      <c r="BU65" s="273"/>
      <c r="BV65" s="273"/>
      <c r="BW65" s="273"/>
      <c r="BX65" s="273"/>
      <c r="BY65" s="273"/>
      <c r="BZ65" s="273"/>
      <c r="CA65" s="273"/>
      <c r="CB65" s="273"/>
      <c r="CC65" s="273"/>
      <c r="CD65" s="273"/>
      <c r="CE65" s="273"/>
      <c r="CF65" s="273"/>
      <c r="CG65" s="274"/>
      <c r="CH65" s="274"/>
      <c r="CI65" s="274"/>
      <c r="CJ65" s="274"/>
      <c r="CK65" s="274"/>
      <c r="CL65" s="274"/>
      <c r="CM65" s="274"/>
      <c r="CN65" s="274"/>
      <c r="CO65" s="274"/>
      <c r="CP65" s="274"/>
      <c r="CQ65" s="274"/>
      <c r="CR65" s="274"/>
      <c r="CS65" s="273"/>
      <c r="CT65" s="273"/>
      <c r="CU65" s="273"/>
      <c r="CV65" s="273"/>
      <c r="CW65" s="273"/>
      <c r="CX65" s="273"/>
      <c r="CY65" s="273"/>
      <c r="CZ65" s="273"/>
      <c r="DA65" s="273"/>
      <c r="DB65" s="273"/>
      <c r="DC65" s="273"/>
      <c r="DD65" s="273"/>
      <c r="DE65" s="273"/>
      <c r="DF65" s="273"/>
      <c r="DG65" s="273"/>
      <c r="DH65" s="273"/>
      <c r="DI65" s="273"/>
    </row>
    <row r="66" spans="1:113" s="102" customFormat="1" ht="15">
      <c r="A66" s="143" t="s">
        <v>179</v>
      </c>
      <c r="B66" s="137"/>
      <c r="C66" s="186" t="s">
        <v>180</v>
      </c>
      <c r="D66" s="117">
        <f>D67</f>
        <v>40000</v>
      </c>
      <c r="E66" s="117">
        <f>E67</f>
        <v>20000</v>
      </c>
      <c r="F66" s="48">
        <f t="shared" si="0"/>
        <v>50</v>
      </c>
      <c r="G66" s="328">
        <f t="shared" si="1"/>
        <v>20000</v>
      </c>
      <c r="H66" s="84"/>
      <c r="I66" s="84"/>
      <c r="J66" s="333">
        <f>E66-G66</f>
        <v>0</v>
      </c>
      <c r="K66" s="84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</row>
    <row r="67" spans="1:113" s="102" customFormat="1" ht="15">
      <c r="A67" s="143" t="s">
        <v>181</v>
      </c>
      <c r="B67" s="137"/>
      <c r="C67" s="186" t="s">
        <v>182</v>
      </c>
      <c r="D67" s="117">
        <f>SUM(D69:D70)</f>
        <v>40000</v>
      </c>
      <c r="E67" s="117">
        <f>SUM(E69:E70)</f>
        <v>20000</v>
      </c>
      <c r="F67" s="48">
        <f t="shared" si="0"/>
        <v>50</v>
      </c>
      <c r="G67" s="328">
        <f t="shared" si="1"/>
        <v>20000</v>
      </c>
      <c r="H67" s="84"/>
      <c r="I67" s="84"/>
      <c r="J67" s="333"/>
      <c r="K67" s="84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</row>
    <row r="68" spans="1:113" s="102" customFormat="1" ht="15">
      <c r="A68" s="146" t="s">
        <v>183</v>
      </c>
      <c r="B68" s="138"/>
      <c r="C68" s="148" t="s">
        <v>71</v>
      </c>
      <c r="D68" s="182">
        <f>D69+D70</f>
        <v>40000</v>
      </c>
      <c r="E68" s="182">
        <f>E69+E70</f>
        <v>20000</v>
      </c>
      <c r="F68" s="48">
        <f t="shared" si="0"/>
        <v>50</v>
      </c>
      <c r="G68" s="328">
        <f t="shared" si="1"/>
        <v>20000</v>
      </c>
      <c r="H68" s="84"/>
      <c r="I68" s="84"/>
      <c r="J68" s="333"/>
      <c r="K68" s="84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</row>
    <row r="69" spans="1:113" s="102" customFormat="1" ht="30.75">
      <c r="A69" s="149" t="s">
        <v>184</v>
      </c>
      <c r="B69" s="150" t="s">
        <v>28</v>
      </c>
      <c r="C69" s="151" t="s">
        <v>81</v>
      </c>
      <c r="D69" s="169">
        <v>40000</v>
      </c>
      <c r="E69" s="169">
        <v>20000</v>
      </c>
      <c r="F69" s="48">
        <f t="shared" si="0"/>
        <v>50</v>
      </c>
      <c r="G69" s="328">
        <f aca="true" t="shared" si="2" ref="G69:G132">D69-E69</f>
        <v>20000</v>
      </c>
      <c r="H69" s="84"/>
      <c r="I69" s="84"/>
      <c r="J69" s="333"/>
      <c r="K69" s="84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</row>
    <row r="70" spans="1:113" s="102" customFormat="1" ht="30.75" hidden="1">
      <c r="A70" s="149" t="s">
        <v>185</v>
      </c>
      <c r="B70" s="150" t="s">
        <v>28</v>
      </c>
      <c r="C70" s="151" t="s">
        <v>82</v>
      </c>
      <c r="D70" s="169">
        <v>0</v>
      </c>
      <c r="E70" s="169"/>
      <c r="F70" s="48" t="e">
        <f t="shared" si="0"/>
        <v>#DIV/0!</v>
      </c>
      <c r="G70" s="328">
        <f t="shared" si="2"/>
        <v>0</v>
      </c>
      <c r="H70" s="84"/>
      <c r="I70" s="84"/>
      <c r="J70" s="333">
        <f>E70-G70</f>
        <v>0</v>
      </c>
      <c r="K70" s="84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</row>
    <row r="71" spans="1:113" s="102" customFormat="1" ht="30.75">
      <c r="A71" s="137" t="s">
        <v>186</v>
      </c>
      <c r="B71" s="145"/>
      <c r="C71" s="185" t="s">
        <v>187</v>
      </c>
      <c r="D71" s="117">
        <f>D72</f>
        <v>26234873.810000002</v>
      </c>
      <c r="E71" s="117">
        <f>E72</f>
        <v>25947696.4</v>
      </c>
      <c r="F71" s="48">
        <f t="shared" si="0"/>
        <v>98.90536004830889</v>
      </c>
      <c r="G71" s="328">
        <f t="shared" si="2"/>
        <v>287177.4100000039</v>
      </c>
      <c r="H71" s="84"/>
      <c r="I71" s="84"/>
      <c r="J71" s="333">
        <f>E71-G71</f>
        <v>25660518.989999995</v>
      </c>
      <c r="K71" s="84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</row>
    <row r="72" spans="1:113" s="102" customFormat="1" ht="30.75">
      <c r="A72" s="137" t="s">
        <v>188</v>
      </c>
      <c r="B72" s="145"/>
      <c r="C72" s="185" t="s">
        <v>189</v>
      </c>
      <c r="D72" s="117">
        <f>SUM(D73:D79)+D81+D83+D84</f>
        <v>26234873.810000002</v>
      </c>
      <c r="E72" s="117">
        <f>SUM(E73:E79)+E81+E83+E84</f>
        <v>25947696.4</v>
      </c>
      <c r="F72" s="48">
        <f t="shared" si="0"/>
        <v>98.90536004830889</v>
      </c>
      <c r="G72" s="328">
        <f t="shared" si="2"/>
        <v>287177.4100000039</v>
      </c>
      <c r="H72" s="84"/>
      <c r="I72" s="84"/>
      <c r="J72" s="333"/>
      <c r="K72" s="84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</row>
    <row r="73" spans="1:113" s="102" customFormat="1" ht="30.75">
      <c r="A73" s="146">
        <v>1011120</v>
      </c>
      <c r="B73" s="138" t="s">
        <v>47</v>
      </c>
      <c r="C73" s="148" t="s">
        <v>138</v>
      </c>
      <c r="D73" s="182">
        <v>1568591</v>
      </c>
      <c r="E73" s="182">
        <v>1541529.1</v>
      </c>
      <c r="F73" s="48">
        <f t="shared" si="0"/>
        <v>98.27476378482346</v>
      </c>
      <c r="G73" s="328">
        <f t="shared" si="2"/>
        <v>27061.899999999907</v>
      </c>
      <c r="H73" s="84">
        <v>1541628.3</v>
      </c>
      <c r="I73" s="84"/>
      <c r="J73" s="333"/>
      <c r="K73" s="84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</row>
    <row r="74" spans="1:113" s="62" customFormat="1" ht="15">
      <c r="A74" s="146">
        <v>1014010</v>
      </c>
      <c r="B74" s="138" t="s">
        <v>83</v>
      </c>
      <c r="C74" s="148" t="s">
        <v>190</v>
      </c>
      <c r="D74" s="182">
        <v>460000</v>
      </c>
      <c r="E74" s="182">
        <v>460000</v>
      </c>
      <c r="F74" s="48">
        <f aca="true" t="shared" si="3" ref="F74:F132">E74/D74*100</f>
        <v>100</v>
      </c>
      <c r="G74" s="328">
        <f t="shared" si="2"/>
        <v>0</v>
      </c>
      <c r="H74" s="58"/>
      <c r="I74" s="58"/>
      <c r="J74" s="333"/>
      <c r="K74" s="58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</row>
    <row r="75" spans="1:113" s="115" customFormat="1" ht="30.75">
      <c r="A75" s="146">
        <v>1014020</v>
      </c>
      <c r="B75" s="138" t="s">
        <v>84</v>
      </c>
      <c r="C75" s="148" t="s">
        <v>191</v>
      </c>
      <c r="D75" s="182">
        <v>737180</v>
      </c>
      <c r="E75" s="184">
        <v>737179.6</v>
      </c>
      <c r="F75" s="48">
        <f t="shared" si="3"/>
        <v>99.99994573916818</v>
      </c>
      <c r="G75" s="328">
        <f t="shared" si="2"/>
        <v>0.40000000002328306</v>
      </c>
      <c r="H75" s="112"/>
      <c r="I75" s="112"/>
      <c r="J75" s="333"/>
      <c r="K75" s="112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</row>
    <row r="76" spans="1:113" s="52" customFormat="1" ht="15">
      <c r="A76" s="146">
        <v>1014030</v>
      </c>
      <c r="B76" s="138" t="s">
        <v>61</v>
      </c>
      <c r="C76" s="148" t="s">
        <v>162</v>
      </c>
      <c r="D76" s="183">
        <v>1414929.57</v>
      </c>
      <c r="E76" s="184">
        <v>1367736.39</v>
      </c>
      <c r="F76" s="48">
        <f t="shared" si="3"/>
        <v>96.66462691849742</v>
      </c>
      <c r="G76" s="328">
        <f t="shared" si="2"/>
        <v>47193.18000000017</v>
      </c>
      <c r="H76" s="49"/>
      <c r="I76" s="49"/>
      <c r="J76" s="333"/>
      <c r="K76" s="49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</row>
    <row r="77" spans="1:113" s="52" customFormat="1" ht="15">
      <c r="A77" s="146">
        <v>1014040</v>
      </c>
      <c r="B77" s="138" t="s">
        <v>61</v>
      </c>
      <c r="C77" s="148" t="s">
        <v>192</v>
      </c>
      <c r="D77" s="183">
        <v>1080339.27</v>
      </c>
      <c r="E77" s="184">
        <v>1046053.53</v>
      </c>
      <c r="F77" s="48">
        <f t="shared" si="3"/>
        <v>96.82639139832435</v>
      </c>
      <c r="G77" s="328">
        <f t="shared" si="2"/>
        <v>34285.73999999999</v>
      </c>
      <c r="H77" s="49"/>
      <c r="I77" s="49"/>
      <c r="J77" s="333"/>
      <c r="K77" s="49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</row>
    <row r="78" spans="1:113" s="52" customFormat="1" ht="15">
      <c r="A78" s="146">
        <v>1014050</v>
      </c>
      <c r="B78" s="138" t="s">
        <v>85</v>
      </c>
      <c r="C78" s="148" t="s">
        <v>193</v>
      </c>
      <c r="D78" s="182">
        <v>1285425.86</v>
      </c>
      <c r="E78" s="184">
        <v>1110239.73</v>
      </c>
      <c r="F78" s="48">
        <f t="shared" si="3"/>
        <v>86.37135478198641</v>
      </c>
      <c r="G78" s="328">
        <f t="shared" si="2"/>
        <v>175186.13000000012</v>
      </c>
      <c r="H78" s="49"/>
      <c r="I78" s="49"/>
      <c r="J78" s="333"/>
      <c r="K78" s="49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</row>
    <row r="79" spans="1:113" s="52" customFormat="1" ht="15">
      <c r="A79" s="146">
        <v>1014080</v>
      </c>
      <c r="B79" s="138"/>
      <c r="C79" s="148" t="s">
        <v>194</v>
      </c>
      <c r="D79" s="182">
        <f>D80</f>
        <v>1296408.11</v>
      </c>
      <c r="E79" s="182">
        <f>E80</f>
        <v>1294292.47</v>
      </c>
      <c r="F79" s="48">
        <f t="shared" si="3"/>
        <v>99.83680756208783</v>
      </c>
      <c r="G79" s="328">
        <f t="shared" si="2"/>
        <v>2115.6400000001304</v>
      </c>
      <c r="H79" s="49"/>
      <c r="I79" s="49"/>
      <c r="J79" s="333"/>
      <c r="K79" s="49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</row>
    <row r="80" spans="1:113" s="275" customFormat="1" ht="34.5" customHeight="1">
      <c r="A80" s="149">
        <v>1014081</v>
      </c>
      <c r="B80" s="263" t="s">
        <v>86</v>
      </c>
      <c r="C80" s="278" t="s">
        <v>195</v>
      </c>
      <c r="D80" s="169">
        <v>1296408.11</v>
      </c>
      <c r="E80" s="276">
        <v>1294292.47</v>
      </c>
      <c r="F80" s="48">
        <f t="shared" si="3"/>
        <v>99.83680756208783</v>
      </c>
      <c r="G80" s="328">
        <f t="shared" si="2"/>
        <v>2115.6400000001304</v>
      </c>
      <c r="H80" s="272"/>
      <c r="I80" s="272"/>
      <c r="J80" s="333"/>
      <c r="K80" s="272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273"/>
      <c r="CF80" s="273"/>
      <c r="CG80" s="274"/>
      <c r="CH80" s="274"/>
      <c r="CI80" s="274"/>
      <c r="CJ80" s="274"/>
      <c r="CK80" s="274"/>
      <c r="CL80" s="274"/>
      <c r="CM80" s="274"/>
      <c r="CN80" s="274"/>
      <c r="CO80" s="274"/>
      <c r="CP80" s="274"/>
      <c r="CQ80" s="274"/>
      <c r="CR80" s="274"/>
      <c r="CS80" s="273"/>
      <c r="CT80" s="273"/>
      <c r="CU80" s="273"/>
      <c r="CV80" s="273"/>
      <c r="CW80" s="273"/>
      <c r="CX80" s="273"/>
      <c r="CY80" s="273"/>
      <c r="CZ80" s="273"/>
      <c r="DA80" s="273"/>
      <c r="DB80" s="273"/>
      <c r="DC80" s="273"/>
      <c r="DD80" s="273"/>
      <c r="DE80" s="273"/>
      <c r="DF80" s="273"/>
      <c r="DG80" s="273"/>
      <c r="DH80" s="273"/>
      <c r="DI80" s="273"/>
    </row>
    <row r="81" spans="1:113" s="275" customFormat="1" ht="15">
      <c r="A81" s="317">
        <v>1017320</v>
      </c>
      <c r="B81" s="138"/>
      <c r="C81" s="315" t="s">
        <v>308</v>
      </c>
      <c r="D81" s="182">
        <f>D82</f>
        <v>13000000</v>
      </c>
      <c r="E81" s="182">
        <f>E82</f>
        <v>12999751.39</v>
      </c>
      <c r="F81" s="48">
        <f t="shared" si="3"/>
        <v>99.99808761538462</v>
      </c>
      <c r="G81" s="328">
        <f t="shared" si="2"/>
        <v>248.60999999940395</v>
      </c>
      <c r="H81" s="272"/>
      <c r="I81" s="272"/>
      <c r="J81" s="333"/>
      <c r="K81" s="272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/>
      <c r="BF81" s="273"/>
      <c r="BG81" s="273"/>
      <c r="BH81" s="273"/>
      <c r="BI81" s="273"/>
      <c r="BJ81" s="273"/>
      <c r="BK81" s="273"/>
      <c r="BL81" s="273"/>
      <c r="BM81" s="273"/>
      <c r="BN81" s="273"/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/>
      <c r="CA81" s="273"/>
      <c r="CB81" s="273"/>
      <c r="CC81" s="273"/>
      <c r="CD81" s="273"/>
      <c r="CE81" s="273"/>
      <c r="CF81" s="273"/>
      <c r="CG81" s="274"/>
      <c r="CH81" s="274"/>
      <c r="CI81" s="274"/>
      <c r="CJ81" s="274"/>
      <c r="CK81" s="274"/>
      <c r="CL81" s="274"/>
      <c r="CM81" s="274"/>
      <c r="CN81" s="274"/>
      <c r="CO81" s="274"/>
      <c r="CP81" s="274"/>
      <c r="CQ81" s="274"/>
      <c r="CR81" s="274"/>
      <c r="CS81" s="273"/>
      <c r="CT81" s="273"/>
      <c r="CU81" s="273"/>
      <c r="CV81" s="273"/>
      <c r="CW81" s="273"/>
      <c r="CX81" s="273"/>
      <c r="CY81" s="273"/>
      <c r="CZ81" s="273"/>
      <c r="DA81" s="273"/>
      <c r="DB81" s="273"/>
      <c r="DC81" s="273"/>
      <c r="DD81" s="273"/>
      <c r="DE81" s="273"/>
      <c r="DF81" s="273"/>
      <c r="DG81" s="273"/>
      <c r="DH81" s="273"/>
      <c r="DI81" s="273"/>
    </row>
    <row r="82" spans="1:113" s="275" customFormat="1" ht="15">
      <c r="A82" s="229">
        <v>1017324</v>
      </c>
      <c r="B82" s="150" t="s">
        <v>310</v>
      </c>
      <c r="C82" s="314" t="s">
        <v>323</v>
      </c>
      <c r="D82" s="169">
        <v>13000000</v>
      </c>
      <c r="E82" s="276">
        <v>12999751.39</v>
      </c>
      <c r="F82" s="48">
        <f t="shared" si="3"/>
        <v>99.99808761538462</v>
      </c>
      <c r="G82" s="328">
        <f t="shared" si="2"/>
        <v>248.60999999940395</v>
      </c>
      <c r="H82" s="272"/>
      <c r="I82" s="272"/>
      <c r="J82" s="333"/>
      <c r="K82" s="272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273"/>
      <c r="CF82" s="273"/>
      <c r="CG82" s="274"/>
      <c r="CH82" s="274"/>
      <c r="CI82" s="274"/>
      <c r="CJ82" s="274"/>
      <c r="CK82" s="274"/>
      <c r="CL82" s="274"/>
      <c r="CM82" s="274"/>
      <c r="CN82" s="274"/>
      <c r="CO82" s="274"/>
      <c r="CP82" s="274"/>
      <c r="CQ82" s="274"/>
      <c r="CR82" s="274"/>
      <c r="CS82" s="273"/>
      <c r="CT82" s="273"/>
      <c r="CU82" s="273"/>
      <c r="CV82" s="273"/>
      <c r="CW82" s="273"/>
      <c r="CX82" s="273"/>
      <c r="CY82" s="273"/>
      <c r="CZ82" s="273"/>
      <c r="DA82" s="273"/>
      <c r="DB82" s="273"/>
      <c r="DC82" s="273"/>
      <c r="DD82" s="273"/>
      <c r="DE82" s="273"/>
      <c r="DF82" s="273"/>
      <c r="DG82" s="273"/>
      <c r="DH82" s="273"/>
      <c r="DI82" s="273"/>
    </row>
    <row r="83" spans="1:113" s="275" customFormat="1" ht="15">
      <c r="A83" s="317">
        <v>1017340</v>
      </c>
      <c r="B83" s="138" t="s">
        <v>310</v>
      </c>
      <c r="C83" s="315" t="s">
        <v>324</v>
      </c>
      <c r="D83" s="182">
        <v>4980000</v>
      </c>
      <c r="E83" s="184">
        <v>4979343.01</v>
      </c>
      <c r="F83" s="48">
        <f t="shared" si="3"/>
        <v>99.98680742971887</v>
      </c>
      <c r="G83" s="328">
        <f t="shared" si="2"/>
        <v>656.9900000002235</v>
      </c>
      <c r="H83" s="272"/>
      <c r="I83" s="272"/>
      <c r="J83" s="333"/>
      <c r="K83" s="272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273"/>
      <c r="BB83" s="273"/>
      <c r="BC83" s="273"/>
      <c r="BD83" s="273"/>
      <c r="BE83" s="273"/>
      <c r="BF83" s="273"/>
      <c r="BG83" s="273"/>
      <c r="BH83" s="273"/>
      <c r="BI83" s="273"/>
      <c r="BJ83" s="273"/>
      <c r="BK83" s="273"/>
      <c r="BL83" s="273"/>
      <c r="BM83" s="273"/>
      <c r="BN83" s="273"/>
      <c r="BO83" s="273"/>
      <c r="BP83" s="273"/>
      <c r="BQ83" s="273"/>
      <c r="BR83" s="273"/>
      <c r="BS83" s="273"/>
      <c r="BT83" s="273"/>
      <c r="BU83" s="273"/>
      <c r="BV83" s="273"/>
      <c r="BW83" s="273"/>
      <c r="BX83" s="273"/>
      <c r="BY83" s="273"/>
      <c r="BZ83" s="273"/>
      <c r="CA83" s="273"/>
      <c r="CB83" s="273"/>
      <c r="CC83" s="273"/>
      <c r="CD83" s="273"/>
      <c r="CE83" s="273"/>
      <c r="CF83" s="273"/>
      <c r="CG83" s="274"/>
      <c r="CH83" s="274"/>
      <c r="CI83" s="274"/>
      <c r="CJ83" s="274"/>
      <c r="CK83" s="274"/>
      <c r="CL83" s="274"/>
      <c r="CM83" s="274"/>
      <c r="CN83" s="274"/>
      <c r="CO83" s="274"/>
      <c r="CP83" s="274"/>
      <c r="CQ83" s="274"/>
      <c r="CR83" s="274"/>
      <c r="CS83" s="273"/>
      <c r="CT83" s="273"/>
      <c r="CU83" s="273"/>
      <c r="CV83" s="273"/>
      <c r="CW83" s="273"/>
      <c r="CX83" s="273"/>
      <c r="CY83" s="273"/>
      <c r="CZ83" s="273"/>
      <c r="DA83" s="273"/>
      <c r="DB83" s="273"/>
      <c r="DC83" s="273"/>
      <c r="DD83" s="273"/>
      <c r="DE83" s="273"/>
      <c r="DF83" s="273"/>
      <c r="DG83" s="273"/>
      <c r="DH83" s="273"/>
      <c r="DI83" s="273"/>
    </row>
    <row r="84" spans="1:113" s="275" customFormat="1" ht="15">
      <c r="A84" s="317">
        <v>1017360</v>
      </c>
      <c r="B84" s="342"/>
      <c r="C84" s="315" t="s">
        <v>313</v>
      </c>
      <c r="D84" s="182">
        <f>D85</f>
        <v>412000</v>
      </c>
      <c r="E84" s="182">
        <f>E85</f>
        <v>411571.18</v>
      </c>
      <c r="F84" s="48">
        <f t="shared" si="3"/>
        <v>99.89591747572815</v>
      </c>
      <c r="G84" s="328">
        <f t="shared" si="2"/>
        <v>428.820000000007</v>
      </c>
      <c r="H84" s="272"/>
      <c r="I84" s="272"/>
      <c r="J84" s="333"/>
      <c r="K84" s="272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273"/>
      <c r="AQ84" s="273"/>
      <c r="AR84" s="273"/>
      <c r="AS84" s="273"/>
      <c r="AT84" s="273"/>
      <c r="AU84" s="273"/>
      <c r="AV84" s="273"/>
      <c r="AW84" s="273"/>
      <c r="AX84" s="273"/>
      <c r="AY84" s="273"/>
      <c r="AZ84" s="273"/>
      <c r="BA84" s="273"/>
      <c r="BB84" s="273"/>
      <c r="BC84" s="273"/>
      <c r="BD84" s="273"/>
      <c r="BE84" s="273"/>
      <c r="BF84" s="273"/>
      <c r="BG84" s="273"/>
      <c r="BH84" s="273"/>
      <c r="BI84" s="273"/>
      <c r="BJ84" s="273"/>
      <c r="BK84" s="273"/>
      <c r="BL84" s="273"/>
      <c r="BM84" s="273"/>
      <c r="BN84" s="273"/>
      <c r="BO84" s="273"/>
      <c r="BP84" s="273"/>
      <c r="BQ84" s="273"/>
      <c r="BR84" s="273"/>
      <c r="BS84" s="273"/>
      <c r="BT84" s="273"/>
      <c r="BU84" s="273"/>
      <c r="BV84" s="273"/>
      <c r="BW84" s="273"/>
      <c r="BX84" s="273"/>
      <c r="BY84" s="273"/>
      <c r="BZ84" s="273"/>
      <c r="CA84" s="273"/>
      <c r="CB84" s="273"/>
      <c r="CC84" s="273"/>
      <c r="CD84" s="273"/>
      <c r="CE84" s="273"/>
      <c r="CF84" s="273"/>
      <c r="CG84" s="274"/>
      <c r="CH84" s="274"/>
      <c r="CI84" s="274"/>
      <c r="CJ84" s="274"/>
      <c r="CK84" s="274"/>
      <c r="CL84" s="274"/>
      <c r="CM84" s="274"/>
      <c r="CN84" s="274"/>
      <c r="CO84" s="274"/>
      <c r="CP84" s="274"/>
      <c r="CQ84" s="274"/>
      <c r="CR84" s="274"/>
      <c r="CS84" s="273"/>
      <c r="CT84" s="273"/>
      <c r="CU84" s="273"/>
      <c r="CV84" s="273"/>
      <c r="CW84" s="273"/>
      <c r="CX84" s="273"/>
      <c r="CY84" s="273"/>
      <c r="CZ84" s="273"/>
      <c r="DA84" s="273"/>
      <c r="DB84" s="273"/>
      <c r="DC84" s="273"/>
      <c r="DD84" s="273"/>
      <c r="DE84" s="273"/>
      <c r="DF84" s="273"/>
      <c r="DG84" s="273"/>
      <c r="DH84" s="273"/>
      <c r="DI84" s="273"/>
    </row>
    <row r="85" spans="1:113" s="275" customFormat="1" ht="30.75">
      <c r="A85" s="229">
        <v>1017363</v>
      </c>
      <c r="B85" s="343" t="s">
        <v>64</v>
      </c>
      <c r="C85" s="314" t="s">
        <v>315</v>
      </c>
      <c r="D85" s="169">
        <v>412000</v>
      </c>
      <c r="E85" s="276">
        <v>411571.18</v>
      </c>
      <c r="F85" s="48">
        <f t="shared" si="3"/>
        <v>99.89591747572815</v>
      </c>
      <c r="G85" s="328">
        <f t="shared" si="2"/>
        <v>428.820000000007</v>
      </c>
      <c r="H85" s="272"/>
      <c r="I85" s="272"/>
      <c r="J85" s="339"/>
      <c r="K85" s="272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273"/>
      <c r="AV85" s="273"/>
      <c r="AW85" s="273"/>
      <c r="AX85" s="273"/>
      <c r="AY85" s="273"/>
      <c r="AZ85" s="273"/>
      <c r="BA85" s="273"/>
      <c r="BB85" s="273"/>
      <c r="BC85" s="273"/>
      <c r="BD85" s="273"/>
      <c r="BE85" s="273"/>
      <c r="BF85" s="273"/>
      <c r="BG85" s="273"/>
      <c r="BH85" s="273"/>
      <c r="BI85" s="273"/>
      <c r="BJ85" s="273"/>
      <c r="BK85" s="273"/>
      <c r="BL85" s="273"/>
      <c r="BM85" s="273"/>
      <c r="BN85" s="273"/>
      <c r="BO85" s="273"/>
      <c r="BP85" s="273"/>
      <c r="BQ85" s="273"/>
      <c r="BR85" s="273"/>
      <c r="BS85" s="273"/>
      <c r="BT85" s="273"/>
      <c r="BU85" s="273"/>
      <c r="BV85" s="273"/>
      <c r="BW85" s="273"/>
      <c r="BX85" s="273"/>
      <c r="BY85" s="273"/>
      <c r="BZ85" s="273"/>
      <c r="CA85" s="273"/>
      <c r="CB85" s="273"/>
      <c r="CC85" s="273"/>
      <c r="CD85" s="273"/>
      <c r="CE85" s="273"/>
      <c r="CF85" s="273"/>
      <c r="CG85" s="274"/>
      <c r="CH85" s="274"/>
      <c r="CI85" s="274"/>
      <c r="CJ85" s="274"/>
      <c r="CK85" s="274"/>
      <c r="CL85" s="274"/>
      <c r="CM85" s="274"/>
      <c r="CN85" s="274"/>
      <c r="CO85" s="274"/>
      <c r="CP85" s="274"/>
      <c r="CQ85" s="274"/>
      <c r="CR85" s="274"/>
      <c r="CS85" s="273"/>
      <c r="CT85" s="273"/>
      <c r="CU85" s="273"/>
      <c r="CV85" s="273"/>
      <c r="CW85" s="273"/>
      <c r="CX85" s="273"/>
      <c r="CY85" s="273"/>
      <c r="CZ85" s="273"/>
      <c r="DA85" s="273"/>
      <c r="DB85" s="273"/>
      <c r="DC85" s="273"/>
      <c r="DD85" s="273"/>
      <c r="DE85" s="273"/>
      <c r="DF85" s="273"/>
      <c r="DG85" s="273"/>
      <c r="DH85" s="273"/>
      <c r="DI85" s="273"/>
    </row>
    <row r="86" spans="1:113" s="37" customFormat="1" ht="40.5" customHeight="1">
      <c r="A86" s="189">
        <v>1500000</v>
      </c>
      <c r="B86" s="190"/>
      <c r="C86" s="191" t="s">
        <v>203</v>
      </c>
      <c r="D86" s="192">
        <f>D87</f>
        <v>672013872</v>
      </c>
      <c r="E86" s="192">
        <f>E87</f>
        <v>523969734.13</v>
      </c>
      <c r="F86" s="48">
        <f t="shared" si="3"/>
        <v>77.97007710132507</v>
      </c>
      <c r="G86" s="328">
        <f t="shared" si="2"/>
        <v>148044137.87</v>
      </c>
      <c r="H86" s="32"/>
      <c r="I86" s="32"/>
      <c r="J86" s="333">
        <f>E86-G86</f>
        <v>375925596.26</v>
      </c>
      <c r="K86" s="3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</row>
    <row r="87" spans="1:113" s="37" customFormat="1" ht="37.5" customHeight="1">
      <c r="A87" s="189">
        <v>1510000</v>
      </c>
      <c r="B87" s="190"/>
      <c r="C87" s="191" t="s">
        <v>204</v>
      </c>
      <c r="D87" s="192">
        <f>D90+D95+D98+D88+D93</f>
        <v>672013872</v>
      </c>
      <c r="E87" s="192">
        <f>E90+E95+E98+E88+E93</f>
        <v>523969734.13</v>
      </c>
      <c r="F87" s="48">
        <f t="shared" si="3"/>
        <v>77.97007710132507</v>
      </c>
      <c r="G87" s="328">
        <f t="shared" si="2"/>
        <v>148044137.87</v>
      </c>
      <c r="H87" s="32"/>
      <c r="I87" s="32"/>
      <c r="J87" s="333"/>
      <c r="K87" s="3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</row>
    <row r="88" spans="1:113" s="37" customFormat="1" ht="15">
      <c r="A88" s="160">
        <v>1517360</v>
      </c>
      <c r="B88" s="208"/>
      <c r="C88" s="158" t="s">
        <v>313</v>
      </c>
      <c r="D88" s="280">
        <f>D89</f>
        <v>213280100</v>
      </c>
      <c r="E88" s="280">
        <f>E89</f>
        <v>65736982.55</v>
      </c>
      <c r="F88" s="48">
        <f t="shared" si="3"/>
        <v>30.82190159794561</v>
      </c>
      <c r="G88" s="328">
        <f t="shared" si="2"/>
        <v>147543117.45</v>
      </c>
      <c r="H88" s="32"/>
      <c r="I88" s="32"/>
      <c r="J88" s="333"/>
      <c r="K88" s="32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</row>
    <row r="89" spans="1:113" s="37" customFormat="1" ht="46.5">
      <c r="A89" s="312">
        <v>1517367</v>
      </c>
      <c r="B89" s="313" t="s">
        <v>64</v>
      </c>
      <c r="C89" s="198" t="s">
        <v>325</v>
      </c>
      <c r="D89" s="280">
        <v>213280100</v>
      </c>
      <c r="E89" s="280">
        <v>65736982.55</v>
      </c>
      <c r="F89" s="48">
        <f t="shared" si="3"/>
        <v>30.82190159794561</v>
      </c>
      <c r="G89" s="328">
        <f t="shared" si="2"/>
        <v>147543117.45</v>
      </c>
      <c r="H89" s="32"/>
      <c r="I89" s="32"/>
      <c r="J89" s="333"/>
      <c r="K89" s="32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</row>
    <row r="90" spans="1:113" s="37" customFormat="1" ht="37.5" customHeight="1">
      <c r="A90" s="193">
        <v>1517460</v>
      </c>
      <c r="B90" s="190"/>
      <c r="C90" s="279" t="s">
        <v>205</v>
      </c>
      <c r="D90" s="280">
        <f>D91+D92</f>
        <v>458633500</v>
      </c>
      <c r="E90" s="280">
        <f>E91+E92</f>
        <v>458380500</v>
      </c>
      <c r="F90" s="48">
        <f t="shared" si="3"/>
        <v>99.94483612732171</v>
      </c>
      <c r="G90" s="328">
        <f t="shared" si="2"/>
        <v>253000</v>
      </c>
      <c r="H90" s="32"/>
      <c r="I90" s="32"/>
      <c r="J90" s="333"/>
      <c r="K90" s="3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</row>
    <row r="91" spans="1:113" s="37" customFormat="1" ht="37.5" customHeight="1">
      <c r="A91" s="193">
        <v>1517461</v>
      </c>
      <c r="B91" s="235" t="s">
        <v>100</v>
      </c>
      <c r="C91" s="202" t="s">
        <v>206</v>
      </c>
      <c r="D91" s="282">
        <v>2100000</v>
      </c>
      <c r="E91" s="282">
        <v>1847500</v>
      </c>
      <c r="F91" s="48">
        <f t="shared" si="3"/>
        <v>87.97619047619048</v>
      </c>
      <c r="G91" s="328">
        <f t="shared" si="2"/>
        <v>252500</v>
      </c>
      <c r="H91" s="32"/>
      <c r="I91" s="32"/>
      <c r="J91" s="333"/>
      <c r="K91" s="32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</row>
    <row r="92" spans="1:113" s="275" customFormat="1" ht="37.5" customHeight="1">
      <c r="A92" s="196">
        <v>1517462</v>
      </c>
      <c r="B92" s="197" t="s">
        <v>100</v>
      </c>
      <c r="C92" s="281" t="s">
        <v>257</v>
      </c>
      <c r="D92" s="282">
        <v>456533500</v>
      </c>
      <c r="E92" s="283">
        <v>456533000</v>
      </c>
      <c r="F92" s="48">
        <f t="shared" si="3"/>
        <v>99.99989047901194</v>
      </c>
      <c r="G92" s="328">
        <f t="shared" si="2"/>
        <v>500</v>
      </c>
      <c r="H92" s="272"/>
      <c r="I92" s="272"/>
      <c r="J92" s="333"/>
      <c r="K92" s="272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273"/>
      <c r="BC92" s="273"/>
      <c r="BD92" s="273"/>
      <c r="BE92" s="273"/>
      <c r="BF92" s="273"/>
      <c r="BG92" s="273"/>
      <c r="BH92" s="273"/>
      <c r="BI92" s="273"/>
      <c r="BJ92" s="273"/>
      <c r="BK92" s="273"/>
      <c r="BL92" s="273"/>
      <c r="BM92" s="273"/>
      <c r="BN92" s="273"/>
      <c r="BO92" s="273"/>
      <c r="BP92" s="273"/>
      <c r="BQ92" s="273"/>
      <c r="BR92" s="273"/>
      <c r="BS92" s="273"/>
      <c r="BT92" s="273"/>
      <c r="BU92" s="273"/>
      <c r="BV92" s="273"/>
      <c r="BW92" s="273"/>
      <c r="BX92" s="273"/>
      <c r="BY92" s="273"/>
      <c r="BZ92" s="273"/>
      <c r="CA92" s="273"/>
      <c r="CB92" s="273"/>
      <c r="CC92" s="273"/>
      <c r="CD92" s="273"/>
      <c r="CE92" s="273"/>
      <c r="CF92" s="273"/>
      <c r="CG92" s="274"/>
      <c r="CH92" s="274"/>
      <c r="CI92" s="274"/>
      <c r="CJ92" s="274"/>
      <c r="CK92" s="274"/>
      <c r="CL92" s="274"/>
      <c r="CM92" s="274"/>
      <c r="CN92" s="274"/>
      <c r="CO92" s="274"/>
      <c r="CP92" s="274"/>
      <c r="CQ92" s="274"/>
      <c r="CR92" s="274"/>
      <c r="CS92" s="273"/>
      <c r="CT92" s="273"/>
      <c r="CU92" s="273"/>
      <c r="CV92" s="273"/>
      <c r="CW92" s="273"/>
      <c r="CX92" s="273"/>
      <c r="CY92" s="273"/>
      <c r="CZ92" s="273"/>
      <c r="DA92" s="273"/>
      <c r="DB92" s="273"/>
      <c r="DC92" s="273"/>
      <c r="DD92" s="273"/>
      <c r="DE92" s="273"/>
      <c r="DF92" s="273"/>
      <c r="DG92" s="273"/>
      <c r="DH92" s="273"/>
      <c r="DI92" s="273"/>
    </row>
    <row r="93" spans="1:113" s="37" customFormat="1" ht="47.25" customHeight="1">
      <c r="A93" s="193">
        <v>1518820</v>
      </c>
      <c r="B93" s="190"/>
      <c r="C93" s="279" t="s">
        <v>355</v>
      </c>
      <c r="D93" s="280">
        <f>D94</f>
        <v>-180000</v>
      </c>
      <c r="E93" s="280">
        <f>E94</f>
        <v>-266624.42</v>
      </c>
      <c r="F93" s="48">
        <f t="shared" si="3"/>
        <v>148.12467777777775</v>
      </c>
      <c r="G93" s="328">
        <f t="shared" si="2"/>
        <v>86624.41999999998</v>
      </c>
      <c r="H93" s="32"/>
      <c r="I93" s="32"/>
      <c r="J93" s="333"/>
      <c r="K93" s="3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</row>
    <row r="94" spans="1:113" s="275" customFormat="1" ht="37.5" customHeight="1">
      <c r="A94" s="196">
        <v>1518822</v>
      </c>
      <c r="B94" s="197" t="s">
        <v>31</v>
      </c>
      <c r="C94" s="281" t="s">
        <v>260</v>
      </c>
      <c r="D94" s="282">
        <v>-180000</v>
      </c>
      <c r="E94" s="282">
        <v>-266624.42</v>
      </c>
      <c r="F94" s="48">
        <f t="shared" si="3"/>
        <v>148.12467777777775</v>
      </c>
      <c r="G94" s="328">
        <f t="shared" si="2"/>
        <v>86624.41999999998</v>
      </c>
      <c r="H94" s="272"/>
      <c r="I94" s="272"/>
      <c r="J94" s="333"/>
      <c r="K94" s="272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  <c r="BE94" s="273"/>
      <c r="BF94" s="273"/>
      <c r="BG94" s="273"/>
      <c r="BH94" s="273"/>
      <c r="BI94" s="273"/>
      <c r="BJ94" s="273"/>
      <c r="BK94" s="273"/>
      <c r="BL94" s="273"/>
      <c r="BM94" s="273"/>
      <c r="BN94" s="273"/>
      <c r="BO94" s="273"/>
      <c r="BP94" s="273"/>
      <c r="BQ94" s="273"/>
      <c r="BR94" s="273"/>
      <c r="BS94" s="273"/>
      <c r="BT94" s="273"/>
      <c r="BU94" s="273"/>
      <c r="BV94" s="273"/>
      <c r="BW94" s="273"/>
      <c r="BX94" s="273"/>
      <c r="BY94" s="273"/>
      <c r="BZ94" s="273"/>
      <c r="CA94" s="273"/>
      <c r="CB94" s="273"/>
      <c r="CC94" s="273"/>
      <c r="CD94" s="273"/>
      <c r="CE94" s="273"/>
      <c r="CF94" s="273"/>
      <c r="CG94" s="274"/>
      <c r="CH94" s="274"/>
      <c r="CI94" s="274"/>
      <c r="CJ94" s="274"/>
      <c r="CK94" s="274"/>
      <c r="CL94" s="274"/>
      <c r="CM94" s="274"/>
      <c r="CN94" s="274"/>
      <c r="CO94" s="274"/>
      <c r="CP94" s="274"/>
      <c r="CQ94" s="274"/>
      <c r="CR94" s="274"/>
      <c r="CS94" s="273"/>
      <c r="CT94" s="273"/>
      <c r="CU94" s="273"/>
      <c r="CV94" s="273"/>
      <c r="CW94" s="273"/>
      <c r="CX94" s="273"/>
      <c r="CY94" s="273"/>
      <c r="CZ94" s="273"/>
      <c r="DA94" s="273"/>
      <c r="DB94" s="273"/>
      <c r="DC94" s="273"/>
      <c r="DD94" s="273"/>
      <c r="DE94" s="273"/>
      <c r="DF94" s="273"/>
      <c r="DG94" s="273"/>
      <c r="DH94" s="273"/>
      <c r="DI94" s="273"/>
    </row>
    <row r="95" spans="1:113" s="37" customFormat="1" ht="30.75">
      <c r="A95" s="193">
        <v>1518830</v>
      </c>
      <c r="B95" s="190"/>
      <c r="C95" s="194" t="s">
        <v>258</v>
      </c>
      <c r="D95" s="195">
        <f>D96+D97</f>
        <v>0</v>
      </c>
      <c r="E95" s="195">
        <f>E96+E97</f>
        <v>-133000</v>
      </c>
      <c r="F95" s="48">
        <v>0</v>
      </c>
      <c r="G95" s="328">
        <f t="shared" si="2"/>
        <v>133000</v>
      </c>
      <c r="H95" s="32"/>
      <c r="I95" s="32"/>
      <c r="J95" s="333"/>
      <c r="K95" s="32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</row>
    <row r="96" spans="1:113" s="37" customFormat="1" ht="36" customHeight="1">
      <c r="A96" s="196">
        <v>1518831</v>
      </c>
      <c r="B96" s="197" t="s">
        <v>31</v>
      </c>
      <c r="C96" s="198" t="s">
        <v>259</v>
      </c>
      <c r="D96" s="199">
        <v>350000</v>
      </c>
      <c r="E96" s="199">
        <v>350000</v>
      </c>
      <c r="F96" s="48">
        <f t="shared" si="3"/>
        <v>100</v>
      </c>
      <c r="G96" s="328">
        <f t="shared" si="2"/>
        <v>0</v>
      </c>
      <c r="H96" s="32"/>
      <c r="I96" s="32"/>
      <c r="J96" s="333"/>
      <c r="K96" s="32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</row>
    <row r="97" spans="1:113" s="102" customFormat="1" ht="33.75" customHeight="1">
      <c r="A97" s="196">
        <v>1518832</v>
      </c>
      <c r="B97" s="197" t="s">
        <v>31</v>
      </c>
      <c r="C97" s="198" t="s">
        <v>260</v>
      </c>
      <c r="D97" s="199">
        <v>-350000</v>
      </c>
      <c r="E97" s="199">
        <v>-483000</v>
      </c>
      <c r="F97" s="48">
        <f t="shared" si="3"/>
        <v>138</v>
      </c>
      <c r="G97" s="328">
        <f t="shared" si="2"/>
        <v>133000</v>
      </c>
      <c r="H97" s="84"/>
      <c r="I97" s="84"/>
      <c r="J97" s="333"/>
      <c r="K97" s="84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</row>
    <row r="98" spans="1:113" s="37" customFormat="1" ht="30.75">
      <c r="A98" s="193">
        <v>1518840</v>
      </c>
      <c r="B98" s="190"/>
      <c r="C98" s="158" t="s">
        <v>261</v>
      </c>
      <c r="D98" s="195">
        <f>D99+D100</f>
        <v>280272</v>
      </c>
      <c r="E98" s="195">
        <f>E99+E100</f>
        <v>251876</v>
      </c>
      <c r="F98" s="48">
        <f t="shared" si="3"/>
        <v>89.86841354113147</v>
      </c>
      <c r="G98" s="328">
        <f t="shared" si="2"/>
        <v>28396</v>
      </c>
      <c r="H98" s="32"/>
      <c r="I98" s="32"/>
      <c r="J98" s="333"/>
      <c r="K98" s="32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</row>
    <row r="99" spans="1:113" s="37" customFormat="1" ht="23.25" customHeight="1">
      <c r="A99" s="196">
        <v>1518841</v>
      </c>
      <c r="B99" s="197" t="s">
        <v>31</v>
      </c>
      <c r="C99" s="198" t="s">
        <v>259</v>
      </c>
      <c r="D99" s="199">
        <v>280272</v>
      </c>
      <c r="E99" s="199">
        <v>260276</v>
      </c>
      <c r="F99" s="48">
        <f t="shared" si="3"/>
        <v>92.86550208369013</v>
      </c>
      <c r="G99" s="328">
        <f t="shared" si="2"/>
        <v>19996</v>
      </c>
      <c r="H99" s="32"/>
      <c r="I99" s="32"/>
      <c r="J99" s="333"/>
      <c r="K99" s="32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</row>
    <row r="100" spans="1:113" s="37" customFormat="1" ht="23.25" customHeight="1">
      <c r="A100" s="196">
        <v>1518842</v>
      </c>
      <c r="B100" s="197" t="s">
        <v>31</v>
      </c>
      <c r="C100" s="198" t="s">
        <v>260</v>
      </c>
      <c r="D100" s="199">
        <v>0</v>
      </c>
      <c r="E100" s="199">
        <v>-8400</v>
      </c>
      <c r="F100" s="48">
        <v>0</v>
      </c>
      <c r="G100" s="328">
        <f t="shared" si="2"/>
        <v>8400</v>
      </c>
      <c r="H100" s="32"/>
      <c r="I100" s="32"/>
      <c r="J100" s="333"/>
      <c r="K100" s="32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</row>
    <row r="101" spans="1:113" s="37" customFormat="1" ht="30.75">
      <c r="A101" s="318">
        <v>2400000</v>
      </c>
      <c r="B101" s="319"/>
      <c r="C101" s="143" t="s">
        <v>326</v>
      </c>
      <c r="D101" s="201">
        <f>D102</f>
        <v>5630000</v>
      </c>
      <c r="E101" s="201">
        <f>E102</f>
        <v>11300</v>
      </c>
      <c r="F101" s="48">
        <f t="shared" si="3"/>
        <v>0.20071047957371224</v>
      </c>
      <c r="G101" s="328">
        <f t="shared" si="2"/>
        <v>5618700</v>
      </c>
      <c r="H101" s="32"/>
      <c r="I101" s="32"/>
      <c r="J101" s="333">
        <f>E101-G101</f>
        <v>-5607400</v>
      </c>
      <c r="K101" s="32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</row>
    <row r="102" spans="1:113" s="37" customFormat="1" ht="30.75">
      <c r="A102" s="318">
        <v>2410000</v>
      </c>
      <c r="B102" s="319"/>
      <c r="C102" s="143" t="s">
        <v>327</v>
      </c>
      <c r="D102" s="201">
        <f>D103</f>
        <v>5630000</v>
      </c>
      <c r="E102" s="201">
        <f>E103</f>
        <v>11300</v>
      </c>
      <c r="F102" s="48">
        <f t="shared" si="3"/>
        <v>0.20071047957371224</v>
      </c>
      <c r="G102" s="328">
        <f t="shared" si="2"/>
        <v>5618700</v>
      </c>
      <c r="H102" s="32"/>
      <c r="I102" s="32"/>
      <c r="J102" s="333"/>
      <c r="K102" s="3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</row>
    <row r="103" spans="1:113" s="37" customFormat="1" ht="30.75">
      <c r="A103" s="320">
        <v>2418340</v>
      </c>
      <c r="B103" s="321" t="s">
        <v>87</v>
      </c>
      <c r="C103" s="322" t="s">
        <v>254</v>
      </c>
      <c r="D103" s="195">
        <v>5630000</v>
      </c>
      <c r="E103" s="195">
        <v>11300</v>
      </c>
      <c r="F103" s="48">
        <f t="shared" si="3"/>
        <v>0.20071047957371224</v>
      </c>
      <c r="G103" s="328">
        <f t="shared" si="2"/>
        <v>5618700</v>
      </c>
      <c r="H103" s="32"/>
      <c r="I103" s="32"/>
      <c r="J103" s="333"/>
      <c r="K103" s="32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</row>
    <row r="104" spans="1:113" s="37" customFormat="1" ht="35.25" customHeight="1">
      <c r="A104" s="189">
        <v>2700000</v>
      </c>
      <c r="B104" s="200"/>
      <c r="C104" s="191" t="s">
        <v>262</v>
      </c>
      <c r="D104" s="192">
        <f>D105</f>
        <v>151792151</v>
      </c>
      <c r="E104" s="192">
        <f>E105</f>
        <v>51863242.559999995</v>
      </c>
      <c r="F104" s="48">
        <f t="shared" si="3"/>
        <v>34.16727559253047</v>
      </c>
      <c r="G104" s="328">
        <f t="shared" si="2"/>
        <v>99928908.44</v>
      </c>
      <c r="H104" s="32"/>
      <c r="I104" s="32"/>
      <c r="J104" s="333">
        <f>E104-G104</f>
        <v>-48065665.88</v>
      </c>
      <c r="K104" s="3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</row>
    <row r="105" spans="1:113" s="37" customFormat="1" ht="53.25" customHeight="1">
      <c r="A105" s="189">
        <v>2710000</v>
      </c>
      <c r="B105" s="161"/>
      <c r="C105" s="191" t="s">
        <v>263</v>
      </c>
      <c r="D105" s="201">
        <f>D107+D109+D110+D106</f>
        <v>151792151</v>
      </c>
      <c r="E105" s="201">
        <f>E107+E109+E110+E106</f>
        <v>51863242.559999995</v>
      </c>
      <c r="F105" s="48">
        <f t="shared" si="3"/>
        <v>34.16727559253047</v>
      </c>
      <c r="G105" s="328">
        <f t="shared" si="2"/>
        <v>99928908.44</v>
      </c>
      <c r="H105" s="32"/>
      <c r="I105" s="32"/>
      <c r="J105" s="333"/>
      <c r="K105" s="3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</row>
    <row r="106" spans="1:113" s="37" customFormat="1" ht="15">
      <c r="A106" s="193">
        <v>2717430</v>
      </c>
      <c r="B106" s="138" t="s">
        <v>328</v>
      </c>
      <c r="C106" s="147" t="s">
        <v>273</v>
      </c>
      <c r="D106" s="195">
        <v>781000</v>
      </c>
      <c r="E106" s="195">
        <v>742472.35</v>
      </c>
      <c r="F106" s="48">
        <f t="shared" si="3"/>
        <v>95.06688220230474</v>
      </c>
      <c r="G106" s="328">
        <f t="shared" si="2"/>
        <v>38527.65000000002</v>
      </c>
      <c r="H106" s="32"/>
      <c r="I106" s="32"/>
      <c r="J106" s="333"/>
      <c r="K106" s="32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</row>
    <row r="107" spans="1:113" s="37" customFormat="1" ht="39" customHeight="1">
      <c r="A107" s="193">
        <v>2717460</v>
      </c>
      <c r="B107" s="206"/>
      <c r="C107" s="205" t="s">
        <v>205</v>
      </c>
      <c r="D107" s="195">
        <f>D108</f>
        <v>150354053</v>
      </c>
      <c r="E107" s="195">
        <f>E108</f>
        <v>51065219.8</v>
      </c>
      <c r="F107" s="48">
        <f t="shared" si="3"/>
        <v>33.963314444207235</v>
      </c>
      <c r="G107" s="328">
        <f t="shared" si="2"/>
        <v>99288833.2</v>
      </c>
      <c r="H107" s="32"/>
      <c r="I107" s="32"/>
      <c r="J107" s="333"/>
      <c r="K107" s="32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</row>
    <row r="108" spans="1:113" s="275" customFormat="1" ht="67.5" customHeight="1">
      <c r="A108" s="196">
        <v>2717464</v>
      </c>
      <c r="B108" s="284" t="s">
        <v>100</v>
      </c>
      <c r="C108" s="285" t="s">
        <v>264</v>
      </c>
      <c r="D108" s="199">
        <v>150354053</v>
      </c>
      <c r="E108" s="199">
        <v>51065219.8</v>
      </c>
      <c r="F108" s="48">
        <f t="shared" si="3"/>
        <v>33.963314444207235</v>
      </c>
      <c r="G108" s="328">
        <f t="shared" si="2"/>
        <v>99288833.2</v>
      </c>
      <c r="H108" s="272"/>
      <c r="I108" s="272"/>
      <c r="J108" s="333"/>
      <c r="K108" s="272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73"/>
      <c r="AM108" s="273"/>
      <c r="AN108" s="273"/>
      <c r="AO108" s="273"/>
      <c r="AP108" s="273"/>
      <c r="AQ108" s="273"/>
      <c r="AR108" s="273"/>
      <c r="AS108" s="273"/>
      <c r="AT108" s="273"/>
      <c r="AU108" s="273"/>
      <c r="AV108" s="273"/>
      <c r="AW108" s="273"/>
      <c r="AX108" s="273"/>
      <c r="AY108" s="273"/>
      <c r="AZ108" s="273"/>
      <c r="BA108" s="273"/>
      <c r="BB108" s="273"/>
      <c r="BC108" s="273"/>
      <c r="BD108" s="273"/>
      <c r="BE108" s="273"/>
      <c r="BF108" s="273"/>
      <c r="BG108" s="273"/>
      <c r="BH108" s="273"/>
      <c r="BI108" s="273"/>
      <c r="BJ108" s="273"/>
      <c r="BK108" s="273"/>
      <c r="BL108" s="273"/>
      <c r="BM108" s="273"/>
      <c r="BN108" s="273"/>
      <c r="BO108" s="273"/>
      <c r="BP108" s="273"/>
      <c r="BQ108" s="273"/>
      <c r="BR108" s="273"/>
      <c r="BS108" s="273"/>
      <c r="BT108" s="273"/>
      <c r="BU108" s="273"/>
      <c r="BV108" s="273"/>
      <c r="BW108" s="273"/>
      <c r="BX108" s="273"/>
      <c r="BY108" s="273"/>
      <c r="BZ108" s="273"/>
      <c r="CA108" s="273"/>
      <c r="CB108" s="273"/>
      <c r="CC108" s="273"/>
      <c r="CD108" s="273"/>
      <c r="CE108" s="273"/>
      <c r="CF108" s="273"/>
      <c r="CG108" s="274"/>
      <c r="CH108" s="274"/>
      <c r="CI108" s="274"/>
      <c r="CJ108" s="274"/>
      <c r="CK108" s="274"/>
      <c r="CL108" s="274"/>
      <c r="CM108" s="274"/>
      <c r="CN108" s="274"/>
      <c r="CO108" s="274"/>
      <c r="CP108" s="274"/>
      <c r="CQ108" s="274"/>
      <c r="CR108" s="274"/>
      <c r="CS108" s="273"/>
      <c r="CT108" s="273"/>
      <c r="CU108" s="273"/>
      <c r="CV108" s="273"/>
      <c r="CW108" s="273"/>
      <c r="CX108" s="273"/>
      <c r="CY108" s="273"/>
      <c r="CZ108" s="273"/>
      <c r="DA108" s="273"/>
      <c r="DB108" s="273"/>
      <c r="DC108" s="273"/>
      <c r="DD108" s="273"/>
      <c r="DE108" s="273"/>
      <c r="DF108" s="273"/>
      <c r="DG108" s="273"/>
      <c r="DH108" s="273"/>
      <c r="DI108" s="273"/>
    </row>
    <row r="109" spans="1:113" s="37" customFormat="1" ht="30" customHeight="1">
      <c r="A109" s="193">
        <v>2717610</v>
      </c>
      <c r="B109" s="207" t="s">
        <v>97</v>
      </c>
      <c r="C109" s="147" t="s">
        <v>98</v>
      </c>
      <c r="D109" s="195">
        <v>1417820</v>
      </c>
      <c r="E109" s="195">
        <v>1364000</v>
      </c>
      <c r="F109" s="365">
        <f t="shared" si="3"/>
        <v>96.20403154138043</v>
      </c>
      <c r="G109" s="328">
        <f t="shared" si="2"/>
        <v>53820</v>
      </c>
      <c r="H109" s="32"/>
      <c r="I109" s="32"/>
      <c r="J109" s="366"/>
      <c r="K109" s="32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</row>
    <row r="110" spans="1:113" s="37" customFormat="1" ht="42" customHeight="1">
      <c r="A110" s="193">
        <v>2717610</v>
      </c>
      <c r="B110" s="207" t="s">
        <v>97</v>
      </c>
      <c r="C110" s="147" t="s">
        <v>99</v>
      </c>
      <c r="D110" s="195">
        <v>-760722</v>
      </c>
      <c r="E110" s="195">
        <v>-1308449.59</v>
      </c>
      <c r="F110" s="365">
        <f t="shared" si="3"/>
        <v>172.00101876901155</v>
      </c>
      <c r="G110" s="328">
        <f t="shared" si="2"/>
        <v>547727.5900000001</v>
      </c>
      <c r="H110" s="296"/>
      <c r="I110" s="297">
        <f>E132/G110*100</f>
        <v>225688.54243219693</v>
      </c>
      <c r="J110" s="367"/>
      <c r="K110" s="3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</row>
    <row r="111" spans="1:113" s="37" customFormat="1" ht="30.75">
      <c r="A111" s="143">
        <v>3700000</v>
      </c>
      <c r="B111" s="143"/>
      <c r="C111" s="143" t="s">
        <v>339</v>
      </c>
      <c r="D111" s="201">
        <f>D112</f>
        <v>171537498</v>
      </c>
      <c r="E111" s="201">
        <f>E112</f>
        <v>169597059.57</v>
      </c>
      <c r="F111" s="48">
        <f t="shared" si="3"/>
        <v>98.86879635495208</v>
      </c>
      <c r="G111" s="328">
        <f t="shared" si="2"/>
        <v>1940438.4300000072</v>
      </c>
      <c r="H111" s="296">
        <f>E111-G111</f>
        <v>167656621.14</v>
      </c>
      <c r="I111" s="297"/>
      <c r="J111" s="333">
        <f>E111-G111</f>
        <v>167656621.14</v>
      </c>
      <c r="K111" s="32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</row>
    <row r="112" spans="1:113" s="37" customFormat="1" ht="15">
      <c r="A112" s="143">
        <v>3710000</v>
      </c>
      <c r="B112" s="143"/>
      <c r="C112" s="143" t="s">
        <v>7</v>
      </c>
      <c r="D112" s="201">
        <f>SUM(D113:D131)</f>
        <v>171537498</v>
      </c>
      <c r="E112" s="201">
        <f>SUM(E113:E131)</f>
        <v>169597059.57</v>
      </c>
      <c r="F112" s="48">
        <f t="shared" si="3"/>
        <v>98.86879635495208</v>
      </c>
      <c r="G112" s="328">
        <f t="shared" si="2"/>
        <v>1940438.4300000072</v>
      </c>
      <c r="H112" s="296"/>
      <c r="I112" s="297"/>
      <c r="J112" s="333"/>
      <c r="K112" s="32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</row>
    <row r="113" spans="1:113" s="37" customFormat="1" ht="46.5">
      <c r="A113" s="146">
        <v>3719320</v>
      </c>
      <c r="B113" s="240" t="s">
        <v>88</v>
      </c>
      <c r="C113" s="242" t="s">
        <v>296</v>
      </c>
      <c r="D113" s="195">
        <v>27648565</v>
      </c>
      <c r="E113" s="195">
        <v>27452795</v>
      </c>
      <c r="F113" s="48">
        <f t="shared" si="3"/>
        <v>99.29193431919524</v>
      </c>
      <c r="G113" s="328">
        <f t="shared" si="2"/>
        <v>195770</v>
      </c>
      <c r="H113" s="296"/>
      <c r="I113" s="297"/>
      <c r="J113" s="333"/>
      <c r="K113" s="32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</row>
    <row r="114" spans="1:113" s="37" customFormat="1" ht="78">
      <c r="A114" s="146">
        <v>3719320</v>
      </c>
      <c r="B114" s="240" t="s">
        <v>88</v>
      </c>
      <c r="C114" s="242" t="s">
        <v>298</v>
      </c>
      <c r="D114" s="195">
        <v>10890446</v>
      </c>
      <c r="E114" s="195">
        <f>10890446-415391.65</f>
        <v>10475054.35</v>
      </c>
      <c r="F114" s="48">
        <f t="shared" si="3"/>
        <v>96.18572416593406</v>
      </c>
      <c r="G114" s="328">
        <f t="shared" si="2"/>
        <v>415391.6500000004</v>
      </c>
      <c r="H114" s="296"/>
      <c r="I114" s="297"/>
      <c r="J114" s="333"/>
      <c r="K114" s="32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</row>
    <row r="115" spans="1:113" s="37" customFormat="1" ht="108.75">
      <c r="A115" s="146">
        <v>3719320</v>
      </c>
      <c r="B115" s="240" t="s">
        <v>88</v>
      </c>
      <c r="C115" s="242" t="s">
        <v>299</v>
      </c>
      <c r="D115" s="195">
        <v>14900000</v>
      </c>
      <c r="E115" s="195">
        <f>14900000-9518.88</f>
        <v>14890481.12</v>
      </c>
      <c r="F115" s="48">
        <f t="shared" si="3"/>
        <v>99.93611489932886</v>
      </c>
      <c r="G115" s="328">
        <f t="shared" si="2"/>
        <v>9518.88000000082</v>
      </c>
      <c r="H115" s="296"/>
      <c r="I115" s="297"/>
      <c r="J115" s="333"/>
      <c r="K115" s="32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</row>
    <row r="116" spans="1:113" s="37" customFormat="1" ht="108.75">
      <c r="A116" s="146">
        <v>3719320</v>
      </c>
      <c r="B116" s="240" t="s">
        <v>88</v>
      </c>
      <c r="C116" s="242" t="s">
        <v>299</v>
      </c>
      <c r="D116" s="195">
        <v>4000000</v>
      </c>
      <c r="E116" s="195">
        <v>4000000</v>
      </c>
      <c r="F116" s="48">
        <f t="shared" si="3"/>
        <v>100</v>
      </c>
      <c r="G116" s="328">
        <f t="shared" si="2"/>
        <v>0</v>
      </c>
      <c r="H116" s="296"/>
      <c r="I116" s="297"/>
      <c r="J116" s="333"/>
      <c r="K116" s="32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</row>
    <row r="117" spans="1:113" s="37" customFormat="1" ht="108.75">
      <c r="A117" s="146">
        <v>3719320</v>
      </c>
      <c r="B117" s="240" t="s">
        <v>88</v>
      </c>
      <c r="C117" s="242" t="s">
        <v>300</v>
      </c>
      <c r="D117" s="195">
        <v>60000</v>
      </c>
      <c r="E117" s="195">
        <v>60000</v>
      </c>
      <c r="F117" s="48">
        <f t="shared" si="3"/>
        <v>100</v>
      </c>
      <c r="G117" s="328">
        <f t="shared" si="2"/>
        <v>0</v>
      </c>
      <c r="H117" s="296"/>
      <c r="I117" s="297"/>
      <c r="J117" s="333"/>
      <c r="K117" s="32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</row>
    <row r="118" spans="1:113" s="37" customFormat="1" ht="186.75">
      <c r="A118" s="146" t="s">
        <v>352</v>
      </c>
      <c r="B118" s="240" t="s">
        <v>353</v>
      </c>
      <c r="C118" s="242" t="s">
        <v>354</v>
      </c>
      <c r="D118" s="195">
        <v>5806000</v>
      </c>
      <c r="E118" s="195">
        <v>5806000</v>
      </c>
      <c r="F118" s="48">
        <f t="shared" si="3"/>
        <v>100</v>
      </c>
      <c r="G118" s="328">
        <f t="shared" si="2"/>
        <v>0</v>
      </c>
      <c r="H118" s="296"/>
      <c r="I118" s="297"/>
      <c r="J118" s="333"/>
      <c r="K118" s="32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</row>
    <row r="119" spans="1:113" s="37" customFormat="1" ht="46.5">
      <c r="A119" s="138" t="s">
        <v>329</v>
      </c>
      <c r="B119" s="162" t="s">
        <v>88</v>
      </c>
      <c r="C119" s="148" t="s">
        <v>330</v>
      </c>
      <c r="D119" s="195">
        <v>3431500</v>
      </c>
      <c r="E119" s="195">
        <v>3422487.36</v>
      </c>
      <c r="F119" s="48">
        <f t="shared" si="3"/>
        <v>99.73735567536063</v>
      </c>
      <c r="G119" s="328">
        <f t="shared" si="2"/>
        <v>9012.64000000013</v>
      </c>
      <c r="H119" s="296"/>
      <c r="I119" s="297"/>
      <c r="J119" s="333"/>
      <c r="K119" s="32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</row>
    <row r="120" spans="1:113" s="37" customFormat="1" ht="30.75">
      <c r="A120" s="138" t="s">
        <v>331</v>
      </c>
      <c r="B120" s="162" t="s">
        <v>88</v>
      </c>
      <c r="C120" s="148" t="s">
        <v>332</v>
      </c>
      <c r="D120" s="195">
        <v>2000000</v>
      </c>
      <c r="E120" s="195">
        <v>2000000</v>
      </c>
      <c r="F120" s="48">
        <f t="shared" si="3"/>
        <v>100</v>
      </c>
      <c r="G120" s="328">
        <f t="shared" si="2"/>
        <v>0</v>
      </c>
      <c r="H120" s="296"/>
      <c r="I120" s="297"/>
      <c r="J120" s="333"/>
      <c r="K120" s="32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</row>
    <row r="121" spans="1:113" s="37" customFormat="1" ht="15">
      <c r="A121" s="138" t="s">
        <v>229</v>
      </c>
      <c r="B121" s="162" t="s">
        <v>88</v>
      </c>
      <c r="C121" s="163" t="s">
        <v>230</v>
      </c>
      <c r="D121" s="195">
        <v>95633247</v>
      </c>
      <c r="E121" s="195">
        <v>94340259.75</v>
      </c>
      <c r="F121" s="48">
        <f t="shared" si="3"/>
        <v>98.64797307363202</v>
      </c>
      <c r="G121" s="328">
        <f t="shared" si="2"/>
        <v>1292987.25</v>
      </c>
      <c r="H121" s="296"/>
      <c r="I121" s="297"/>
      <c r="J121" s="333"/>
      <c r="K121" s="32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</row>
    <row r="122" spans="1:113" s="37" customFormat="1" ht="78">
      <c r="A122" s="138" t="s">
        <v>304</v>
      </c>
      <c r="B122" s="162" t="s">
        <v>88</v>
      </c>
      <c r="C122" s="163" t="s">
        <v>333</v>
      </c>
      <c r="D122" s="195">
        <v>1916040</v>
      </c>
      <c r="E122" s="195">
        <v>1914580</v>
      </c>
      <c r="F122" s="48">
        <f t="shared" si="3"/>
        <v>99.92380117325317</v>
      </c>
      <c r="G122" s="328">
        <f t="shared" si="2"/>
        <v>1460</v>
      </c>
      <c r="H122" s="296"/>
      <c r="I122" s="297"/>
      <c r="J122" s="333"/>
      <c r="K122" s="32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</row>
    <row r="123" spans="1:113" s="37" customFormat="1" ht="93">
      <c r="A123" s="138" t="s">
        <v>304</v>
      </c>
      <c r="B123" s="162" t="s">
        <v>88</v>
      </c>
      <c r="C123" s="163" t="s">
        <v>334</v>
      </c>
      <c r="D123" s="140">
        <v>1000000</v>
      </c>
      <c r="E123" s="195">
        <v>987300</v>
      </c>
      <c r="F123" s="48">
        <f t="shared" si="3"/>
        <v>98.72999999999999</v>
      </c>
      <c r="G123" s="328">
        <f t="shared" si="2"/>
        <v>12700</v>
      </c>
      <c r="H123" s="296"/>
      <c r="I123" s="297"/>
      <c r="J123" s="333"/>
      <c r="K123" s="32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</row>
    <row r="124" spans="1:113" s="37" customFormat="1" ht="78">
      <c r="A124" s="138" t="s">
        <v>304</v>
      </c>
      <c r="B124" s="162" t="s">
        <v>88</v>
      </c>
      <c r="C124" s="163" t="s">
        <v>335</v>
      </c>
      <c r="D124" s="140">
        <v>100000</v>
      </c>
      <c r="E124" s="195">
        <v>100000</v>
      </c>
      <c r="F124" s="48">
        <f t="shared" si="3"/>
        <v>100</v>
      </c>
      <c r="G124" s="328">
        <f t="shared" si="2"/>
        <v>0</v>
      </c>
      <c r="H124" s="296"/>
      <c r="I124" s="297"/>
      <c r="J124" s="333"/>
      <c r="K124" s="32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</row>
    <row r="125" spans="1:113" s="37" customFormat="1" ht="78">
      <c r="A125" s="138" t="s">
        <v>304</v>
      </c>
      <c r="B125" s="162" t="s">
        <v>88</v>
      </c>
      <c r="C125" s="163" t="s">
        <v>336</v>
      </c>
      <c r="D125" s="140">
        <v>319900</v>
      </c>
      <c r="E125" s="195">
        <v>319739.99</v>
      </c>
      <c r="F125" s="48">
        <f t="shared" si="3"/>
        <v>99.94998124413878</v>
      </c>
      <c r="G125" s="328">
        <f t="shared" si="2"/>
        <v>160.0100000000093</v>
      </c>
      <c r="H125" s="296"/>
      <c r="I125" s="297"/>
      <c r="J125" s="333"/>
      <c r="K125" s="32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</row>
    <row r="126" spans="1:113" s="37" customFormat="1" ht="78">
      <c r="A126" s="138" t="s">
        <v>304</v>
      </c>
      <c r="B126" s="162" t="s">
        <v>88</v>
      </c>
      <c r="C126" s="163" t="s">
        <v>337</v>
      </c>
      <c r="D126" s="140">
        <v>300000</v>
      </c>
      <c r="E126" s="195">
        <v>299972</v>
      </c>
      <c r="F126" s="48">
        <f t="shared" si="3"/>
        <v>99.99066666666667</v>
      </c>
      <c r="G126" s="328">
        <f t="shared" si="2"/>
        <v>28</v>
      </c>
      <c r="H126" s="296"/>
      <c r="I126" s="297"/>
      <c r="J126" s="333">
        <v>-10440.64</v>
      </c>
      <c r="K126" s="32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</row>
    <row r="127" spans="1:113" s="37" customFormat="1" ht="78">
      <c r="A127" s="138" t="s">
        <v>304</v>
      </c>
      <c r="B127" s="162" t="s">
        <v>88</v>
      </c>
      <c r="C127" s="163" t="s">
        <v>338</v>
      </c>
      <c r="D127" s="140">
        <v>100000</v>
      </c>
      <c r="E127" s="195">
        <v>97390</v>
      </c>
      <c r="F127" s="48">
        <f t="shared" si="3"/>
        <v>97.39</v>
      </c>
      <c r="G127" s="328">
        <f t="shared" si="2"/>
        <v>2610</v>
      </c>
      <c r="H127" s="296"/>
      <c r="I127" s="297"/>
      <c r="J127" s="333">
        <f>J4+J11+J29+J52+J57+J66+J71+J86+J101+J104+J111+J126</f>
        <v>942184207.3699998</v>
      </c>
      <c r="K127" s="32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</row>
    <row r="128" spans="1:113" s="37" customFormat="1" ht="78">
      <c r="A128" s="138" t="s">
        <v>304</v>
      </c>
      <c r="B128" s="162" t="s">
        <v>88</v>
      </c>
      <c r="C128" s="163" t="s">
        <v>362</v>
      </c>
      <c r="D128" s="140">
        <v>173000</v>
      </c>
      <c r="E128" s="195">
        <v>173000</v>
      </c>
      <c r="F128" s="48">
        <f t="shared" si="3"/>
        <v>100</v>
      </c>
      <c r="G128" s="328">
        <f t="shared" si="2"/>
        <v>0</v>
      </c>
      <c r="H128" s="296"/>
      <c r="I128" s="297"/>
      <c r="J128" s="333"/>
      <c r="K128" s="32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</row>
    <row r="129" spans="1:113" s="37" customFormat="1" ht="108.75">
      <c r="A129" s="138" t="s">
        <v>304</v>
      </c>
      <c r="B129" s="162" t="s">
        <v>88</v>
      </c>
      <c r="C129" s="163" t="s">
        <v>373</v>
      </c>
      <c r="D129" s="140">
        <v>1250000</v>
      </c>
      <c r="E129" s="195">
        <v>1249200</v>
      </c>
      <c r="F129" s="48">
        <f t="shared" si="3"/>
        <v>99.936</v>
      </c>
      <c r="G129" s="328">
        <f t="shared" si="2"/>
        <v>800</v>
      </c>
      <c r="H129" s="296"/>
      <c r="I129" s="297"/>
      <c r="J129" s="333"/>
      <c r="K129" s="32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</row>
    <row r="130" spans="1:113" s="37" customFormat="1" ht="62.25">
      <c r="A130" s="138" t="s">
        <v>304</v>
      </c>
      <c r="B130" s="162" t="s">
        <v>88</v>
      </c>
      <c r="C130" s="163" t="s">
        <v>371</v>
      </c>
      <c r="D130" s="140">
        <v>750000</v>
      </c>
      <c r="E130" s="195">
        <v>750000</v>
      </c>
      <c r="F130" s="48">
        <f t="shared" si="3"/>
        <v>100</v>
      </c>
      <c r="G130" s="328">
        <f t="shared" si="2"/>
        <v>0</v>
      </c>
      <c r="H130" s="296"/>
      <c r="I130" s="297"/>
      <c r="J130" s="333"/>
      <c r="K130" s="32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</row>
    <row r="131" spans="1:113" s="37" customFormat="1" ht="62.25">
      <c r="A131" s="138" t="s">
        <v>304</v>
      </c>
      <c r="B131" s="162" t="s">
        <v>88</v>
      </c>
      <c r="C131" s="163" t="s">
        <v>372</v>
      </c>
      <c r="D131" s="140">
        <v>1258800</v>
      </c>
      <c r="E131" s="195">
        <v>1258800</v>
      </c>
      <c r="F131" s="48">
        <f t="shared" si="3"/>
        <v>100</v>
      </c>
      <c r="G131" s="328">
        <f t="shared" si="2"/>
        <v>0</v>
      </c>
      <c r="H131" s="296"/>
      <c r="I131" s="297"/>
      <c r="J131" s="333"/>
      <c r="K131" s="32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</row>
    <row r="132" spans="1:113" s="37" customFormat="1" ht="33.75" customHeight="1">
      <c r="A132" s="137"/>
      <c r="B132" s="137"/>
      <c r="C132" s="142" t="s">
        <v>378</v>
      </c>
      <c r="D132" s="117">
        <f>D4+D11+D29+D52+D57+D66+D71+D86+D104+D101+D111</f>
        <v>1530122180.73</v>
      </c>
      <c r="E132" s="117">
        <f>E4+E11+E29+E52+E57+E66+E71+E86+E104+E101+E111</f>
        <v>1236158414.37</v>
      </c>
      <c r="F132" s="48">
        <f t="shared" si="3"/>
        <v>80.78821612665244</v>
      </c>
      <c r="G132" s="328">
        <f t="shared" si="2"/>
        <v>293963766.36000013</v>
      </c>
      <c r="H132" s="288">
        <f>E132/G132*100</f>
        <v>420.5138713783349</v>
      </c>
      <c r="I132" s="294">
        <f>G132-'[3]СФ  2016р. '!$F$128</f>
        <v>157196636.2400001</v>
      </c>
      <c r="J132" s="333">
        <f>E132-G132</f>
        <v>942194648.0099998</v>
      </c>
      <c r="K132" s="32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</row>
    <row r="133" spans="1:113" s="37" customFormat="1" ht="15" hidden="1">
      <c r="A133" s="39"/>
      <c r="B133" s="39"/>
      <c r="C133" s="238"/>
      <c r="D133" s="326">
        <v>1529364810.73</v>
      </c>
      <c r="E133" s="327">
        <v>1236250612.3799999</v>
      </c>
      <c r="F133" s="238"/>
      <c r="G133" s="32"/>
      <c r="H133" s="32"/>
      <c r="I133" s="32"/>
      <c r="J133" s="293"/>
      <c r="K133" s="32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</row>
    <row r="134" spans="1:113" s="37" customFormat="1" ht="15" hidden="1">
      <c r="A134" s="39"/>
      <c r="B134" s="39"/>
      <c r="C134" s="327">
        <f>D134-D152</f>
        <v>0</v>
      </c>
      <c r="D134" s="326">
        <f>D132-D133</f>
        <v>757370</v>
      </c>
      <c r="E134" s="327">
        <f>E132-E133</f>
        <v>-92198.00999999046</v>
      </c>
      <c r="F134" s="238"/>
      <c r="G134" s="32"/>
      <c r="H134" s="32"/>
      <c r="I134" s="32"/>
      <c r="J134" s="293">
        <f>J132-J127</f>
        <v>10440.639999985695</v>
      </c>
      <c r="K134" s="32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</row>
    <row r="135" spans="1:113" s="257" customFormat="1" ht="32.25" customHeight="1" hidden="1">
      <c r="A135" s="252"/>
      <c r="B135" s="252"/>
      <c r="C135" s="253" t="s">
        <v>239</v>
      </c>
      <c r="D135" s="254" t="s">
        <v>240</v>
      </c>
      <c r="E135" s="253" t="s">
        <v>241</v>
      </c>
      <c r="F135" s="253"/>
      <c r="G135" s="255"/>
      <c r="H135" s="255"/>
      <c r="I135" s="255"/>
      <c r="J135" s="294"/>
      <c r="K135" s="255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256"/>
      <c r="CH135" s="256"/>
      <c r="CI135" s="256"/>
      <c r="CJ135" s="256"/>
      <c r="CK135" s="256"/>
      <c r="CL135" s="256"/>
      <c r="CM135" s="256"/>
      <c r="CN135" s="256"/>
      <c r="CO135" s="256"/>
      <c r="CP135" s="256"/>
      <c r="CQ135" s="256"/>
      <c r="CR135" s="25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</row>
    <row r="136" spans="1:113" s="37" customFormat="1" ht="15" hidden="1">
      <c r="A136" s="39"/>
      <c r="B136" s="39"/>
      <c r="C136" s="238"/>
      <c r="D136" s="239"/>
      <c r="E136" s="238"/>
      <c r="F136" s="238"/>
      <c r="G136" s="32"/>
      <c r="H136" s="32"/>
      <c r="I136" s="32"/>
      <c r="J136" s="293"/>
      <c r="K136" s="32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</row>
    <row r="137" spans="1:113" s="37" customFormat="1" ht="15" hidden="1">
      <c r="A137" s="39"/>
      <c r="B137" s="39"/>
      <c r="C137" s="253" t="s">
        <v>242</v>
      </c>
      <c r="D137" s="258">
        <f>D6+D7</f>
        <v>4075500</v>
      </c>
      <c r="E137" s="259">
        <v>4075500</v>
      </c>
      <c r="F137" s="262">
        <f aca="true" t="shared" si="4" ref="F137:F149">D137-E137</f>
        <v>0</v>
      </c>
      <c r="G137" s="32"/>
      <c r="H137" s="32"/>
      <c r="I137" s="32"/>
      <c r="J137" s="293"/>
      <c r="K137" s="32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</row>
    <row r="138" spans="1:113" s="37" customFormat="1" ht="15" hidden="1">
      <c r="A138" s="39"/>
      <c r="B138" s="39"/>
      <c r="C138" s="253" t="s">
        <v>243</v>
      </c>
      <c r="D138" s="258">
        <f>D13+D14+D15+D16+D17+D18+D19+D20+D21+D22+D31+D73</f>
        <v>128795816.87</v>
      </c>
      <c r="E138" s="259">
        <v>128795816.87</v>
      </c>
      <c r="F138" s="262">
        <f t="shared" si="4"/>
        <v>0</v>
      </c>
      <c r="G138" s="32"/>
      <c r="H138" s="32"/>
      <c r="I138" s="32"/>
      <c r="J138" s="293"/>
      <c r="K138" s="32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</row>
    <row r="139" spans="1:113" s="37" customFormat="1" ht="15" hidden="1">
      <c r="A139" s="39"/>
      <c r="B139" s="39"/>
      <c r="C139" s="253">
        <v>2000</v>
      </c>
      <c r="D139" s="258">
        <f>D32+D33+D34+D35+D36+D37+D38+D39+D42+D40+D41</f>
        <v>226870579.26999998</v>
      </c>
      <c r="E139" s="259">
        <v>226870579.27</v>
      </c>
      <c r="F139" s="262">
        <f t="shared" si="4"/>
        <v>0</v>
      </c>
      <c r="G139" s="32"/>
      <c r="H139" s="32"/>
      <c r="I139" s="32"/>
      <c r="J139" s="293"/>
      <c r="K139" s="32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</row>
    <row r="140" spans="1:113" s="37" customFormat="1" ht="15" hidden="1">
      <c r="A140" s="39"/>
      <c r="B140" s="39"/>
      <c r="C140" s="253">
        <v>3000</v>
      </c>
      <c r="D140" s="258">
        <f>D54+D59+D61+D68</f>
        <v>44501488.980000004</v>
      </c>
      <c r="E140" s="259">
        <v>44501488.98</v>
      </c>
      <c r="F140" s="262">
        <f t="shared" si="4"/>
        <v>0</v>
      </c>
      <c r="G140" s="32"/>
      <c r="H140" s="32"/>
      <c r="I140" s="32"/>
      <c r="J140" s="293"/>
      <c r="K140" s="32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</row>
    <row r="141" spans="1:113" s="37" customFormat="1" ht="15" hidden="1">
      <c r="A141" s="39"/>
      <c r="B141" s="39"/>
      <c r="C141" s="253">
        <v>4000</v>
      </c>
      <c r="D141" s="258">
        <f>D76+D77+D78+D79+D75+D74+D45</f>
        <v>6278316.61</v>
      </c>
      <c r="E141" s="259">
        <v>6278316.61</v>
      </c>
      <c r="F141" s="262">
        <f t="shared" si="4"/>
        <v>0</v>
      </c>
      <c r="G141" s="32"/>
      <c r="H141" s="32"/>
      <c r="I141" s="32"/>
      <c r="J141" s="293"/>
      <c r="K141" s="32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</row>
    <row r="142" spans="1:113" s="37" customFormat="1" ht="15" hidden="1">
      <c r="A142" s="39"/>
      <c r="B142" s="39"/>
      <c r="C142" s="253">
        <v>5000</v>
      </c>
      <c r="D142" s="258">
        <f>D63</f>
        <v>635353</v>
      </c>
      <c r="E142" s="259">
        <v>635353</v>
      </c>
      <c r="F142" s="262">
        <f t="shared" si="4"/>
        <v>0</v>
      </c>
      <c r="G142" s="32"/>
      <c r="H142" s="32"/>
      <c r="I142" s="32"/>
      <c r="J142" s="293"/>
      <c r="K142" s="32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</row>
    <row r="143" spans="1:113" s="37" customFormat="1" ht="15" hidden="1">
      <c r="A143" s="39"/>
      <c r="B143" s="39"/>
      <c r="C143" s="253">
        <v>6000</v>
      </c>
      <c r="D143" s="258">
        <v>0</v>
      </c>
      <c r="E143" s="259">
        <v>0</v>
      </c>
      <c r="F143" s="262">
        <f t="shared" si="4"/>
        <v>0</v>
      </c>
      <c r="G143" s="32"/>
      <c r="H143" s="32"/>
      <c r="I143" s="32"/>
      <c r="J143" s="293"/>
      <c r="K143" s="32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</row>
    <row r="144" spans="1:113" s="37" customFormat="1" ht="15" hidden="1">
      <c r="A144" s="39"/>
      <c r="B144" s="39"/>
      <c r="C144" s="253">
        <v>7000</v>
      </c>
      <c r="D144" s="258">
        <f>D46+D48+D81+D83+D88+D90+D106+D108+D8+D26+D24+D84+D9</f>
        <v>919193923</v>
      </c>
      <c r="E144" s="259">
        <v>919193923</v>
      </c>
      <c r="F144" s="262">
        <f t="shared" si="4"/>
        <v>0</v>
      </c>
      <c r="G144" s="32"/>
      <c r="H144" s="32"/>
      <c r="I144" s="32"/>
      <c r="J144" s="293"/>
      <c r="K144" s="32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</row>
    <row r="145" spans="1:113" s="37" customFormat="1" ht="15" hidden="1">
      <c r="A145" s="39"/>
      <c r="B145" s="39"/>
      <c r="C145" s="253">
        <v>8000</v>
      </c>
      <c r="D145" s="258">
        <f>D51++D103</f>
        <v>27476335</v>
      </c>
      <c r="E145" s="259">
        <v>27476335</v>
      </c>
      <c r="F145" s="262">
        <f t="shared" si="4"/>
        <v>0</v>
      </c>
      <c r="G145" s="32"/>
      <c r="H145" s="32"/>
      <c r="I145" s="32"/>
      <c r="J145" s="293"/>
      <c r="K145" s="32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</row>
    <row r="146" spans="1:113" s="37" customFormat="1" ht="15" hidden="1">
      <c r="A146" s="39"/>
      <c r="B146" s="39"/>
      <c r="C146" s="253">
        <v>9300</v>
      </c>
      <c r="D146" s="258">
        <f>D113+D114+D115+D116+D117</f>
        <v>57499011</v>
      </c>
      <c r="E146" s="259">
        <v>57499011</v>
      </c>
      <c r="F146" s="262">
        <f t="shared" si="4"/>
        <v>0</v>
      </c>
      <c r="G146" s="32"/>
      <c r="H146" s="32"/>
      <c r="I146" s="32"/>
      <c r="J146" s="293"/>
      <c r="K146" s="32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</row>
    <row r="147" spans="1:113" s="37" customFormat="1" ht="15" hidden="1">
      <c r="A147" s="39"/>
      <c r="B147" s="39"/>
      <c r="C147" s="253">
        <v>9610</v>
      </c>
      <c r="D147" s="258">
        <f>D118</f>
        <v>5806000</v>
      </c>
      <c r="E147" s="259">
        <v>5806000</v>
      </c>
      <c r="F147" s="262">
        <f t="shared" si="4"/>
        <v>0</v>
      </c>
      <c r="G147" s="32"/>
      <c r="H147" s="32"/>
      <c r="I147" s="32"/>
      <c r="J147" s="293"/>
      <c r="K147" s="32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</row>
    <row r="148" spans="1:113" s="37" customFormat="1" ht="15" hidden="1">
      <c r="A148" s="39"/>
      <c r="B148" s="39"/>
      <c r="C148" s="253">
        <v>9700</v>
      </c>
      <c r="D148" s="258">
        <f>D119+D120+D121</f>
        <v>101064747</v>
      </c>
      <c r="E148" s="259">
        <v>101064747</v>
      </c>
      <c r="F148" s="262">
        <f t="shared" si="4"/>
        <v>0</v>
      </c>
      <c r="G148" s="32"/>
      <c r="H148" s="32"/>
      <c r="I148" s="32"/>
      <c r="J148" s="293"/>
      <c r="K148" s="32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</row>
    <row r="149" spans="1:113" s="37" customFormat="1" ht="15" hidden="1">
      <c r="A149" s="39"/>
      <c r="B149" s="39"/>
      <c r="C149" s="253">
        <v>9800</v>
      </c>
      <c r="D149" s="258">
        <f>D122+D123+D124+D125+D126+D127+D128+D129+D130+D131</f>
        <v>7167740</v>
      </c>
      <c r="E149" s="259">
        <v>7167740</v>
      </c>
      <c r="F149" s="262">
        <f t="shared" si="4"/>
        <v>0</v>
      </c>
      <c r="G149" s="32"/>
      <c r="H149" s="32"/>
      <c r="I149" s="32"/>
      <c r="J149" s="293"/>
      <c r="K149" s="32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</row>
    <row r="150" spans="1:113" s="257" customFormat="1" ht="15" hidden="1">
      <c r="A150" s="252"/>
      <c r="B150" s="252"/>
      <c r="C150" s="253"/>
      <c r="D150" s="261">
        <f>SUM(D137:D149)</f>
        <v>1529364810.73</v>
      </c>
      <c r="E150" s="260">
        <f>SUM(E137:E149)</f>
        <v>1529364810.73</v>
      </c>
      <c r="F150" s="262">
        <f>SUM(F137:F149)</f>
        <v>0</v>
      </c>
      <c r="G150" s="255"/>
      <c r="H150" s="255"/>
      <c r="I150" s="255"/>
      <c r="J150" s="294"/>
      <c r="K150" s="255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256"/>
      <c r="CH150" s="256"/>
      <c r="CI150" s="256"/>
      <c r="CJ150" s="256"/>
      <c r="CK150" s="256"/>
      <c r="CL150" s="256"/>
      <c r="CM150" s="256"/>
      <c r="CN150" s="256"/>
      <c r="CO150" s="256"/>
      <c r="CP150" s="256"/>
      <c r="CQ150" s="256"/>
      <c r="CR150" s="25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</row>
    <row r="151" spans="1:113" s="37" customFormat="1" ht="15" hidden="1">
      <c r="A151" s="39"/>
      <c r="B151" s="39"/>
      <c r="C151" s="253"/>
      <c r="D151" s="258">
        <f>D150-D133</f>
        <v>0</v>
      </c>
      <c r="E151" s="259">
        <f>E150-D133</f>
        <v>0</v>
      </c>
      <c r="F151" s="262">
        <f>D151-E151</f>
        <v>0</v>
      </c>
      <c r="G151" s="32"/>
      <c r="H151" s="32"/>
      <c r="I151" s="32"/>
      <c r="J151" s="293"/>
      <c r="K151" s="32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</row>
    <row r="152" spans="1:113" s="37" customFormat="1" ht="15" hidden="1">
      <c r="A152" s="39"/>
      <c r="B152" s="39"/>
      <c r="C152" s="253" t="s">
        <v>244</v>
      </c>
      <c r="D152" s="258">
        <f>D95+D98+D109+D110+D93</f>
        <v>757370</v>
      </c>
      <c r="E152" s="258">
        <v>757370</v>
      </c>
      <c r="F152" s="262">
        <f>D152-E152</f>
        <v>0</v>
      </c>
      <c r="G152" s="32"/>
      <c r="H152" s="32"/>
      <c r="I152" s="32"/>
      <c r="J152" s="293"/>
      <c r="K152" s="32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</row>
    <row r="153" spans="1:113" s="257" customFormat="1" ht="15" hidden="1">
      <c r="A153" s="252"/>
      <c r="B153" s="252"/>
      <c r="C153" s="253"/>
      <c r="D153" s="261">
        <f>D150+D152</f>
        <v>1530122180.73</v>
      </c>
      <c r="E153" s="260">
        <f>E150+E152</f>
        <v>1530122180.73</v>
      </c>
      <c r="F153" s="262">
        <f>F150+F152</f>
        <v>0</v>
      </c>
      <c r="G153" s="255"/>
      <c r="H153" s="255"/>
      <c r="I153" s="255"/>
      <c r="J153" s="294"/>
      <c r="K153" s="255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256"/>
      <c r="CH153" s="256"/>
      <c r="CI153" s="256"/>
      <c r="CJ153" s="256"/>
      <c r="CK153" s="256"/>
      <c r="CL153" s="256"/>
      <c r="CM153" s="256"/>
      <c r="CN153" s="256"/>
      <c r="CO153" s="256"/>
      <c r="CP153" s="256"/>
      <c r="CQ153" s="256"/>
      <c r="CR153" s="25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</row>
    <row r="154" spans="1:113" s="37" customFormat="1" ht="15" hidden="1">
      <c r="A154" s="39"/>
      <c r="B154" s="39"/>
      <c r="C154" s="238"/>
      <c r="D154" s="258">
        <f>D132-D153</f>
        <v>0</v>
      </c>
      <c r="E154" s="259">
        <f>D132-E153</f>
        <v>0</v>
      </c>
      <c r="F154" s="262">
        <f>D154-E154</f>
        <v>0</v>
      </c>
      <c r="G154" s="32"/>
      <c r="H154" s="32"/>
      <c r="I154" s="32"/>
      <c r="J154" s="293"/>
      <c r="K154" s="32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</row>
    <row r="155" spans="1:113" s="37" customFormat="1" ht="15" hidden="1">
      <c r="A155" s="39"/>
      <c r="B155" s="39"/>
      <c r="C155" s="238"/>
      <c r="D155" s="258"/>
      <c r="E155" s="259"/>
      <c r="F155" s="262"/>
      <c r="G155" s="32"/>
      <c r="H155" s="32"/>
      <c r="I155" s="32"/>
      <c r="J155" s="293"/>
      <c r="K155" s="32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</row>
    <row r="156" spans="1:113" s="37" customFormat="1" ht="15" hidden="1">
      <c r="A156" s="39"/>
      <c r="B156" s="39"/>
      <c r="C156" s="238"/>
      <c r="D156" s="258"/>
      <c r="E156" s="259"/>
      <c r="F156" s="262"/>
      <c r="G156" s="32"/>
      <c r="H156" s="32"/>
      <c r="I156" s="32"/>
      <c r="J156" s="293"/>
      <c r="K156" s="32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</row>
    <row r="157" spans="1:113" s="37" customFormat="1" ht="15" hidden="1">
      <c r="A157" s="39"/>
      <c r="B157" s="39"/>
      <c r="C157" s="253" t="s">
        <v>242</v>
      </c>
      <c r="D157" s="258">
        <f>E6+E7</f>
        <v>3772022.91</v>
      </c>
      <c r="E157" s="259">
        <v>3772022.91</v>
      </c>
      <c r="F157" s="262">
        <f aca="true" t="shared" si="5" ref="F157:F169">D157-E157</f>
        <v>0</v>
      </c>
      <c r="G157" s="32"/>
      <c r="H157" s="32"/>
      <c r="I157" s="32"/>
      <c r="J157" s="293"/>
      <c r="K157" s="32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</row>
    <row r="158" spans="1:113" s="37" customFormat="1" ht="15" hidden="1">
      <c r="A158" s="39"/>
      <c r="B158" s="39"/>
      <c r="C158" s="253" t="s">
        <v>243</v>
      </c>
      <c r="D158" s="258">
        <f>E13+E14+E15+E16+E17+E18+E19+E20+E21+E22+E31+E73</f>
        <v>108859751.56</v>
      </c>
      <c r="E158" s="259">
        <v>108859751.56</v>
      </c>
      <c r="F158" s="262">
        <f t="shared" si="5"/>
        <v>0</v>
      </c>
      <c r="G158" s="32"/>
      <c r="H158" s="32"/>
      <c r="I158" s="32"/>
      <c r="J158" s="293"/>
      <c r="K158" s="32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</row>
    <row r="159" spans="1:113" s="37" customFormat="1" ht="15" hidden="1">
      <c r="A159" s="39"/>
      <c r="B159" s="39"/>
      <c r="C159" s="253">
        <v>2000</v>
      </c>
      <c r="D159" s="258">
        <f>E32+E33+E34+E35+E36+E37+E38+E39+E42+E40+E41</f>
        <v>222765316.45999998</v>
      </c>
      <c r="E159" s="259">
        <v>222765316.46</v>
      </c>
      <c r="F159" s="262">
        <f t="shared" si="5"/>
        <v>0</v>
      </c>
      <c r="G159" s="32"/>
      <c r="H159" s="32"/>
      <c r="I159" s="32"/>
      <c r="J159" s="293"/>
      <c r="K159" s="32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</row>
    <row r="160" spans="1:113" s="37" customFormat="1" ht="15" hidden="1">
      <c r="A160" s="39"/>
      <c r="B160" s="39"/>
      <c r="C160" s="253">
        <v>3000</v>
      </c>
      <c r="D160" s="258">
        <f>E54+E61+E68+E59</f>
        <v>42430502.17</v>
      </c>
      <c r="E160" s="259">
        <v>42430502.17</v>
      </c>
      <c r="F160" s="262">
        <f t="shared" si="5"/>
        <v>0</v>
      </c>
      <c r="G160" s="32"/>
      <c r="H160" s="32"/>
      <c r="I160" s="32"/>
      <c r="J160" s="293"/>
      <c r="K160" s="32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</row>
    <row r="161" spans="1:113" s="37" customFormat="1" ht="15" hidden="1">
      <c r="A161" s="39"/>
      <c r="B161" s="39"/>
      <c r="C161" s="253">
        <v>4000</v>
      </c>
      <c r="D161" s="258">
        <f>E76+E77+E78+E79+E75+E74+E45</f>
        <v>6018747</v>
      </c>
      <c r="E161" s="259">
        <v>6018747</v>
      </c>
      <c r="F161" s="262">
        <f t="shared" si="5"/>
        <v>0</v>
      </c>
      <c r="G161" s="32"/>
      <c r="H161" s="32"/>
      <c r="I161" s="32"/>
      <c r="J161" s="293"/>
      <c r="K161" s="32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</row>
    <row r="162" spans="1:113" s="37" customFormat="1" ht="15" hidden="1">
      <c r="A162" s="39"/>
      <c r="B162" s="39"/>
      <c r="C162" s="253">
        <v>5000</v>
      </c>
      <c r="D162" s="258">
        <f>E64+E65</f>
        <v>635353</v>
      </c>
      <c r="E162" s="259">
        <v>635353</v>
      </c>
      <c r="F162" s="262">
        <f t="shared" si="5"/>
        <v>0</v>
      </c>
      <c r="G162" s="32"/>
      <c r="H162" s="32"/>
      <c r="I162" s="32"/>
      <c r="J162" s="293"/>
      <c r="K162" s="32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</row>
    <row r="163" spans="1:113" s="37" customFormat="1" ht="15" hidden="1">
      <c r="A163" s="39"/>
      <c r="B163" s="39"/>
      <c r="C163" s="253">
        <v>6000</v>
      </c>
      <c r="D163" s="258"/>
      <c r="E163" s="259">
        <v>0</v>
      </c>
      <c r="F163" s="262">
        <f t="shared" si="5"/>
        <v>0</v>
      </c>
      <c r="G163" s="32"/>
      <c r="H163" s="32"/>
      <c r="I163" s="32"/>
      <c r="J163" s="293"/>
      <c r="K163" s="32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</row>
    <row r="164" spans="1:113" s="37" customFormat="1" ht="15" hidden="1">
      <c r="A164" s="39"/>
      <c r="B164" s="39"/>
      <c r="C164" s="253">
        <v>7000</v>
      </c>
      <c r="D164" s="258">
        <f>E106+E108+E92+E89+E83+E81+E48+E46+E26+E24+E8+E10+E84+E91</f>
        <v>665317600.4499998</v>
      </c>
      <c r="E164" s="259">
        <v>665317600.45</v>
      </c>
      <c r="F164" s="262">
        <f t="shared" si="5"/>
        <v>0</v>
      </c>
      <c r="G164" s="32"/>
      <c r="H164" s="32"/>
      <c r="I164" s="32"/>
      <c r="J164" s="293"/>
      <c r="K164" s="32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</row>
    <row r="165" spans="1:113" s="37" customFormat="1" ht="15" hidden="1">
      <c r="A165" s="39"/>
      <c r="B165" s="39"/>
      <c r="C165" s="253">
        <v>8000</v>
      </c>
      <c r="D165" s="258">
        <f>E51+E103</f>
        <v>16854259.26</v>
      </c>
      <c r="E165" s="259">
        <v>16854259.26</v>
      </c>
      <c r="F165" s="262">
        <f t="shared" si="5"/>
        <v>0</v>
      </c>
      <c r="G165" s="32"/>
      <c r="H165" s="32"/>
      <c r="I165" s="32"/>
      <c r="J165" s="293"/>
      <c r="K165" s="32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</row>
    <row r="166" spans="1:113" s="37" customFormat="1" ht="15" hidden="1">
      <c r="A166" s="39"/>
      <c r="B166" s="39"/>
      <c r="C166" s="253">
        <v>9300</v>
      </c>
      <c r="D166" s="258">
        <f>E117+E116+E115+E114+E113</f>
        <v>56878330.47</v>
      </c>
      <c r="E166" s="259">
        <v>56878330.47</v>
      </c>
      <c r="F166" s="262">
        <f t="shared" si="5"/>
        <v>0</v>
      </c>
      <c r="G166" s="32"/>
      <c r="H166" s="32"/>
      <c r="I166" s="32"/>
      <c r="J166" s="293"/>
      <c r="K166" s="32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</row>
    <row r="167" spans="1:113" s="37" customFormat="1" ht="15" hidden="1">
      <c r="A167" s="39"/>
      <c r="B167" s="39"/>
      <c r="C167" s="253">
        <v>9610</v>
      </c>
      <c r="D167" s="258">
        <f>E118</f>
        <v>5806000</v>
      </c>
      <c r="E167" s="259">
        <v>5806000</v>
      </c>
      <c r="F167" s="262">
        <f t="shared" si="5"/>
        <v>0</v>
      </c>
      <c r="G167" s="32"/>
      <c r="H167" s="32"/>
      <c r="I167" s="32"/>
      <c r="J167" s="293"/>
      <c r="K167" s="32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</row>
    <row r="168" spans="1:113" s="37" customFormat="1" ht="15" hidden="1">
      <c r="A168" s="39"/>
      <c r="B168" s="39"/>
      <c r="C168" s="253">
        <v>9700</v>
      </c>
      <c r="D168" s="258">
        <f>E121+E120+E119</f>
        <v>99762747.11</v>
      </c>
      <c r="E168" s="259">
        <v>99762747.11</v>
      </c>
      <c r="F168" s="262">
        <f t="shared" si="5"/>
        <v>0</v>
      </c>
      <c r="G168" s="32"/>
      <c r="H168" s="32"/>
      <c r="I168" s="32"/>
      <c r="J168" s="293"/>
      <c r="K168" s="32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</row>
    <row r="169" spans="1:113" s="37" customFormat="1" ht="15" hidden="1">
      <c r="A169" s="39"/>
      <c r="B169" s="39"/>
      <c r="C169" s="253">
        <v>9800</v>
      </c>
      <c r="D169" s="258">
        <f>E127+E126+E125+E124+E123+E122+E128+E129+E130+E131</f>
        <v>7149981.99</v>
      </c>
      <c r="E169" s="259">
        <v>7149981.99</v>
      </c>
      <c r="F169" s="262">
        <f t="shared" si="5"/>
        <v>0</v>
      </c>
      <c r="G169" s="32"/>
      <c r="H169" s="32"/>
      <c r="I169" s="32"/>
      <c r="J169" s="293"/>
      <c r="K169" s="32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</row>
    <row r="170" spans="1:113" s="257" customFormat="1" ht="15" hidden="1">
      <c r="A170" s="252"/>
      <c r="B170" s="252"/>
      <c r="C170" s="253"/>
      <c r="D170" s="261">
        <f>SUM(D157:D169)</f>
        <v>1236250612.3799996</v>
      </c>
      <c r="E170" s="260">
        <f>SUM(E157:E169)</f>
        <v>1236250612.3799999</v>
      </c>
      <c r="F170" s="262">
        <f>SUM(F157:F169)</f>
        <v>0</v>
      </c>
      <c r="G170" s="255"/>
      <c r="H170" s="255"/>
      <c r="I170" s="255"/>
      <c r="J170" s="294"/>
      <c r="K170" s="255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256"/>
      <c r="CH170" s="256"/>
      <c r="CI170" s="256"/>
      <c r="CJ170" s="256"/>
      <c r="CK170" s="256"/>
      <c r="CL170" s="256"/>
      <c r="CM170" s="256"/>
      <c r="CN170" s="256"/>
      <c r="CO170" s="256"/>
      <c r="CP170" s="256"/>
      <c r="CQ170" s="256"/>
      <c r="CR170" s="25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</row>
    <row r="171" spans="1:113" s="37" customFormat="1" ht="15" hidden="1">
      <c r="A171" s="39"/>
      <c r="B171" s="39"/>
      <c r="C171" s="253"/>
      <c r="D171" s="258">
        <f>D170-E133</f>
        <v>0</v>
      </c>
      <c r="E171" s="259">
        <f>E170-E133</f>
        <v>0</v>
      </c>
      <c r="F171" s="262">
        <f>D171-E171</f>
        <v>0</v>
      </c>
      <c r="G171" s="32"/>
      <c r="H171" s="32"/>
      <c r="I171" s="32"/>
      <c r="J171" s="293"/>
      <c r="K171" s="32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</row>
    <row r="172" spans="1:113" s="37" customFormat="1" ht="15" hidden="1">
      <c r="A172" s="39"/>
      <c r="B172" s="39"/>
      <c r="C172" s="253" t="s">
        <v>244</v>
      </c>
      <c r="D172" s="258">
        <f>E95+E98+E109+E110++E93</f>
        <v>-92198.01000000007</v>
      </c>
      <c r="E172" s="259">
        <v>-92198.01</v>
      </c>
      <c r="F172" s="262">
        <f>D172-E172</f>
        <v>0</v>
      </c>
      <c r="G172" s="32"/>
      <c r="H172" s="32"/>
      <c r="I172" s="32"/>
      <c r="J172" s="293"/>
      <c r="K172" s="32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</row>
    <row r="173" spans="1:113" s="37" customFormat="1" ht="15" hidden="1">
      <c r="A173" s="39"/>
      <c r="B173" s="39"/>
      <c r="C173" s="238"/>
      <c r="D173" s="258">
        <f>D170+D172</f>
        <v>1236158414.3699996</v>
      </c>
      <c r="E173" s="259">
        <f>E170+E172</f>
        <v>1236158414.37</v>
      </c>
      <c r="F173" s="262">
        <f>F170+F172</f>
        <v>0</v>
      </c>
      <c r="G173" s="32"/>
      <c r="H173" s="32"/>
      <c r="I173" s="32"/>
      <c r="J173" s="293"/>
      <c r="K173" s="32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</row>
    <row r="174" spans="1:113" s="257" customFormat="1" ht="15" hidden="1">
      <c r="A174" s="252"/>
      <c r="B174" s="252"/>
      <c r="C174" s="253"/>
      <c r="D174" s="261">
        <f>E132-D173</f>
        <v>0</v>
      </c>
      <c r="E174" s="260">
        <f>E132-E173</f>
        <v>0</v>
      </c>
      <c r="F174" s="262">
        <f>F171+F173</f>
        <v>0</v>
      </c>
      <c r="G174" s="255"/>
      <c r="H174" s="255"/>
      <c r="I174" s="255"/>
      <c r="J174" s="294"/>
      <c r="K174" s="255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256"/>
      <c r="CH174" s="256"/>
      <c r="CI174" s="256"/>
      <c r="CJ174" s="256"/>
      <c r="CK174" s="256"/>
      <c r="CL174" s="256"/>
      <c r="CM174" s="256"/>
      <c r="CN174" s="256"/>
      <c r="CO174" s="256"/>
      <c r="CP174" s="256"/>
      <c r="CQ174" s="256"/>
      <c r="CR174" s="25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</row>
    <row r="175" spans="1:113" s="37" customFormat="1" ht="15" hidden="1">
      <c r="A175" s="39"/>
      <c r="B175" s="39"/>
      <c r="C175" s="238"/>
      <c r="D175" s="239"/>
      <c r="E175" s="238"/>
      <c r="F175" s="238"/>
      <c r="G175" s="32"/>
      <c r="H175" s="32"/>
      <c r="I175" s="32"/>
      <c r="J175" s="293"/>
      <c r="K175" s="32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</row>
    <row r="176" spans="1:113" s="37" customFormat="1" ht="15" hidden="1">
      <c r="A176" s="39"/>
      <c r="B176" s="39"/>
      <c r="C176" s="38"/>
      <c r="D176" s="68"/>
      <c r="E176" s="38"/>
      <c r="F176" s="38"/>
      <c r="G176" s="32"/>
      <c r="H176" s="32"/>
      <c r="I176" s="32"/>
      <c r="J176" s="293"/>
      <c r="K176" s="32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</row>
    <row r="177" spans="1:113" s="37" customFormat="1" ht="15" hidden="1">
      <c r="A177" s="39"/>
      <c r="B177" s="39"/>
      <c r="C177" s="38"/>
      <c r="D177" s="68"/>
      <c r="E177" s="38"/>
      <c r="F177" s="38"/>
      <c r="G177" s="32"/>
      <c r="H177" s="32"/>
      <c r="I177" s="32"/>
      <c r="J177" s="293"/>
      <c r="K177" s="32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</row>
    <row r="178" spans="1:113" s="37" customFormat="1" ht="15" hidden="1">
      <c r="A178" s="39"/>
      <c r="B178" s="39"/>
      <c r="C178" s="38"/>
      <c r="D178" s="68"/>
      <c r="E178" s="38"/>
      <c r="F178" s="38"/>
      <c r="G178" s="32"/>
      <c r="H178" s="32"/>
      <c r="I178" s="32"/>
      <c r="J178" s="293"/>
      <c r="K178" s="32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</row>
    <row r="179" spans="1:113" s="37" customFormat="1" ht="15" hidden="1">
      <c r="A179" s="39"/>
      <c r="B179" s="39"/>
      <c r="C179" s="38"/>
      <c r="D179" s="68"/>
      <c r="E179" s="38"/>
      <c r="F179" s="38"/>
      <c r="G179" s="32"/>
      <c r="H179" s="32"/>
      <c r="I179" s="32"/>
      <c r="J179" s="293"/>
      <c r="K179" s="32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</row>
    <row r="180" spans="1:113" s="37" customFormat="1" ht="15" hidden="1">
      <c r="A180" s="39"/>
      <c r="B180" s="39"/>
      <c r="C180" s="38"/>
      <c r="D180" s="68"/>
      <c r="E180" s="38"/>
      <c r="F180" s="38"/>
      <c r="G180" s="32"/>
      <c r="H180" s="32"/>
      <c r="I180" s="32"/>
      <c r="J180" s="293"/>
      <c r="K180" s="32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</row>
    <row r="181" spans="1:113" ht="15" hidden="1">
      <c r="A181" s="39"/>
      <c r="B181" s="39"/>
      <c r="C181" s="38"/>
      <c r="D181" s="68"/>
      <c r="E181" s="38"/>
      <c r="F181" s="38"/>
      <c r="G181" s="43"/>
      <c r="H181" s="43"/>
      <c r="I181" s="43"/>
      <c r="J181" s="334"/>
      <c r="K181" s="43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</row>
    <row r="182" spans="1:113" ht="15" hidden="1">
      <c r="A182" s="39"/>
      <c r="B182" s="39"/>
      <c r="C182" s="38"/>
      <c r="D182" s="68"/>
      <c r="E182" s="38"/>
      <c r="F182" s="38"/>
      <c r="G182" s="43"/>
      <c r="H182" s="43"/>
      <c r="I182" s="43"/>
      <c r="J182" s="334"/>
      <c r="K182" s="43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</row>
    <row r="183" spans="1:113" ht="15" hidden="1">
      <c r="A183" s="39"/>
      <c r="B183" s="39"/>
      <c r="C183" s="38"/>
      <c r="D183" s="68"/>
      <c r="E183" s="38"/>
      <c r="F183" s="38"/>
      <c r="G183" s="43"/>
      <c r="H183" s="43"/>
      <c r="I183" s="43"/>
      <c r="J183" s="334"/>
      <c r="K183" s="43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</row>
    <row r="184" spans="1:113" ht="15" hidden="1">
      <c r="A184" s="39"/>
      <c r="B184" s="39"/>
      <c r="C184" s="38"/>
      <c r="D184" s="68"/>
      <c r="E184" s="38"/>
      <c r="F184" s="38"/>
      <c r="G184" s="43"/>
      <c r="H184" s="43"/>
      <c r="I184" s="43"/>
      <c r="J184" s="334"/>
      <c r="K184" s="43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</row>
    <row r="185" spans="1:113" ht="15" hidden="1">
      <c r="A185" s="39"/>
      <c r="B185" s="39"/>
      <c r="C185" s="38"/>
      <c r="D185" s="68"/>
      <c r="E185" s="38"/>
      <c r="F185" s="38"/>
      <c r="G185" s="43"/>
      <c r="H185" s="43"/>
      <c r="I185" s="43"/>
      <c r="J185" s="334"/>
      <c r="K185" s="43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</row>
    <row r="186" spans="1:113" ht="15" hidden="1">
      <c r="A186" s="39"/>
      <c r="B186" s="39"/>
      <c r="C186" s="38"/>
      <c r="D186" s="68"/>
      <c r="E186" s="38"/>
      <c r="F186" s="38"/>
      <c r="G186" s="43"/>
      <c r="H186" s="43"/>
      <c r="I186" s="43"/>
      <c r="J186" s="334"/>
      <c r="K186" s="43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</row>
    <row r="187" spans="1:113" ht="15" hidden="1">
      <c r="A187" s="39"/>
      <c r="B187" s="39"/>
      <c r="C187" s="38"/>
      <c r="D187" s="68"/>
      <c r="E187" s="38"/>
      <c r="F187" s="38"/>
      <c r="G187" s="43"/>
      <c r="H187" s="43"/>
      <c r="I187" s="43"/>
      <c r="J187" s="334"/>
      <c r="K187" s="43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</row>
    <row r="188" spans="1:113" ht="15" hidden="1">
      <c r="A188" s="39"/>
      <c r="B188" s="39"/>
      <c r="C188" s="38"/>
      <c r="D188" s="68"/>
      <c r="E188" s="38"/>
      <c r="F188" s="38"/>
      <c r="G188" s="43"/>
      <c r="H188" s="43"/>
      <c r="I188" s="43"/>
      <c r="J188" s="334"/>
      <c r="K188" s="43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</row>
    <row r="189" spans="1:113" ht="15" hidden="1">
      <c r="A189" s="39"/>
      <c r="B189" s="39"/>
      <c r="C189" s="38"/>
      <c r="D189" s="68"/>
      <c r="E189" s="38"/>
      <c r="F189" s="38"/>
      <c r="G189" s="43"/>
      <c r="H189" s="43"/>
      <c r="I189" s="43"/>
      <c r="J189" s="334"/>
      <c r="K189" s="43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</row>
    <row r="190" spans="1:113" ht="15" hidden="1">
      <c r="A190" s="39"/>
      <c r="B190" s="39"/>
      <c r="C190" s="38"/>
      <c r="D190" s="68"/>
      <c r="E190" s="38"/>
      <c r="F190" s="38"/>
      <c r="G190" s="43"/>
      <c r="H190" s="43"/>
      <c r="I190" s="43"/>
      <c r="J190" s="334"/>
      <c r="K190" s="43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</row>
    <row r="191" spans="1:113" ht="15" hidden="1">
      <c r="A191" s="40"/>
      <c r="B191" s="40"/>
      <c r="C191" s="41"/>
      <c r="D191" s="69"/>
      <c r="E191" s="42"/>
      <c r="F191" s="42"/>
      <c r="G191" s="43"/>
      <c r="H191" s="43"/>
      <c r="I191" s="43"/>
      <c r="J191" s="334"/>
      <c r="K191" s="43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</row>
    <row r="192" spans="1:113" ht="15" hidden="1">
      <c r="A192" s="40"/>
      <c r="B192" s="40"/>
      <c r="C192" s="41"/>
      <c r="D192" s="69"/>
      <c r="E192" s="42"/>
      <c r="F192" s="42"/>
      <c r="G192" s="43"/>
      <c r="H192" s="43"/>
      <c r="I192" s="43"/>
      <c r="J192" s="334"/>
      <c r="K192" s="43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</row>
    <row r="193" spans="1:113" ht="15" hidden="1">
      <c r="A193" s="40"/>
      <c r="B193" s="40"/>
      <c r="C193" s="41"/>
      <c r="D193" s="69"/>
      <c r="E193" s="42"/>
      <c r="F193" s="42"/>
      <c r="G193" s="43"/>
      <c r="H193" s="43"/>
      <c r="I193" s="43"/>
      <c r="J193" s="334"/>
      <c r="K193" s="43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</row>
    <row r="194" spans="1:113" ht="15" hidden="1">
      <c r="A194" s="40"/>
      <c r="B194" s="40"/>
      <c r="C194" s="41"/>
      <c r="D194" s="69"/>
      <c r="E194" s="42"/>
      <c r="F194" s="42"/>
      <c r="G194" s="43"/>
      <c r="H194" s="43"/>
      <c r="I194" s="43"/>
      <c r="J194" s="334"/>
      <c r="K194" s="43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</row>
    <row r="195" spans="1:113" ht="15" hidden="1">
      <c r="A195" s="40"/>
      <c r="B195" s="40"/>
      <c r="C195" s="41"/>
      <c r="D195" s="69"/>
      <c r="E195" s="42"/>
      <c r="F195" s="42"/>
      <c r="G195" s="43"/>
      <c r="H195" s="43"/>
      <c r="I195" s="43"/>
      <c r="J195" s="334"/>
      <c r="K195" s="43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</row>
    <row r="196" spans="1:113" ht="15" hidden="1">
      <c r="A196" s="40"/>
      <c r="B196" s="40"/>
      <c r="C196" s="41"/>
      <c r="D196" s="69"/>
      <c r="E196" s="42"/>
      <c r="F196" s="42"/>
      <c r="G196" s="43"/>
      <c r="H196" s="43"/>
      <c r="I196" s="43"/>
      <c r="J196" s="334"/>
      <c r="K196" s="43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</row>
    <row r="197" spans="1:113" ht="15" hidden="1">
      <c r="A197" s="40"/>
      <c r="B197" s="40"/>
      <c r="C197" s="41"/>
      <c r="D197" s="69"/>
      <c r="E197" s="42"/>
      <c r="F197" s="42"/>
      <c r="G197" s="43"/>
      <c r="H197" s="43"/>
      <c r="I197" s="43"/>
      <c r="J197" s="334"/>
      <c r="K197" s="43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</row>
    <row r="198" spans="1:113" ht="15" hidden="1">
      <c r="A198" s="40"/>
      <c r="B198" s="40"/>
      <c r="C198" s="41"/>
      <c r="D198" s="69"/>
      <c r="E198" s="42"/>
      <c r="F198" s="42"/>
      <c r="G198" s="43"/>
      <c r="H198" s="43"/>
      <c r="I198" s="43"/>
      <c r="J198" s="334"/>
      <c r="K198" s="43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</row>
    <row r="199" spans="1:113" ht="15" hidden="1">
      <c r="A199" s="40"/>
      <c r="B199" s="40"/>
      <c r="C199" s="41"/>
      <c r="D199" s="69"/>
      <c r="E199" s="42"/>
      <c r="F199" s="42"/>
      <c r="G199" s="43"/>
      <c r="H199" s="43"/>
      <c r="I199" s="43"/>
      <c r="J199" s="334"/>
      <c r="K199" s="43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</row>
    <row r="200" spans="1:113" ht="15" hidden="1">
      <c r="A200" s="40"/>
      <c r="B200" s="40"/>
      <c r="C200" s="41"/>
      <c r="D200" s="69"/>
      <c r="E200" s="42"/>
      <c r="F200" s="42"/>
      <c r="G200" s="43"/>
      <c r="H200" s="43"/>
      <c r="I200" s="43"/>
      <c r="J200" s="334"/>
      <c r="K200" s="43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</row>
    <row r="201" spans="1:113" ht="15" hidden="1">
      <c r="A201" s="40"/>
      <c r="B201" s="40"/>
      <c r="C201" s="41"/>
      <c r="D201" s="69"/>
      <c r="E201" s="42"/>
      <c r="F201" s="42"/>
      <c r="G201" s="43"/>
      <c r="H201" s="43"/>
      <c r="I201" s="43"/>
      <c r="J201" s="334"/>
      <c r="K201" s="43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</row>
    <row r="202" spans="1:113" ht="15" hidden="1">
      <c r="A202" s="40"/>
      <c r="B202" s="40"/>
      <c r="C202" s="41"/>
      <c r="D202" s="69"/>
      <c r="E202" s="42"/>
      <c r="F202" s="42"/>
      <c r="G202" s="43"/>
      <c r="H202" s="43"/>
      <c r="I202" s="43"/>
      <c r="J202" s="334"/>
      <c r="K202" s="43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</row>
    <row r="203" spans="1:113" ht="15" hidden="1">
      <c r="A203" s="40"/>
      <c r="B203" s="40"/>
      <c r="C203" s="41"/>
      <c r="D203" s="69"/>
      <c r="E203" s="42"/>
      <c r="F203" s="42"/>
      <c r="G203" s="43"/>
      <c r="H203" s="43"/>
      <c r="I203" s="43"/>
      <c r="J203" s="334"/>
      <c r="K203" s="43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</row>
    <row r="204" spans="1:113" ht="15" hidden="1">
      <c r="A204" s="40"/>
      <c r="B204" s="40"/>
      <c r="C204" s="41"/>
      <c r="D204" s="69"/>
      <c r="E204" s="42"/>
      <c r="F204" s="42"/>
      <c r="G204" s="43"/>
      <c r="H204" s="43"/>
      <c r="I204" s="43"/>
      <c r="J204" s="334"/>
      <c r="K204" s="43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</row>
    <row r="205" spans="1:113" ht="15" hidden="1">
      <c r="A205" s="40"/>
      <c r="B205" s="40"/>
      <c r="C205" s="41"/>
      <c r="D205" s="69"/>
      <c r="E205" s="42"/>
      <c r="F205" s="42"/>
      <c r="G205" s="43"/>
      <c r="H205" s="43"/>
      <c r="I205" s="43"/>
      <c r="J205" s="334"/>
      <c r="K205" s="43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</row>
    <row r="206" spans="1:113" ht="15" hidden="1">
      <c r="A206" s="40"/>
      <c r="B206" s="40"/>
      <c r="C206" s="41"/>
      <c r="D206" s="69"/>
      <c r="E206" s="42"/>
      <c r="F206" s="42"/>
      <c r="G206" s="43"/>
      <c r="H206" s="43"/>
      <c r="I206" s="43"/>
      <c r="J206" s="334"/>
      <c r="K206" s="43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</row>
    <row r="207" spans="1:113" ht="15" hidden="1">
      <c r="A207" s="40"/>
      <c r="B207" s="40"/>
      <c r="C207" s="41"/>
      <c r="D207" s="69"/>
      <c r="E207" s="42"/>
      <c r="F207" s="42"/>
      <c r="G207" s="43"/>
      <c r="H207" s="43"/>
      <c r="I207" s="43"/>
      <c r="J207" s="334"/>
      <c r="K207" s="43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</row>
    <row r="208" spans="1:113" ht="15" hidden="1">
      <c r="A208" s="40"/>
      <c r="B208" s="40"/>
      <c r="C208" s="41"/>
      <c r="D208" s="69"/>
      <c r="E208" s="42"/>
      <c r="F208" s="42"/>
      <c r="G208" s="43"/>
      <c r="H208" s="43"/>
      <c r="I208" s="43"/>
      <c r="J208" s="334"/>
      <c r="K208" s="43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</row>
    <row r="209" spans="1:113" ht="15" hidden="1">
      <c r="A209" s="40"/>
      <c r="B209" s="40"/>
      <c r="C209" s="41"/>
      <c r="D209" s="69"/>
      <c r="E209" s="42"/>
      <c r="F209" s="42"/>
      <c r="G209" s="43"/>
      <c r="H209" s="43"/>
      <c r="I209" s="43"/>
      <c r="J209" s="334"/>
      <c r="K209" s="43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</row>
    <row r="210" spans="1:113" ht="15" hidden="1">
      <c r="A210" s="40"/>
      <c r="B210" s="40"/>
      <c r="C210" s="41"/>
      <c r="D210" s="69"/>
      <c r="E210" s="42"/>
      <c r="F210" s="42"/>
      <c r="G210" s="43"/>
      <c r="H210" s="43"/>
      <c r="I210" s="43"/>
      <c r="J210" s="334"/>
      <c r="K210" s="43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</row>
    <row r="211" spans="1:113" ht="15" hidden="1">
      <c r="A211" s="40"/>
      <c r="B211" s="40"/>
      <c r="C211" s="41"/>
      <c r="D211" s="69"/>
      <c r="E211" s="42"/>
      <c r="F211" s="42"/>
      <c r="G211" s="43"/>
      <c r="H211" s="43"/>
      <c r="I211" s="43"/>
      <c r="J211" s="334"/>
      <c r="K211" s="43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</row>
    <row r="212" spans="1:113" ht="15" hidden="1">
      <c r="A212" s="40"/>
      <c r="B212" s="40"/>
      <c r="C212" s="41"/>
      <c r="D212" s="69"/>
      <c r="E212" s="42"/>
      <c r="F212" s="42"/>
      <c r="G212" s="43"/>
      <c r="H212" s="43"/>
      <c r="I212" s="43"/>
      <c r="J212" s="334"/>
      <c r="K212" s="43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</row>
    <row r="213" spans="1:113" ht="15" hidden="1">
      <c r="A213" s="40"/>
      <c r="B213" s="40"/>
      <c r="C213" s="41"/>
      <c r="D213" s="69"/>
      <c r="E213" s="42"/>
      <c r="F213" s="42"/>
      <c r="G213" s="43"/>
      <c r="H213" s="43"/>
      <c r="I213" s="43"/>
      <c r="J213" s="334"/>
      <c r="K213" s="43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</row>
    <row r="214" spans="1:113" ht="15" hidden="1">
      <c r="A214" s="40"/>
      <c r="B214" s="40"/>
      <c r="C214" s="41"/>
      <c r="D214" s="69"/>
      <c r="E214" s="42"/>
      <c r="F214" s="42"/>
      <c r="G214" s="43"/>
      <c r="H214" s="43"/>
      <c r="I214" s="43"/>
      <c r="J214" s="334"/>
      <c r="K214" s="43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</row>
    <row r="215" spans="1:113" ht="15">
      <c r="A215" s="40"/>
      <c r="B215" s="40"/>
      <c r="C215" s="41"/>
      <c r="D215" s="69"/>
      <c r="E215" s="42"/>
      <c r="F215" s="42"/>
      <c r="G215" s="43"/>
      <c r="H215" s="43"/>
      <c r="I215" s="43"/>
      <c r="J215" s="334"/>
      <c r="K215" s="43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</row>
    <row r="216" spans="1:113" ht="15">
      <c r="A216" s="40"/>
      <c r="B216" s="40"/>
      <c r="C216" s="41"/>
      <c r="D216" s="69"/>
      <c r="E216" s="42"/>
      <c r="F216" s="42"/>
      <c r="G216" s="43"/>
      <c r="H216" s="43"/>
      <c r="I216" s="43"/>
      <c r="J216" s="334"/>
      <c r="K216" s="43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</row>
    <row r="217" spans="1:113" ht="15">
      <c r="A217" s="40"/>
      <c r="B217" s="40"/>
      <c r="C217" s="41"/>
      <c r="D217" s="69"/>
      <c r="E217" s="42"/>
      <c r="F217" s="42"/>
      <c r="G217" s="43"/>
      <c r="H217" s="43"/>
      <c r="I217" s="43"/>
      <c r="J217" s="334"/>
      <c r="K217" s="43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</row>
    <row r="218" spans="1:113" ht="15">
      <c r="A218" s="40"/>
      <c r="B218" s="40"/>
      <c r="C218" s="41"/>
      <c r="D218" s="69"/>
      <c r="E218" s="42"/>
      <c r="F218" s="42"/>
      <c r="G218" s="43"/>
      <c r="H218" s="43"/>
      <c r="I218" s="43"/>
      <c r="J218" s="334"/>
      <c r="K218" s="43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</row>
    <row r="219" spans="1:113" ht="15">
      <c r="A219" s="40"/>
      <c r="B219" s="40"/>
      <c r="C219" s="41"/>
      <c r="D219" s="69"/>
      <c r="E219" s="42"/>
      <c r="F219" s="42"/>
      <c r="G219" s="43"/>
      <c r="H219" s="43"/>
      <c r="I219" s="43"/>
      <c r="J219" s="334"/>
      <c r="K219" s="43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</row>
    <row r="220" spans="1:113" ht="15">
      <c r="A220" s="40"/>
      <c r="B220" s="40"/>
      <c r="C220" s="41"/>
      <c r="D220" s="69"/>
      <c r="E220" s="42"/>
      <c r="F220" s="42"/>
      <c r="G220" s="43"/>
      <c r="H220" s="43"/>
      <c r="I220" s="43"/>
      <c r="J220" s="334"/>
      <c r="K220" s="43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</row>
    <row r="221" spans="1:113" ht="15">
      <c r="A221" s="40"/>
      <c r="B221" s="40"/>
      <c r="C221" s="41"/>
      <c r="D221" s="69"/>
      <c r="E221" s="42"/>
      <c r="F221" s="42"/>
      <c r="G221" s="43"/>
      <c r="H221" s="43"/>
      <c r="I221" s="43"/>
      <c r="J221" s="334"/>
      <c r="K221" s="43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</row>
    <row r="222" spans="1:113" ht="15">
      <c r="A222" s="40"/>
      <c r="B222" s="40"/>
      <c r="C222" s="41"/>
      <c r="D222" s="69"/>
      <c r="E222" s="42"/>
      <c r="F222" s="42"/>
      <c r="G222" s="43"/>
      <c r="H222" s="43"/>
      <c r="I222" s="43"/>
      <c r="J222" s="334"/>
      <c r="K222" s="43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</row>
    <row r="223" spans="1:113" ht="15">
      <c r="A223" s="40"/>
      <c r="B223" s="40"/>
      <c r="C223" s="41"/>
      <c r="D223" s="69"/>
      <c r="E223" s="42"/>
      <c r="F223" s="42"/>
      <c r="G223" s="43"/>
      <c r="H223" s="43"/>
      <c r="I223" s="43"/>
      <c r="J223" s="334"/>
      <c r="K223" s="43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</row>
    <row r="224" spans="1:113" ht="15">
      <c r="A224" s="40"/>
      <c r="B224" s="40"/>
      <c r="C224" s="41"/>
      <c r="D224" s="69"/>
      <c r="E224" s="42"/>
      <c r="F224" s="42"/>
      <c r="G224" s="43"/>
      <c r="H224" s="43"/>
      <c r="I224" s="43"/>
      <c r="J224" s="334"/>
      <c r="K224" s="43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</row>
    <row r="225" spans="1:113" ht="15">
      <c r="A225" s="40"/>
      <c r="B225" s="40"/>
      <c r="C225" s="41"/>
      <c r="D225" s="69"/>
      <c r="E225" s="42"/>
      <c r="F225" s="42"/>
      <c r="G225" s="43"/>
      <c r="H225" s="43"/>
      <c r="I225" s="43"/>
      <c r="J225" s="334"/>
      <c r="K225" s="43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</row>
    <row r="226" spans="1:113" ht="15">
      <c r="A226" s="40"/>
      <c r="B226" s="40"/>
      <c r="C226" s="41"/>
      <c r="D226" s="69"/>
      <c r="E226" s="42"/>
      <c r="F226" s="42"/>
      <c r="G226" s="43"/>
      <c r="H226" s="43"/>
      <c r="I226" s="43"/>
      <c r="J226" s="334"/>
      <c r="K226" s="43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</row>
    <row r="227" spans="1:113" ht="15">
      <c r="A227" s="40"/>
      <c r="B227" s="40"/>
      <c r="C227" s="41"/>
      <c r="D227" s="69"/>
      <c r="E227" s="42"/>
      <c r="F227" s="42"/>
      <c r="G227" s="43"/>
      <c r="H227" s="43"/>
      <c r="I227" s="43"/>
      <c r="J227" s="334"/>
      <c r="K227" s="43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</row>
    <row r="228" spans="1:113" ht="15">
      <c r="A228" s="40"/>
      <c r="B228" s="40"/>
      <c r="C228" s="41"/>
      <c r="D228" s="69"/>
      <c r="E228" s="42"/>
      <c r="F228" s="42"/>
      <c r="G228" s="43"/>
      <c r="H228" s="43"/>
      <c r="I228" s="43"/>
      <c r="J228" s="334"/>
      <c r="K228" s="43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</row>
    <row r="229" spans="1:113" ht="15">
      <c r="A229" s="40"/>
      <c r="B229" s="40"/>
      <c r="C229" s="41"/>
      <c r="D229" s="69"/>
      <c r="E229" s="42"/>
      <c r="F229" s="42"/>
      <c r="G229" s="43"/>
      <c r="H229" s="43"/>
      <c r="I229" s="43"/>
      <c r="J229" s="334"/>
      <c r="K229" s="43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</row>
    <row r="230" spans="1:113" ht="15">
      <c r="A230" s="40"/>
      <c r="B230" s="40"/>
      <c r="C230" s="41"/>
      <c r="D230" s="69"/>
      <c r="E230" s="42"/>
      <c r="F230" s="42"/>
      <c r="G230" s="43"/>
      <c r="H230" s="43"/>
      <c r="I230" s="43"/>
      <c r="J230" s="334"/>
      <c r="K230" s="43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</row>
    <row r="231" spans="1:113" ht="15">
      <c r="A231" s="40"/>
      <c r="B231" s="40"/>
      <c r="C231" s="41"/>
      <c r="D231" s="69"/>
      <c r="E231" s="42"/>
      <c r="F231" s="42"/>
      <c r="G231" s="43"/>
      <c r="H231" s="43"/>
      <c r="I231" s="43"/>
      <c r="J231" s="334"/>
      <c r="K231" s="43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</row>
    <row r="232" spans="1:113" ht="15">
      <c r="A232" s="40"/>
      <c r="B232" s="40"/>
      <c r="C232" s="41"/>
      <c r="D232" s="69"/>
      <c r="E232" s="42"/>
      <c r="F232" s="42"/>
      <c r="G232" s="43"/>
      <c r="H232" s="43"/>
      <c r="I232" s="43"/>
      <c r="J232" s="334"/>
      <c r="K232" s="43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</row>
    <row r="233" spans="1:113" ht="15">
      <c r="A233" s="40"/>
      <c r="B233" s="40"/>
      <c r="C233" s="41"/>
      <c r="D233" s="69"/>
      <c r="E233" s="42"/>
      <c r="F233" s="42"/>
      <c r="G233" s="43"/>
      <c r="H233" s="43"/>
      <c r="I233" s="43"/>
      <c r="J233" s="334"/>
      <c r="K233" s="43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</row>
    <row r="234" spans="1:113" ht="15">
      <c r="A234" s="40"/>
      <c r="B234" s="40"/>
      <c r="C234" s="41"/>
      <c r="D234" s="69"/>
      <c r="E234" s="42"/>
      <c r="F234" s="42"/>
      <c r="G234" s="43"/>
      <c r="H234" s="43"/>
      <c r="I234" s="43"/>
      <c r="J234" s="334"/>
      <c r="K234" s="43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</row>
    <row r="235" spans="1:113" ht="15">
      <c r="A235" s="40"/>
      <c r="B235" s="40"/>
      <c r="C235" s="41"/>
      <c r="D235" s="69"/>
      <c r="E235" s="42"/>
      <c r="F235" s="42"/>
      <c r="G235" s="43"/>
      <c r="H235" s="43"/>
      <c r="I235" s="43"/>
      <c r="J235" s="334"/>
      <c r="K235" s="43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</row>
    <row r="236" spans="1:113" ht="15">
      <c r="A236" s="40"/>
      <c r="B236" s="40"/>
      <c r="C236" s="41"/>
      <c r="D236" s="69"/>
      <c r="E236" s="42"/>
      <c r="F236" s="42"/>
      <c r="G236" s="43"/>
      <c r="H236" s="43"/>
      <c r="I236" s="43"/>
      <c r="J236" s="334"/>
      <c r="K236" s="43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</row>
    <row r="237" spans="1:113" ht="15">
      <c r="A237" s="40"/>
      <c r="B237" s="40"/>
      <c r="C237" s="41"/>
      <c r="D237" s="69"/>
      <c r="E237" s="42"/>
      <c r="F237" s="42"/>
      <c r="G237" s="43"/>
      <c r="H237" s="43"/>
      <c r="I237" s="43"/>
      <c r="J237" s="334"/>
      <c r="K237" s="43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</row>
    <row r="238" spans="1:113" ht="15">
      <c r="A238" s="40"/>
      <c r="B238" s="40"/>
      <c r="C238" s="41"/>
      <c r="D238" s="69"/>
      <c r="E238" s="42"/>
      <c r="F238" s="42"/>
      <c r="G238" s="43"/>
      <c r="H238" s="43"/>
      <c r="I238" s="43"/>
      <c r="J238" s="334"/>
      <c r="K238" s="43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</row>
    <row r="239" spans="1:113" ht="15">
      <c r="A239" s="40"/>
      <c r="B239" s="40"/>
      <c r="C239" s="41"/>
      <c r="D239" s="69"/>
      <c r="E239" s="42"/>
      <c r="F239" s="42"/>
      <c r="G239" s="43"/>
      <c r="H239" s="43"/>
      <c r="I239" s="43"/>
      <c r="J239" s="334"/>
      <c r="K239" s="43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</row>
    <row r="240" spans="1:113" ht="15">
      <c r="A240" s="40"/>
      <c r="B240" s="40"/>
      <c r="C240" s="41"/>
      <c r="D240" s="69"/>
      <c r="E240" s="42"/>
      <c r="F240" s="42"/>
      <c r="G240" s="43"/>
      <c r="H240" s="43"/>
      <c r="I240" s="43"/>
      <c r="J240" s="334"/>
      <c r="K240" s="43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</row>
    <row r="241" spans="1:113" ht="15">
      <c r="A241" s="40"/>
      <c r="B241" s="40"/>
      <c r="C241" s="41"/>
      <c r="D241" s="69"/>
      <c r="E241" s="42"/>
      <c r="F241" s="42"/>
      <c r="G241" s="43"/>
      <c r="H241" s="43"/>
      <c r="I241" s="43"/>
      <c r="J241" s="334"/>
      <c r="K241" s="43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</row>
    <row r="242" spans="1:113" ht="15">
      <c r="A242" s="40"/>
      <c r="B242" s="40"/>
      <c r="C242" s="41"/>
      <c r="D242" s="69"/>
      <c r="E242" s="42"/>
      <c r="F242" s="42"/>
      <c r="G242" s="43"/>
      <c r="H242" s="43"/>
      <c r="I242" s="43"/>
      <c r="J242" s="334"/>
      <c r="K242" s="43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</row>
    <row r="243" spans="1:113" ht="15">
      <c r="A243" s="40"/>
      <c r="B243" s="40"/>
      <c r="C243" s="41"/>
      <c r="D243" s="69"/>
      <c r="E243" s="42"/>
      <c r="F243" s="42"/>
      <c r="G243" s="43"/>
      <c r="H243" s="43"/>
      <c r="I243" s="43"/>
      <c r="J243" s="334"/>
      <c r="K243" s="43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</row>
    <row r="244" spans="1:113" ht="15">
      <c r="A244" s="40"/>
      <c r="B244" s="40"/>
      <c r="C244" s="41"/>
      <c r="D244" s="69"/>
      <c r="E244" s="42"/>
      <c r="F244" s="42"/>
      <c r="G244" s="43"/>
      <c r="H244" s="43"/>
      <c r="I244" s="43"/>
      <c r="J244" s="334"/>
      <c r="K244" s="43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</row>
    <row r="245" spans="1:113" ht="15">
      <c r="A245" s="40"/>
      <c r="B245" s="40"/>
      <c r="C245" s="41"/>
      <c r="D245" s="69"/>
      <c r="E245" s="42"/>
      <c r="F245" s="42"/>
      <c r="G245" s="43"/>
      <c r="H245" s="43"/>
      <c r="I245" s="43"/>
      <c r="J245" s="334"/>
      <c r="K245" s="43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</row>
    <row r="246" spans="1:113" ht="15">
      <c r="A246" s="40"/>
      <c r="B246" s="40"/>
      <c r="C246" s="41"/>
      <c r="D246" s="69"/>
      <c r="E246" s="42"/>
      <c r="F246" s="42"/>
      <c r="G246" s="43"/>
      <c r="H246" s="43"/>
      <c r="I246" s="43"/>
      <c r="J246" s="334"/>
      <c r="K246" s="43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</row>
    <row r="247" spans="1:113" ht="15">
      <c r="A247" s="40"/>
      <c r="B247" s="40"/>
      <c r="C247" s="41"/>
      <c r="D247" s="69"/>
      <c r="E247" s="42"/>
      <c r="F247" s="42"/>
      <c r="G247" s="43"/>
      <c r="H247" s="43"/>
      <c r="I247" s="43"/>
      <c r="J247" s="334"/>
      <c r="K247" s="43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</row>
    <row r="248" spans="1:113" ht="15">
      <c r="A248" s="40"/>
      <c r="B248" s="40"/>
      <c r="C248" s="41"/>
      <c r="D248" s="69"/>
      <c r="E248" s="42"/>
      <c r="F248" s="42"/>
      <c r="G248" s="43"/>
      <c r="H248" s="43"/>
      <c r="I248" s="43"/>
      <c r="J248" s="334"/>
      <c r="K248" s="43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</row>
    <row r="249" spans="1:113" ht="15">
      <c r="A249" s="40"/>
      <c r="B249" s="40"/>
      <c r="C249" s="41"/>
      <c r="D249" s="69"/>
      <c r="E249" s="42"/>
      <c r="F249" s="42"/>
      <c r="G249" s="43"/>
      <c r="H249" s="43"/>
      <c r="I249" s="43"/>
      <c r="J249" s="334"/>
      <c r="K249" s="43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</row>
    <row r="250" spans="1:113" ht="15">
      <c r="A250" s="40"/>
      <c r="B250" s="40"/>
      <c r="C250" s="41"/>
      <c r="D250" s="69"/>
      <c r="E250" s="42"/>
      <c r="F250" s="42"/>
      <c r="G250" s="43"/>
      <c r="H250" s="43"/>
      <c r="I250" s="43"/>
      <c r="J250" s="334"/>
      <c r="K250" s="43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</row>
    <row r="251" spans="1:113" ht="15">
      <c r="A251" s="40"/>
      <c r="B251" s="40"/>
      <c r="C251" s="41"/>
      <c r="D251" s="69"/>
      <c r="E251" s="42"/>
      <c r="F251" s="42"/>
      <c r="G251" s="43"/>
      <c r="H251" s="43"/>
      <c r="I251" s="43"/>
      <c r="J251" s="334"/>
      <c r="K251" s="43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</row>
    <row r="252" spans="1:113" ht="15">
      <c r="A252" s="40"/>
      <c r="B252" s="40"/>
      <c r="C252" s="41"/>
      <c r="D252" s="69"/>
      <c r="E252" s="42"/>
      <c r="F252" s="42"/>
      <c r="G252" s="43"/>
      <c r="H252" s="43"/>
      <c r="I252" s="43"/>
      <c r="J252" s="334"/>
      <c r="K252" s="43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</row>
    <row r="253" spans="1:113" ht="15">
      <c r="A253" s="40"/>
      <c r="B253" s="40"/>
      <c r="C253" s="41"/>
      <c r="D253" s="69"/>
      <c r="E253" s="42"/>
      <c r="F253" s="42"/>
      <c r="G253" s="43"/>
      <c r="H253" s="43"/>
      <c r="I253" s="43"/>
      <c r="J253" s="334"/>
      <c r="K253" s="43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</row>
    <row r="254" spans="1:113" ht="15">
      <c r="A254" s="40"/>
      <c r="B254" s="40"/>
      <c r="C254" s="41"/>
      <c r="D254" s="69"/>
      <c r="E254" s="42"/>
      <c r="F254" s="42"/>
      <c r="G254" s="43"/>
      <c r="H254" s="43"/>
      <c r="I254" s="43"/>
      <c r="J254" s="334"/>
      <c r="K254" s="43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</row>
    <row r="255" spans="1:113" ht="15">
      <c r="A255" s="40"/>
      <c r="B255" s="40"/>
      <c r="C255" s="41"/>
      <c r="D255" s="69"/>
      <c r="E255" s="42"/>
      <c r="F255" s="42"/>
      <c r="G255" s="43"/>
      <c r="H255" s="43"/>
      <c r="I255" s="43"/>
      <c r="J255" s="334"/>
      <c r="K255" s="43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</row>
    <row r="256" spans="1:113" ht="15">
      <c r="A256" s="40"/>
      <c r="B256" s="40"/>
      <c r="C256" s="41"/>
      <c r="D256" s="69"/>
      <c r="E256" s="42"/>
      <c r="F256" s="42"/>
      <c r="G256" s="43"/>
      <c r="H256" s="43"/>
      <c r="I256" s="43"/>
      <c r="J256" s="334"/>
      <c r="K256" s="43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</row>
    <row r="257" spans="1:113" ht="15">
      <c r="A257" s="40"/>
      <c r="B257" s="40"/>
      <c r="C257" s="41"/>
      <c r="D257" s="69"/>
      <c r="E257" s="42"/>
      <c r="F257" s="42"/>
      <c r="G257" s="43"/>
      <c r="H257" s="43"/>
      <c r="I257" s="43"/>
      <c r="J257" s="334"/>
      <c r="K257" s="43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</row>
    <row r="258" spans="1:113" ht="15">
      <c r="A258" s="40"/>
      <c r="B258" s="40"/>
      <c r="C258" s="41"/>
      <c r="D258" s="69"/>
      <c r="E258" s="42"/>
      <c r="F258" s="42"/>
      <c r="G258" s="43"/>
      <c r="H258" s="43"/>
      <c r="I258" s="43"/>
      <c r="J258" s="334"/>
      <c r="K258" s="43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</row>
    <row r="259" spans="1:113" ht="15">
      <c r="A259" s="40"/>
      <c r="B259" s="40"/>
      <c r="C259" s="41"/>
      <c r="D259" s="69"/>
      <c r="E259" s="42"/>
      <c r="F259" s="42"/>
      <c r="G259" s="43"/>
      <c r="H259" s="43"/>
      <c r="I259" s="43"/>
      <c r="J259" s="334"/>
      <c r="K259" s="43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</row>
    <row r="260" spans="1:113" ht="15">
      <c r="A260" s="40"/>
      <c r="B260" s="40"/>
      <c r="C260" s="41"/>
      <c r="D260" s="69"/>
      <c r="E260" s="42"/>
      <c r="F260" s="42"/>
      <c r="G260" s="43"/>
      <c r="H260" s="43"/>
      <c r="I260" s="43"/>
      <c r="J260" s="334"/>
      <c r="K260" s="43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</row>
    <row r="261" spans="1:113" ht="15">
      <c r="A261" s="40"/>
      <c r="B261" s="40"/>
      <c r="C261" s="41"/>
      <c r="D261" s="69"/>
      <c r="E261" s="42"/>
      <c r="F261" s="42"/>
      <c r="G261" s="43"/>
      <c r="H261" s="43"/>
      <c r="I261" s="43"/>
      <c r="J261" s="334"/>
      <c r="K261" s="43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</row>
    <row r="262" spans="1:113" ht="15">
      <c r="A262" s="40"/>
      <c r="B262" s="40"/>
      <c r="C262" s="41"/>
      <c r="D262" s="69"/>
      <c r="E262" s="42"/>
      <c r="F262" s="42"/>
      <c r="G262" s="43"/>
      <c r="H262" s="43"/>
      <c r="I262" s="43"/>
      <c r="J262" s="334"/>
      <c r="K262" s="43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</row>
    <row r="263" spans="1:113" ht="15">
      <c r="A263" s="40"/>
      <c r="B263" s="40"/>
      <c r="C263" s="41"/>
      <c r="D263" s="69"/>
      <c r="E263" s="42"/>
      <c r="F263" s="42"/>
      <c r="G263" s="43"/>
      <c r="H263" s="43"/>
      <c r="I263" s="43"/>
      <c r="J263" s="334"/>
      <c r="K263" s="43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</row>
    <row r="264" spans="1:113" ht="15">
      <c r="A264" s="40"/>
      <c r="B264" s="40"/>
      <c r="C264" s="41"/>
      <c r="D264" s="69"/>
      <c r="E264" s="42"/>
      <c r="F264" s="42"/>
      <c r="G264" s="43"/>
      <c r="H264" s="43"/>
      <c r="I264" s="43"/>
      <c r="J264" s="334"/>
      <c r="K264" s="43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</row>
    <row r="265" spans="1:113" ht="15">
      <c r="A265" s="40"/>
      <c r="B265" s="40"/>
      <c r="C265" s="41"/>
      <c r="D265" s="69"/>
      <c r="E265" s="42"/>
      <c r="F265" s="42"/>
      <c r="G265" s="43"/>
      <c r="H265" s="43"/>
      <c r="I265" s="43"/>
      <c r="J265" s="334"/>
      <c r="K265" s="43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</row>
    <row r="266" spans="1:113" ht="15">
      <c r="A266" s="40"/>
      <c r="B266" s="40"/>
      <c r="C266" s="41"/>
      <c r="D266" s="69"/>
      <c r="E266" s="42"/>
      <c r="F266" s="42"/>
      <c r="G266" s="43"/>
      <c r="H266" s="43"/>
      <c r="I266" s="43"/>
      <c r="J266" s="334"/>
      <c r="K266" s="43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</row>
    <row r="267" spans="1:113" ht="15">
      <c r="A267" s="40"/>
      <c r="B267" s="40"/>
      <c r="C267" s="41"/>
      <c r="D267" s="69"/>
      <c r="E267" s="42"/>
      <c r="F267" s="42"/>
      <c r="G267" s="43"/>
      <c r="H267" s="43"/>
      <c r="I267" s="43"/>
      <c r="J267" s="334"/>
      <c r="K267" s="43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</row>
    <row r="268" spans="1:113" ht="15">
      <c r="A268" s="40"/>
      <c r="B268" s="40"/>
      <c r="C268" s="41"/>
      <c r="D268" s="69"/>
      <c r="E268" s="42"/>
      <c r="F268" s="42"/>
      <c r="G268" s="43"/>
      <c r="H268" s="43"/>
      <c r="I268" s="43"/>
      <c r="J268" s="334"/>
      <c r="K268" s="43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</row>
    <row r="269" spans="1:113" ht="15">
      <c r="A269" s="40"/>
      <c r="B269" s="40"/>
      <c r="C269" s="41"/>
      <c r="D269" s="69"/>
      <c r="E269" s="42"/>
      <c r="F269" s="42"/>
      <c r="G269" s="43"/>
      <c r="H269" s="43"/>
      <c r="I269" s="43"/>
      <c r="J269" s="334"/>
      <c r="K269" s="43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</row>
    <row r="270" spans="1:113" ht="15">
      <c r="A270" s="40"/>
      <c r="B270" s="40"/>
      <c r="C270" s="41"/>
      <c r="D270" s="69"/>
      <c r="E270" s="42"/>
      <c r="F270" s="42"/>
      <c r="G270" s="43"/>
      <c r="H270" s="43"/>
      <c r="I270" s="43"/>
      <c r="J270" s="334"/>
      <c r="K270" s="43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</row>
    <row r="271" spans="1:113" ht="15">
      <c r="A271" s="40"/>
      <c r="B271" s="40"/>
      <c r="C271" s="41"/>
      <c r="D271" s="69"/>
      <c r="E271" s="42"/>
      <c r="F271" s="42"/>
      <c r="G271" s="43"/>
      <c r="H271" s="43"/>
      <c r="I271" s="43"/>
      <c r="J271" s="334"/>
      <c r="K271" s="43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</row>
    <row r="272" spans="1:113" ht="15">
      <c r="A272" s="40"/>
      <c r="B272" s="40"/>
      <c r="C272" s="41"/>
      <c r="D272" s="69"/>
      <c r="E272" s="42"/>
      <c r="F272" s="42"/>
      <c r="G272" s="43"/>
      <c r="H272" s="43"/>
      <c r="I272" s="43"/>
      <c r="J272" s="334"/>
      <c r="K272" s="43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</row>
    <row r="273" spans="1:113" ht="15">
      <c r="A273" s="40"/>
      <c r="B273" s="40"/>
      <c r="C273" s="41"/>
      <c r="D273" s="69"/>
      <c r="E273" s="42"/>
      <c r="F273" s="42"/>
      <c r="G273" s="43"/>
      <c r="H273" s="43"/>
      <c r="I273" s="43"/>
      <c r="J273" s="334"/>
      <c r="K273" s="43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</row>
    <row r="274" spans="1:113" ht="15">
      <c r="A274" s="40"/>
      <c r="B274" s="40"/>
      <c r="C274" s="41"/>
      <c r="D274" s="69"/>
      <c r="E274" s="42"/>
      <c r="F274" s="42"/>
      <c r="G274" s="43"/>
      <c r="H274" s="43"/>
      <c r="I274" s="43"/>
      <c r="J274" s="334"/>
      <c r="K274" s="43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</row>
    <row r="275" spans="1:113" ht="15">
      <c r="A275" s="40"/>
      <c r="B275" s="40"/>
      <c r="C275" s="41"/>
      <c r="D275" s="69"/>
      <c r="E275" s="42"/>
      <c r="F275" s="42"/>
      <c r="G275" s="43"/>
      <c r="H275" s="43"/>
      <c r="I275" s="43"/>
      <c r="J275" s="334"/>
      <c r="K275" s="43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</row>
    <row r="276" spans="1:113" ht="15">
      <c r="A276" s="40"/>
      <c r="B276" s="40"/>
      <c r="C276" s="41"/>
      <c r="D276" s="69"/>
      <c r="E276" s="42"/>
      <c r="F276" s="42"/>
      <c r="G276" s="43"/>
      <c r="H276" s="43"/>
      <c r="I276" s="43"/>
      <c r="J276" s="334"/>
      <c r="K276" s="43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</row>
    <row r="277" spans="1:113" ht="15">
      <c r="A277" s="40"/>
      <c r="B277" s="40"/>
      <c r="C277" s="41"/>
      <c r="D277" s="69"/>
      <c r="E277" s="42"/>
      <c r="F277" s="42"/>
      <c r="G277" s="43"/>
      <c r="H277" s="43"/>
      <c r="I277" s="43"/>
      <c r="J277" s="334"/>
      <c r="K277" s="43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</row>
    <row r="278" spans="1:113" ht="15">
      <c r="A278" s="40"/>
      <c r="B278" s="40"/>
      <c r="C278" s="41"/>
      <c r="D278" s="69"/>
      <c r="E278" s="42"/>
      <c r="F278" s="42"/>
      <c r="G278" s="43"/>
      <c r="H278" s="43"/>
      <c r="I278" s="43"/>
      <c r="J278" s="334"/>
      <c r="K278" s="43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</row>
    <row r="279" spans="1:113" ht="15">
      <c r="A279" s="40"/>
      <c r="B279" s="40"/>
      <c r="C279" s="41"/>
      <c r="D279" s="69"/>
      <c r="E279" s="42"/>
      <c r="F279" s="42"/>
      <c r="G279" s="43"/>
      <c r="H279" s="43"/>
      <c r="I279" s="43"/>
      <c r="J279" s="334"/>
      <c r="K279" s="43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</row>
    <row r="280" spans="1:113" ht="15">
      <c r="A280" s="40"/>
      <c r="B280" s="40"/>
      <c r="C280" s="41"/>
      <c r="D280" s="69"/>
      <c r="E280" s="42"/>
      <c r="F280" s="42"/>
      <c r="G280" s="43"/>
      <c r="H280" s="43"/>
      <c r="I280" s="43"/>
      <c r="J280" s="334"/>
      <c r="K280" s="43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</row>
    <row r="281" spans="1:113" ht="15">
      <c r="A281" s="40"/>
      <c r="B281" s="40"/>
      <c r="C281" s="41"/>
      <c r="D281" s="69"/>
      <c r="E281" s="42"/>
      <c r="F281" s="42"/>
      <c r="G281" s="43"/>
      <c r="H281" s="43"/>
      <c r="I281" s="43"/>
      <c r="J281" s="334"/>
      <c r="K281" s="43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</row>
    <row r="282" spans="1:113" ht="15">
      <c r="A282" s="40"/>
      <c r="B282" s="40"/>
      <c r="C282" s="41"/>
      <c r="D282" s="69"/>
      <c r="E282" s="42"/>
      <c r="F282" s="42"/>
      <c r="G282" s="43"/>
      <c r="H282" s="43"/>
      <c r="I282" s="43"/>
      <c r="J282" s="334"/>
      <c r="K282" s="43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</row>
    <row r="283" spans="1:113" ht="15">
      <c r="A283" s="40"/>
      <c r="B283" s="40"/>
      <c r="C283" s="41"/>
      <c r="D283" s="69"/>
      <c r="E283" s="42"/>
      <c r="F283" s="42"/>
      <c r="G283" s="43"/>
      <c r="H283" s="43"/>
      <c r="I283" s="43"/>
      <c r="J283" s="334"/>
      <c r="K283" s="43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</row>
    <row r="284" spans="1:113" ht="15">
      <c r="A284" s="40"/>
      <c r="B284" s="40"/>
      <c r="C284" s="41"/>
      <c r="D284" s="69"/>
      <c r="E284" s="42"/>
      <c r="F284" s="42"/>
      <c r="G284" s="43"/>
      <c r="H284" s="43"/>
      <c r="I284" s="43"/>
      <c r="J284" s="334"/>
      <c r="K284" s="43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</row>
    <row r="285" spans="1:113" ht="15">
      <c r="A285" s="40"/>
      <c r="B285" s="40"/>
      <c r="C285" s="41"/>
      <c r="D285" s="69"/>
      <c r="E285" s="42"/>
      <c r="F285" s="42"/>
      <c r="G285" s="43"/>
      <c r="H285" s="43"/>
      <c r="I285" s="43"/>
      <c r="J285" s="334"/>
      <c r="K285" s="43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</row>
    <row r="286" spans="1:113" ht="15">
      <c r="A286" s="40"/>
      <c r="B286" s="40"/>
      <c r="C286" s="41"/>
      <c r="D286" s="69"/>
      <c r="E286" s="42"/>
      <c r="F286" s="42"/>
      <c r="G286" s="43"/>
      <c r="H286" s="43"/>
      <c r="I286" s="43"/>
      <c r="J286" s="334"/>
      <c r="K286" s="43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</row>
    <row r="287" spans="1:113" ht="15">
      <c r="A287" s="40"/>
      <c r="B287" s="40"/>
      <c r="C287" s="41"/>
      <c r="D287" s="69"/>
      <c r="E287" s="42"/>
      <c r="F287" s="42"/>
      <c r="G287" s="43"/>
      <c r="H287" s="43"/>
      <c r="I287" s="43"/>
      <c r="J287" s="334"/>
      <c r="K287" s="43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</row>
    <row r="288" spans="1:113" ht="15">
      <c r="A288" s="40"/>
      <c r="B288" s="40"/>
      <c r="C288" s="41"/>
      <c r="D288" s="69"/>
      <c r="E288" s="42"/>
      <c r="F288" s="42"/>
      <c r="G288" s="43"/>
      <c r="H288" s="43"/>
      <c r="I288" s="43"/>
      <c r="J288" s="334"/>
      <c r="K288" s="43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</row>
    <row r="289" spans="1:113" ht="15">
      <c r="A289" s="40"/>
      <c r="B289" s="40"/>
      <c r="C289" s="41"/>
      <c r="D289" s="69"/>
      <c r="E289" s="42"/>
      <c r="F289" s="42"/>
      <c r="G289" s="44"/>
      <c r="H289" s="44"/>
      <c r="I289" s="44"/>
      <c r="J289" s="335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</row>
    <row r="290" spans="1:113" ht="15">
      <c r="A290" s="40"/>
      <c r="B290" s="40"/>
      <c r="C290" s="41"/>
      <c r="D290" s="69"/>
      <c r="E290" s="42"/>
      <c r="F290" s="42"/>
      <c r="G290" s="44"/>
      <c r="H290" s="44"/>
      <c r="I290" s="44"/>
      <c r="J290" s="335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</row>
    <row r="291" spans="1:113" ht="15">
      <c r="A291" s="40"/>
      <c r="B291" s="40"/>
      <c r="C291" s="41"/>
      <c r="D291" s="69"/>
      <c r="E291" s="42"/>
      <c r="F291" s="42"/>
      <c r="G291" s="44"/>
      <c r="H291" s="44"/>
      <c r="I291" s="44"/>
      <c r="J291" s="335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</row>
    <row r="292" spans="1:113" ht="15">
      <c r="A292" s="40"/>
      <c r="B292" s="40"/>
      <c r="C292" s="41"/>
      <c r="D292" s="69"/>
      <c r="E292" s="42"/>
      <c r="F292" s="42"/>
      <c r="G292" s="44"/>
      <c r="H292" s="44"/>
      <c r="I292" s="44"/>
      <c r="J292" s="335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</row>
    <row r="293" spans="1:113" ht="15">
      <c r="A293" s="40"/>
      <c r="B293" s="40"/>
      <c r="C293" s="41"/>
      <c r="D293" s="69"/>
      <c r="E293" s="42"/>
      <c r="F293" s="42"/>
      <c r="G293" s="44"/>
      <c r="H293" s="44"/>
      <c r="I293" s="44"/>
      <c r="J293" s="335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</row>
    <row r="294" spans="1:113" ht="15">
      <c r="A294" s="40"/>
      <c r="B294" s="40"/>
      <c r="C294" s="41"/>
      <c r="D294" s="69"/>
      <c r="E294" s="42"/>
      <c r="F294" s="42"/>
      <c r="G294" s="44"/>
      <c r="H294" s="44"/>
      <c r="I294" s="44"/>
      <c r="J294" s="335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</row>
    <row r="295" spans="1:113" ht="15">
      <c r="A295" s="40"/>
      <c r="B295" s="40"/>
      <c r="C295" s="41"/>
      <c r="D295" s="69"/>
      <c r="E295" s="42"/>
      <c r="F295" s="42"/>
      <c r="G295" s="44"/>
      <c r="H295" s="44"/>
      <c r="I295" s="44"/>
      <c r="J295" s="335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</row>
    <row r="296" spans="1:113" ht="15">
      <c r="A296" s="40"/>
      <c r="B296" s="40"/>
      <c r="C296" s="41"/>
      <c r="D296" s="69"/>
      <c r="E296" s="42"/>
      <c r="F296" s="42"/>
      <c r="G296" s="44"/>
      <c r="H296" s="44"/>
      <c r="I296" s="44"/>
      <c r="J296" s="335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</row>
    <row r="297" spans="1:113" ht="15">
      <c r="A297" s="40"/>
      <c r="B297" s="40"/>
      <c r="C297" s="41"/>
      <c r="D297" s="69"/>
      <c r="E297" s="42"/>
      <c r="F297" s="42"/>
      <c r="G297" s="44"/>
      <c r="H297" s="44"/>
      <c r="I297" s="44"/>
      <c r="J297" s="335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</row>
    <row r="298" spans="1:113" ht="15">
      <c r="A298" s="40"/>
      <c r="B298" s="40"/>
      <c r="C298" s="41"/>
      <c r="D298" s="69"/>
      <c r="E298" s="42"/>
      <c r="F298" s="42"/>
      <c r="G298" s="44"/>
      <c r="H298" s="44"/>
      <c r="I298" s="44"/>
      <c r="J298" s="335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</row>
    <row r="299" spans="1:113" ht="15">
      <c r="A299" s="40"/>
      <c r="B299" s="40"/>
      <c r="C299" s="41"/>
      <c r="D299" s="69"/>
      <c r="E299" s="42"/>
      <c r="F299" s="42"/>
      <c r="G299" s="44"/>
      <c r="H299" s="44"/>
      <c r="I299" s="44"/>
      <c r="J299" s="335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</row>
    <row r="300" spans="1:113" ht="15">
      <c r="A300" s="40"/>
      <c r="B300" s="40"/>
      <c r="C300" s="41"/>
      <c r="D300" s="69"/>
      <c r="E300" s="42"/>
      <c r="F300" s="42"/>
      <c r="G300" s="44"/>
      <c r="H300" s="44"/>
      <c r="I300" s="44"/>
      <c r="J300" s="335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</row>
    <row r="301" spans="1:113" ht="15">
      <c r="A301" s="40"/>
      <c r="B301" s="40"/>
      <c r="C301" s="41"/>
      <c r="D301" s="69"/>
      <c r="E301" s="42"/>
      <c r="F301" s="42"/>
      <c r="G301" s="44"/>
      <c r="H301" s="44"/>
      <c r="I301" s="44"/>
      <c r="J301" s="335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</row>
    <row r="302" spans="1:113" ht="15">
      <c r="A302" s="40"/>
      <c r="B302" s="40"/>
      <c r="C302" s="41"/>
      <c r="D302" s="69"/>
      <c r="E302" s="42"/>
      <c r="F302" s="42"/>
      <c r="G302" s="44"/>
      <c r="H302" s="44"/>
      <c r="I302" s="44"/>
      <c r="J302" s="335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</row>
    <row r="303" spans="1:113" ht="15">
      <c r="A303" s="40"/>
      <c r="B303" s="40"/>
      <c r="C303" s="41"/>
      <c r="D303" s="69"/>
      <c r="E303" s="42"/>
      <c r="F303" s="42"/>
      <c r="G303" s="44"/>
      <c r="H303" s="44"/>
      <c r="I303" s="44"/>
      <c r="J303" s="335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</row>
    <row r="304" spans="1:113" ht="15">
      <c r="A304" s="40"/>
      <c r="B304" s="40"/>
      <c r="C304" s="41"/>
      <c r="D304" s="69"/>
      <c r="E304" s="42"/>
      <c r="F304" s="42"/>
      <c r="G304" s="44"/>
      <c r="H304" s="44"/>
      <c r="I304" s="44"/>
      <c r="J304" s="335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</row>
    <row r="305" spans="1:113" ht="15">
      <c r="A305" s="40"/>
      <c r="B305" s="40"/>
      <c r="C305" s="41"/>
      <c r="D305" s="69"/>
      <c r="E305" s="42"/>
      <c r="F305" s="42"/>
      <c r="G305" s="44"/>
      <c r="H305" s="44"/>
      <c r="I305" s="44"/>
      <c r="J305" s="335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</row>
    <row r="306" spans="1:113" ht="15">
      <c r="A306" s="40"/>
      <c r="B306" s="40"/>
      <c r="C306" s="41"/>
      <c r="D306" s="69"/>
      <c r="E306" s="42"/>
      <c r="F306" s="42"/>
      <c r="G306" s="44"/>
      <c r="H306" s="44"/>
      <c r="I306" s="44"/>
      <c r="J306" s="335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</row>
    <row r="307" spans="1:113" ht="15">
      <c r="A307" s="40"/>
      <c r="B307" s="40"/>
      <c r="C307" s="41"/>
      <c r="D307" s="69"/>
      <c r="E307" s="42"/>
      <c r="F307" s="42"/>
      <c r="G307" s="44"/>
      <c r="H307" s="44"/>
      <c r="I307" s="44"/>
      <c r="J307" s="335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</row>
    <row r="308" spans="1:113" ht="15">
      <c r="A308" s="40"/>
      <c r="B308" s="40"/>
      <c r="C308" s="41"/>
      <c r="D308" s="69"/>
      <c r="E308" s="42"/>
      <c r="F308" s="42"/>
      <c r="G308" s="44"/>
      <c r="H308" s="44"/>
      <c r="I308" s="44"/>
      <c r="J308" s="335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</row>
    <row r="309" spans="1:113" ht="15">
      <c r="A309" s="40"/>
      <c r="B309" s="40"/>
      <c r="C309" s="41"/>
      <c r="D309" s="69"/>
      <c r="E309" s="42"/>
      <c r="F309" s="42"/>
      <c r="G309" s="44"/>
      <c r="H309" s="44"/>
      <c r="I309" s="44"/>
      <c r="J309" s="335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</row>
    <row r="310" spans="1:113" ht="15">
      <c r="A310" s="40"/>
      <c r="B310" s="40"/>
      <c r="C310" s="41"/>
      <c r="D310" s="69"/>
      <c r="E310" s="42"/>
      <c r="F310" s="42"/>
      <c r="G310" s="44"/>
      <c r="H310" s="44"/>
      <c r="I310" s="44"/>
      <c r="J310" s="335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</row>
    <row r="311" spans="1:113" ht="15">
      <c r="A311" s="40"/>
      <c r="B311" s="40"/>
      <c r="C311" s="41"/>
      <c r="D311" s="69"/>
      <c r="E311" s="42"/>
      <c r="F311" s="42"/>
      <c r="G311" s="44"/>
      <c r="H311" s="44"/>
      <c r="I311" s="44"/>
      <c r="J311" s="335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</row>
    <row r="312" spans="1:113" ht="15">
      <c r="A312" s="40"/>
      <c r="B312" s="40"/>
      <c r="C312" s="41"/>
      <c r="D312" s="69"/>
      <c r="E312" s="42"/>
      <c r="F312" s="42"/>
      <c r="G312" s="44"/>
      <c r="H312" s="44"/>
      <c r="I312" s="44"/>
      <c r="J312" s="335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</row>
    <row r="313" spans="1:113" ht="15">
      <c r="A313" s="40"/>
      <c r="B313" s="40"/>
      <c r="C313" s="41"/>
      <c r="D313" s="69"/>
      <c r="E313" s="42"/>
      <c r="F313" s="42"/>
      <c r="G313" s="44"/>
      <c r="H313" s="44"/>
      <c r="I313" s="44"/>
      <c r="J313" s="335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</row>
    <row r="314" spans="1:113" ht="15">
      <c r="A314" s="40"/>
      <c r="B314" s="40"/>
      <c r="C314" s="41"/>
      <c r="D314" s="69"/>
      <c r="E314" s="42"/>
      <c r="F314" s="42"/>
      <c r="G314" s="44"/>
      <c r="H314" s="44"/>
      <c r="I314" s="44"/>
      <c r="J314" s="335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</row>
    <row r="315" spans="1:113" ht="15">
      <c r="A315" s="40"/>
      <c r="B315" s="40"/>
      <c r="C315" s="41"/>
      <c r="D315" s="69"/>
      <c r="E315" s="42"/>
      <c r="F315" s="42"/>
      <c r="G315" s="44"/>
      <c r="H315" s="44"/>
      <c r="I315" s="44"/>
      <c r="J315" s="335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</row>
    <row r="316" spans="1:113" ht="15">
      <c r="A316" s="40"/>
      <c r="B316" s="40"/>
      <c r="C316" s="41"/>
      <c r="D316" s="69"/>
      <c r="E316" s="42"/>
      <c r="F316" s="42"/>
      <c r="G316" s="44"/>
      <c r="H316" s="44"/>
      <c r="I316" s="44"/>
      <c r="J316" s="335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</row>
    <row r="317" spans="1:113" ht="15">
      <c r="A317" s="40"/>
      <c r="B317" s="40"/>
      <c r="C317" s="41"/>
      <c r="D317" s="69"/>
      <c r="E317" s="42"/>
      <c r="F317" s="42"/>
      <c r="G317" s="44"/>
      <c r="H317" s="44"/>
      <c r="I317" s="44"/>
      <c r="J317" s="335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</row>
    <row r="318" spans="1:113" ht="15">
      <c r="A318" s="40"/>
      <c r="B318" s="40"/>
      <c r="C318" s="41"/>
      <c r="D318" s="69"/>
      <c r="E318" s="42"/>
      <c r="F318" s="42"/>
      <c r="G318" s="44"/>
      <c r="H318" s="44"/>
      <c r="I318" s="44"/>
      <c r="J318" s="335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</row>
    <row r="319" spans="1:113" ht="15">
      <c r="A319" s="40"/>
      <c r="B319" s="40"/>
      <c r="C319" s="41"/>
      <c r="D319" s="69"/>
      <c r="E319" s="42"/>
      <c r="F319" s="42"/>
      <c r="G319" s="44"/>
      <c r="H319" s="44"/>
      <c r="I319" s="44"/>
      <c r="J319" s="335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</row>
    <row r="320" spans="1:113" ht="15">
      <c r="A320" s="40"/>
      <c r="B320" s="40"/>
      <c r="C320" s="41"/>
      <c r="D320" s="69"/>
      <c r="E320" s="42"/>
      <c r="F320" s="42"/>
      <c r="G320" s="44"/>
      <c r="H320" s="44"/>
      <c r="I320" s="44"/>
      <c r="J320" s="335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</row>
    <row r="321" spans="1:113" ht="15">
      <c r="A321" s="40"/>
      <c r="B321" s="40"/>
      <c r="C321" s="41"/>
      <c r="D321" s="69"/>
      <c r="E321" s="42"/>
      <c r="F321" s="42"/>
      <c r="G321" s="44"/>
      <c r="H321" s="44"/>
      <c r="I321" s="44"/>
      <c r="J321" s="335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</row>
    <row r="322" spans="1:113" ht="15">
      <c r="A322" s="40"/>
      <c r="B322" s="40"/>
      <c r="C322" s="41"/>
      <c r="D322" s="69"/>
      <c r="E322" s="42"/>
      <c r="F322" s="42"/>
      <c r="G322" s="44"/>
      <c r="H322" s="44"/>
      <c r="I322" s="44"/>
      <c r="J322" s="335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</row>
    <row r="323" spans="1:113" ht="15">
      <c r="A323" s="40"/>
      <c r="B323" s="40"/>
      <c r="C323" s="41"/>
      <c r="D323" s="69"/>
      <c r="E323" s="42"/>
      <c r="F323" s="42"/>
      <c r="G323" s="44"/>
      <c r="H323" s="44"/>
      <c r="I323" s="44"/>
      <c r="J323" s="335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</row>
    <row r="324" spans="1:113" ht="15">
      <c r="A324" s="40"/>
      <c r="B324" s="40"/>
      <c r="C324" s="41"/>
      <c r="D324" s="69"/>
      <c r="E324" s="42"/>
      <c r="F324" s="42"/>
      <c r="G324" s="44"/>
      <c r="H324" s="44"/>
      <c r="I324" s="44"/>
      <c r="J324" s="335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</row>
    <row r="325" spans="1:113" ht="15">
      <c r="A325" s="40"/>
      <c r="B325" s="40"/>
      <c r="C325" s="41"/>
      <c r="D325" s="69"/>
      <c r="E325" s="42"/>
      <c r="F325" s="42"/>
      <c r="G325" s="44"/>
      <c r="H325" s="44"/>
      <c r="I325" s="44"/>
      <c r="J325" s="335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</row>
    <row r="326" spans="1:113" ht="15">
      <c r="A326" s="40"/>
      <c r="B326" s="40"/>
      <c r="C326" s="41"/>
      <c r="D326" s="69"/>
      <c r="E326" s="42"/>
      <c r="F326" s="42"/>
      <c r="G326" s="44"/>
      <c r="H326" s="44"/>
      <c r="I326" s="44"/>
      <c r="J326" s="335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</row>
    <row r="327" spans="1:113" ht="15">
      <c r="A327" s="40"/>
      <c r="B327" s="40"/>
      <c r="C327" s="41"/>
      <c r="D327" s="69"/>
      <c r="E327" s="42"/>
      <c r="F327" s="42"/>
      <c r="G327" s="44"/>
      <c r="H327" s="44"/>
      <c r="I327" s="44"/>
      <c r="J327" s="335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</row>
    <row r="328" spans="1:113" ht="15">
      <c r="A328" s="40"/>
      <c r="B328" s="40"/>
      <c r="C328" s="41"/>
      <c r="D328" s="69"/>
      <c r="E328" s="42"/>
      <c r="F328" s="42"/>
      <c r="G328" s="44"/>
      <c r="H328" s="44"/>
      <c r="I328" s="44"/>
      <c r="J328" s="335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</row>
    <row r="329" spans="1:113" ht="15">
      <c r="A329" s="40"/>
      <c r="B329" s="40"/>
      <c r="C329" s="41"/>
      <c r="D329" s="69"/>
      <c r="E329" s="42"/>
      <c r="F329" s="42"/>
      <c r="G329" s="44"/>
      <c r="H329" s="44"/>
      <c r="I329" s="44"/>
      <c r="J329" s="335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</row>
    <row r="330" spans="1:113" ht="15">
      <c r="A330" s="40"/>
      <c r="B330" s="40"/>
      <c r="C330" s="41"/>
      <c r="D330" s="69"/>
      <c r="E330" s="42"/>
      <c r="F330" s="42"/>
      <c r="G330" s="44"/>
      <c r="H330" s="44"/>
      <c r="I330" s="44"/>
      <c r="J330" s="335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</row>
    <row r="331" spans="1:113" ht="15">
      <c r="A331" s="40"/>
      <c r="B331" s="40"/>
      <c r="C331" s="41"/>
      <c r="D331" s="69"/>
      <c r="E331" s="42"/>
      <c r="F331" s="42"/>
      <c r="G331" s="44"/>
      <c r="H331" s="44"/>
      <c r="I331" s="44"/>
      <c r="J331" s="335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</row>
    <row r="332" spans="1:113" ht="15">
      <c r="A332" s="40"/>
      <c r="B332" s="40"/>
      <c r="C332" s="41"/>
      <c r="D332" s="69"/>
      <c r="E332" s="42"/>
      <c r="F332" s="42"/>
      <c r="G332" s="44"/>
      <c r="H332" s="44"/>
      <c r="I332" s="44"/>
      <c r="J332" s="335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</row>
    <row r="333" spans="1:113" ht="15">
      <c r="A333" s="40"/>
      <c r="B333" s="40"/>
      <c r="C333" s="41"/>
      <c r="D333" s="69"/>
      <c r="E333" s="42"/>
      <c r="F333" s="42"/>
      <c r="G333" s="44"/>
      <c r="H333" s="44"/>
      <c r="I333" s="44"/>
      <c r="J333" s="335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</row>
    <row r="334" spans="1:113" ht="15">
      <c r="A334" s="40"/>
      <c r="B334" s="40"/>
      <c r="C334" s="41"/>
      <c r="D334" s="69"/>
      <c r="E334" s="42"/>
      <c r="F334" s="42"/>
      <c r="G334" s="44"/>
      <c r="H334" s="44"/>
      <c r="I334" s="44"/>
      <c r="J334" s="335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</row>
    <row r="335" spans="1:113" ht="15">
      <c r="A335" s="40"/>
      <c r="B335" s="40"/>
      <c r="C335" s="41"/>
      <c r="D335" s="69"/>
      <c r="E335" s="42"/>
      <c r="F335" s="42"/>
      <c r="G335" s="44"/>
      <c r="H335" s="44"/>
      <c r="I335" s="44"/>
      <c r="J335" s="335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</row>
    <row r="336" spans="1:113" ht="15">
      <c r="A336" s="40"/>
      <c r="B336" s="40"/>
      <c r="C336" s="41"/>
      <c r="D336" s="69"/>
      <c r="E336" s="42"/>
      <c r="F336" s="42"/>
      <c r="G336" s="44"/>
      <c r="H336" s="44"/>
      <c r="I336" s="44"/>
      <c r="J336" s="335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</row>
    <row r="337" spans="1:113" ht="15">
      <c r="A337" s="40"/>
      <c r="B337" s="40"/>
      <c r="C337" s="41"/>
      <c r="D337" s="69"/>
      <c r="E337" s="42"/>
      <c r="F337" s="42"/>
      <c r="G337" s="44"/>
      <c r="H337" s="44"/>
      <c r="I337" s="44"/>
      <c r="J337" s="335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</row>
    <row r="338" spans="1:113" ht="15">
      <c r="A338" s="40"/>
      <c r="B338" s="40"/>
      <c r="C338" s="41"/>
      <c r="D338" s="69"/>
      <c r="E338" s="42"/>
      <c r="F338" s="42"/>
      <c r="G338" s="44"/>
      <c r="H338" s="44"/>
      <c r="I338" s="44"/>
      <c r="J338" s="335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</row>
    <row r="339" spans="1:113" ht="15">
      <c r="A339" s="40"/>
      <c r="B339" s="40"/>
      <c r="C339" s="41"/>
      <c r="D339" s="69"/>
      <c r="E339" s="42"/>
      <c r="F339" s="42"/>
      <c r="G339" s="44"/>
      <c r="H339" s="44"/>
      <c r="I339" s="44"/>
      <c r="J339" s="335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</row>
    <row r="340" spans="1:113" ht="15">
      <c r="A340" s="40"/>
      <c r="B340" s="40"/>
      <c r="C340" s="41"/>
      <c r="D340" s="69"/>
      <c r="E340" s="42"/>
      <c r="F340" s="42"/>
      <c r="G340" s="44"/>
      <c r="H340" s="44"/>
      <c r="I340" s="44"/>
      <c r="J340" s="335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</row>
    <row r="341" spans="1:113" ht="15">
      <c r="A341" s="40"/>
      <c r="B341" s="40"/>
      <c r="C341" s="41"/>
      <c r="D341" s="69"/>
      <c r="E341" s="42"/>
      <c r="F341" s="42"/>
      <c r="G341" s="44"/>
      <c r="H341" s="44"/>
      <c r="I341" s="44"/>
      <c r="J341" s="335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</row>
    <row r="342" spans="1:113" ht="15">
      <c r="A342" s="40"/>
      <c r="B342" s="40"/>
      <c r="C342" s="41"/>
      <c r="D342" s="69"/>
      <c r="E342" s="42"/>
      <c r="F342" s="42"/>
      <c r="G342" s="44"/>
      <c r="H342" s="44"/>
      <c r="I342" s="44"/>
      <c r="J342" s="335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</row>
    <row r="343" spans="1:113" ht="15">
      <c r="A343" s="40"/>
      <c r="B343" s="40"/>
      <c r="C343" s="41"/>
      <c r="D343" s="69"/>
      <c r="E343" s="42"/>
      <c r="F343" s="42"/>
      <c r="G343" s="44"/>
      <c r="H343" s="44"/>
      <c r="I343" s="44"/>
      <c r="J343" s="335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</row>
    <row r="344" spans="1:113" ht="15">
      <c r="A344" s="40"/>
      <c r="B344" s="40"/>
      <c r="C344" s="41"/>
      <c r="D344" s="69"/>
      <c r="E344" s="42"/>
      <c r="F344" s="42"/>
      <c r="G344" s="44"/>
      <c r="H344" s="44"/>
      <c r="I344" s="44"/>
      <c r="J344" s="335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</row>
    <row r="345" spans="1:113" ht="15">
      <c r="A345" s="40"/>
      <c r="B345" s="40"/>
      <c r="C345" s="41"/>
      <c r="D345" s="69"/>
      <c r="E345" s="42"/>
      <c r="F345" s="42"/>
      <c r="G345" s="44"/>
      <c r="H345" s="44"/>
      <c r="I345" s="44"/>
      <c r="J345" s="335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</row>
    <row r="346" spans="1:113" ht="15">
      <c r="A346" s="40"/>
      <c r="B346" s="40"/>
      <c r="C346" s="41"/>
      <c r="D346" s="69"/>
      <c r="E346" s="42"/>
      <c r="F346" s="42"/>
      <c r="G346" s="44"/>
      <c r="H346" s="44"/>
      <c r="I346" s="44"/>
      <c r="J346" s="335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</row>
    <row r="347" spans="1:113" ht="15">
      <c r="A347" s="40"/>
      <c r="B347" s="40"/>
      <c r="C347" s="41"/>
      <c r="D347" s="69"/>
      <c r="E347" s="42"/>
      <c r="F347" s="42"/>
      <c r="G347" s="44"/>
      <c r="H347" s="44"/>
      <c r="I347" s="44"/>
      <c r="J347" s="335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</row>
    <row r="348" spans="1:113" ht="15">
      <c r="A348" s="40"/>
      <c r="B348" s="40"/>
      <c r="C348" s="41"/>
      <c r="D348" s="69"/>
      <c r="E348" s="42"/>
      <c r="F348" s="42"/>
      <c r="G348" s="44"/>
      <c r="H348" s="44"/>
      <c r="I348" s="44"/>
      <c r="J348" s="335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</row>
    <row r="349" spans="1:113" ht="15">
      <c r="A349" s="40"/>
      <c r="B349" s="40"/>
      <c r="C349" s="41"/>
      <c r="D349" s="69"/>
      <c r="E349" s="42"/>
      <c r="F349" s="42"/>
      <c r="G349" s="44"/>
      <c r="H349" s="44"/>
      <c r="I349" s="44"/>
      <c r="J349" s="335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</row>
    <row r="350" spans="1:113" ht="15">
      <c r="A350" s="40"/>
      <c r="B350" s="40"/>
      <c r="C350" s="41"/>
      <c r="D350" s="69"/>
      <c r="E350" s="42"/>
      <c r="F350" s="42"/>
      <c r="G350" s="44"/>
      <c r="H350" s="44"/>
      <c r="I350" s="44"/>
      <c r="J350" s="335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</row>
    <row r="351" spans="1:113" ht="15">
      <c r="A351" s="40"/>
      <c r="B351" s="40"/>
      <c r="C351" s="41"/>
      <c r="D351" s="69"/>
      <c r="E351" s="42"/>
      <c r="F351" s="42"/>
      <c r="G351" s="44"/>
      <c r="H351" s="44"/>
      <c r="I351" s="44"/>
      <c r="J351" s="335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</row>
    <row r="352" spans="1:113" ht="15">
      <c r="A352" s="40"/>
      <c r="B352" s="40"/>
      <c r="C352" s="41"/>
      <c r="D352" s="69"/>
      <c r="E352" s="42"/>
      <c r="F352" s="42"/>
      <c r="G352" s="44"/>
      <c r="H352" s="44"/>
      <c r="I352" s="44"/>
      <c r="J352" s="335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</row>
    <row r="353" spans="1:113" ht="15">
      <c r="A353" s="40"/>
      <c r="B353" s="40"/>
      <c r="C353" s="41"/>
      <c r="D353" s="69"/>
      <c r="E353" s="42"/>
      <c r="F353" s="42"/>
      <c r="G353" s="44"/>
      <c r="H353" s="44"/>
      <c r="I353" s="44"/>
      <c r="J353" s="335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</row>
    <row r="354" spans="1:113" ht="15">
      <c r="A354" s="40"/>
      <c r="B354" s="40"/>
      <c r="C354" s="41"/>
      <c r="D354" s="69"/>
      <c r="E354" s="42"/>
      <c r="F354" s="42"/>
      <c r="G354" s="44"/>
      <c r="H354" s="44"/>
      <c r="I354" s="44"/>
      <c r="J354" s="335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</row>
    <row r="355" spans="1:113" ht="15">
      <c r="A355" s="40"/>
      <c r="B355" s="40"/>
      <c r="C355" s="41"/>
      <c r="D355" s="69"/>
      <c r="E355" s="42"/>
      <c r="F355" s="42"/>
      <c r="G355" s="44"/>
      <c r="H355" s="44"/>
      <c r="I355" s="44"/>
      <c r="J355" s="335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</row>
    <row r="356" spans="1:113" ht="15">
      <c r="A356" s="40"/>
      <c r="B356" s="40"/>
      <c r="C356" s="41"/>
      <c r="D356" s="69"/>
      <c r="E356" s="42"/>
      <c r="F356" s="42"/>
      <c r="G356" s="44"/>
      <c r="H356" s="44"/>
      <c r="I356" s="44"/>
      <c r="J356" s="335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</row>
    <row r="357" spans="1:113" ht="15">
      <c r="A357" s="40"/>
      <c r="B357" s="40"/>
      <c r="C357" s="41"/>
      <c r="D357" s="69"/>
      <c r="E357" s="42"/>
      <c r="F357" s="42"/>
      <c r="G357" s="44"/>
      <c r="H357" s="44"/>
      <c r="I357" s="44"/>
      <c r="J357" s="335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</row>
    <row r="358" spans="1:113" ht="15">
      <c r="A358" s="40"/>
      <c r="B358" s="40"/>
      <c r="C358" s="41"/>
      <c r="D358" s="69"/>
      <c r="E358" s="42"/>
      <c r="F358" s="42"/>
      <c r="G358" s="44"/>
      <c r="H358" s="44"/>
      <c r="I358" s="44"/>
      <c r="J358" s="335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</row>
    <row r="359" spans="1:113" ht="15">
      <c r="A359" s="40"/>
      <c r="B359" s="40"/>
      <c r="C359" s="41"/>
      <c r="D359" s="69"/>
      <c r="E359" s="42"/>
      <c r="F359" s="42"/>
      <c r="G359" s="44"/>
      <c r="H359" s="44"/>
      <c r="I359" s="44"/>
      <c r="J359" s="335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</row>
    <row r="360" spans="1:113" ht="15">
      <c r="A360" s="40"/>
      <c r="B360" s="40"/>
      <c r="C360" s="41"/>
      <c r="D360" s="69"/>
      <c r="E360" s="42"/>
      <c r="F360" s="42"/>
      <c r="G360" s="44"/>
      <c r="H360" s="44"/>
      <c r="I360" s="44"/>
      <c r="J360" s="335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</row>
    <row r="361" spans="1:113" ht="15">
      <c r="A361" s="40"/>
      <c r="B361" s="40"/>
      <c r="C361" s="41"/>
      <c r="D361" s="69"/>
      <c r="E361" s="42"/>
      <c r="F361" s="42"/>
      <c r="G361" s="44"/>
      <c r="H361" s="44"/>
      <c r="I361" s="44"/>
      <c r="J361" s="335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</row>
    <row r="362" spans="1:113" ht="15">
      <c r="A362" s="40"/>
      <c r="B362" s="40"/>
      <c r="C362" s="41"/>
      <c r="D362" s="69"/>
      <c r="E362" s="42"/>
      <c r="F362" s="42"/>
      <c r="G362" s="44"/>
      <c r="H362" s="44"/>
      <c r="I362" s="44"/>
      <c r="J362" s="335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</row>
    <row r="363" spans="1:113" ht="15">
      <c r="A363" s="40"/>
      <c r="B363" s="40"/>
      <c r="C363" s="41"/>
      <c r="D363" s="69"/>
      <c r="E363" s="42"/>
      <c r="F363" s="42"/>
      <c r="G363" s="44"/>
      <c r="H363" s="44"/>
      <c r="I363" s="44"/>
      <c r="J363" s="335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</row>
    <row r="364" spans="1:113" ht="15">
      <c r="A364" s="40"/>
      <c r="B364" s="40"/>
      <c r="C364" s="41"/>
      <c r="D364" s="69"/>
      <c r="E364" s="42"/>
      <c r="F364" s="42"/>
      <c r="G364" s="44"/>
      <c r="H364" s="44"/>
      <c r="I364" s="44"/>
      <c r="J364" s="335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</row>
    <row r="365" spans="1:113" ht="15">
      <c r="A365" s="40"/>
      <c r="B365" s="40"/>
      <c r="C365" s="41"/>
      <c r="D365" s="69"/>
      <c r="E365" s="42"/>
      <c r="F365" s="42"/>
      <c r="G365" s="44"/>
      <c r="H365" s="44"/>
      <c r="I365" s="44"/>
      <c r="J365" s="335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</row>
    <row r="366" spans="1:113" ht="15">
      <c r="A366" s="40"/>
      <c r="B366" s="40"/>
      <c r="C366" s="41"/>
      <c r="D366" s="69"/>
      <c r="E366" s="42"/>
      <c r="F366" s="42"/>
      <c r="G366" s="44"/>
      <c r="H366" s="44"/>
      <c r="I366" s="44"/>
      <c r="J366" s="335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</row>
    <row r="367" spans="1:113" ht="15">
      <c r="A367" s="40"/>
      <c r="B367" s="40"/>
      <c r="C367" s="41"/>
      <c r="D367" s="69"/>
      <c r="E367" s="42"/>
      <c r="F367" s="42"/>
      <c r="G367" s="44"/>
      <c r="H367" s="44"/>
      <c r="I367" s="44"/>
      <c r="J367" s="335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</row>
    <row r="368" spans="1:113" ht="15">
      <c r="A368" s="40"/>
      <c r="B368" s="40"/>
      <c r="C368" s="41"/>
      <c r="D368" s="69"/>
      <c r="E368" s="42"/>
      <c r="F368" s="42"/>
      <c r="G368" s="44"/>
      <c r="H368" s="44"/>
      <c r="I368" s="44"/>
      <c r="J368" s="335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</row>
    <row r="369" spans="1:113" ht="15">
      <c r="A369" s="40"/>
      <c r="B369" s="40"/>
      <c r="C369" s="41"/>
      <c r="D369" s="69"/>
      <c r="E369" s="42"/>
      <c r="F369" s="42"/>
      <c r="G369" s="44"/>
      <c r="H369" s="44"/>
      <c r="I369" s="44"/>
      <c r="J369" s="335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</row>
    <row r="370" spans="1:113" ht="15">
      <c r="A370" s="40"/>
      <c r="B370" s="40"/>
      <c r="C370" s="41"/>
      <c r="D370" s="69"/>
      <c r="E370" s="42"/>
      <c r="F370" s="42"/>
      <c r="G370" s="44"/>
      <c r="H370" s="44"/>
      <c r="I370" s="44"/>
      <c r="J370" s="335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</row>
    <row r="371" spans="1:113" ht="15">
      <c r="A371" s="40"/>
      <c r="B371" s="40"/>
      <c r="C371" s="41"/>
      <c r="D371" s="69"/>
      <c r="E371" s="42"/>
      <c r="F371" s="42"/>
      <c r="G371" s="44"/>
      <c r="H371" s="44"/>
      <c r="I371" s="44"/>
      <c r="J371" s="335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  <c r="DH371" s="44"/>
      <c r="DI371" s="44"/>
    </row>
    <row r="372" spans="1:113" ht="15">
      <c r="A372" s="40"/>
      <c r="B372" s="40"/>
      <c r="C372" s="41"/>
      <c r="D372" s="69"/>
      <c r="E372" s="42"/>
      <c r="F372" s="42"/>
      <c r="G372" s="44"/>
      <c r="H372" s="44"/>
      <c r="I372" s="44"/>
      <c r="J372" s="335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</row>
    <row r="373" spans="1:113" ht="15">
      <c r="A373" s="40"/>
      <c r="B373" s="40"/>
      <c r="C373" s="41"/>
      <c r="D373" s="69"/>
      <c r="E373" s="42"/>
      <c r="F373" s="42"/>
      <c r="G373" s="44"/>
      <c r="H373" s="44"/>
      <c r="I373" s="44"/>
      <c r="J373" s="335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</row>
    <row r="374" spans="1:113" ht="15">
      <c r="A374" s="40"/>
      <c r="B374" s="40"/>
      <c r="C374" s="41"/>
      <c r="D374" s="69"/>
      <c r="E374" s="42"/>
      <c r="F374" s="42"/>
      <c r="G374" s="44"/>
      <c r="H374" s="44"/>
      <c r="I374" s="44"/>
      <c r="J374" s="335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</row>
    <row r="375" spans="1:113" ht="15">
      <c r="A375" s="40"/>
      <c r="B375" s="40"/>
      <c r="C375" s="41"/>
      <c r="D375" s="69"/>
      <c r="E375" s="42"/>
      <c r="F375" s="42"/>
      <c r="G375" s="44"/>
      <c r="H375" s="44"/>
      <c r="I375" s="44"/>
      <c r="J375" s="335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</row>
    <row r="376" spans="1:113" ht="15">
      <c r="A376" s="40"/>
      <c r="B376" s="40"/>
      <c r="C376" s="41"/>
      <c r="D376" s="69"/>
      <c r="E376" s="42"/>
      <c r="F376" s="42"/>
      <c r="G376" s="44"/>
      <c r="H376" s="44"/>
      <c r="I376" s="44"/>
      <c r="J376" s="335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</row>
    <row r="377" spans="1:113" ht="15">
      <c r="A377" s="40"/>
      <c r="B377" s="40"/>
      <c r="C377" s="41"/>
      <c r="D377" s="69"/>
      <c r="E377" s="42"/>
      <c r="F377" s="42"/>
      <c r="G377" s="44"/>
      <c r="H377" s="44"/>
      <c r="I377" s="44"/>
      <c r="J377" s="335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</row>
    <row r="378" spans="1:113" ht="15">
      <c r="A378" s="40"/>
      <c r="B378" s="40"/>
      <c r="C378" s="41"/>
      <c r="D378" s="69"/>
      <c r="E378" s="42"/>
      <c r="F378" s="42"/>
      <c r="G378" s="44"/>
      <c r="H378" s="44"/>
      <c r="I378" s="44"/>
      <c r="J378" s="335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</row>
    <row r="379" spans="1:113" ht="15">
      <c r="A379" s="40"/>
      <c r="B379" s="40"/>
      <c r="C379" s="41"/>
      <c r="D379" s="69"/>
      <c r="E379" s="42"/>
      <c r="F379" s="42"/>
      <c r="G379" s="44"/>
      <c r="H379" s="44"/>
      <c r="I379" s="44"/>
      <c r="J379" s="335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</row>
    <row r="380" spans="1:113" ht="15">
      <c r="A380" s="40"/>
      <c r="B380" s="40"/>
      <c r="C380" s="41"/>
      <c r="D380" s="69"/>
      <c r="E380" s="42"/>
      <c r="F380" s="42"/>
      <c r="G380" s="44"/>
      <c r="H380" s="44"/>
      <c r="I380" s="44"/>
      <c r="J380" s="335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</row>
    <row r="381" spans="1:113" ht="15">
      <c r="A381" s="40"/>
      <c r="B381" s="40"/>
      <c r="C381" s="41"/>
      <c r="D381" s="69"/>
      <c r="E381" s="42"/>
      <c r="F381" s="42"/>
      <c r="G381" s="44"/>
      <c r="H381" s="44"/>
      <c r="I381" s="44"/>
      <c r="J381" s="335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</row>
    <row r="382" spans="1:113" ht="15">
      <c r="A382" s="40"/>
      <c r="B382" s="40"/>
      <c r="C382" s="41"/>
      <c r="D382" s="69"/>
      <c r="E382" s="42"/>
      <c r="F382" s="42"/>
      <c r="G382" s="44"/>
      <c r="H382" s="44"/>
      <c r="I382" s="44"/>
      <c r="J382" s="335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</row>
    <row r="383" spans="1:113" ht="15">
      <c r="A383" s="40"/>
      <c r="B383" s="40"/>
      <c r="C383" s="41"/>
      <c r="D383" s="69"/>
      <c r="E383" s="42"/>
      <c r="F383" s="42"/>
      <c r="G383" s="44"/>
      <c r="H383" s="44"/>
      <c r="I383" s="44"/>
      <c r="J383" s="335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</row>
    <row r="384" spans="1:113" ht="15">
      <c r="A384" s="40"/>
      <c r="B384" s="40"/>
      <c r="C384" s="41"/>
      <c r="D384" s="69"/>
      <c r="E384" s="42"/>
      <c r="F384" s="42"/>
      <c r="G384" s="44"/>
      <c r="H384" s="44"/>
      <c r="I384" s="44"/>
      <c r="J384" s="335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</row>
    <row r="385" spans="1:113" ht="15">
      <c r="A385" s="40"/>
      <c r="B385" s="40"/>
      <c r="C385" s="41"/>
      <c r="D385" s="69"/>
      <c r="E385" s="42"/>
      <c r="F385" s="42"/>
      <c r="G385" s="44"/>
      <c r="H385" s="44"/>
      <c r="I385" s="44"/>
      <c r="J385" s="335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</row>
    <row r="386" spans="1:113" ht="15">
      <c r="A386" s="40"/>
      <c r="B386" s="40"/>
      <c r="C386" s="41"/>
      <c r="D386" s="69"/>
      <c r="E386" s="42"/>
      <c r="F386" s="42"/>
      <c r="G386" s="44"/>
      <c r="H386" s="44"/>
      <c r="I386" s="44"/>
      <c r="J386" s="335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</row>
    <row r="387" spans="1:113" ht="15">
      <c r="A387" s="40"/>
      <c r="B387" s="40"/>
      <c r="C387" s="41"/>
      <c r="D387" s="69"/>
      <c r="E387" s="42"/>
      <c r="F387" s="42"/>
      <c r="G387" s="44"/>
      <c r="H387" s="44"/>
      <c r="I387" s="44"/>
      <c r="J387" s="335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</row>
    <row r="388" spans="1:113" ht="15">
      <c r="A388" s="40"/>
      <c r="B388" s="40"/>
      <c r="C388" s="41"/>
      <c r="D388" s="69"/>
      <c r="E388" s="42"/>
      <c r="F388" s="42"/>
      <c r="G388" s="44"/>
      <c r="H388" s="44"/>
      <c r="I388" s="44"/>
      <c r="J388" s="335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</row>
    <row r="389" spans="1:113" ht="15">
      <c r="A389" s="40"/>
      <c r="B389" s="40"/>
      <c r="C389" s="41"/>
      <c r="D389" s="69"/>
      <c r="E389" s="42"/>
      <c r="F389" s="42"/>
      <c r="G389" s="44"/>
      <c r="H389" s="44"/>
      <c r="I389" s="44"/>
      <c r="J389" s="335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</row>
    <row r="390" spans="1:113" ht="15">
      <c r="A390" s="40"/>
      <c r="B390" s="40"/>
      <c r="C390" s="41"/>
      <c r="D390" s="69"/>
      <c r="E390" s="42"/>
      <c r="F390" s="42"/>
      <c r="G390" s="44"/>
      <c r="H390" s="44"/>
      <c r="I390" s="44"/>
      <c r="J390" s="335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</row>
    <row r="391" spans="1:113" ht="15">
      <c r="A391" s="40"/>
      <c r="B391" s="40"/>
      <c r="C391" s="41"/>
      <c r="D391" s="69"/>
      <c r="E391" s="42"/>
      <c r="F391" s="42"/>
      <c r="G391" s="44"/>
      <c r="H391" s="44"/>
      <c r="I391" s="44"/>
      <c r="J391" s="335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</row>
    <row r="392" spans="1:113" ht="15">
      <c r="A392" s="40"/>
      <c r="B392" s="40"/>
      <c r="C392" s="41"/>
      <c r="D392" s="69"/>
      <c r="E392" s="42"/>
      <c r="F392" s="42"/>
      <c r="G392" s="44"/>
      <c r="H392" s="44"/>
      <c r="I392" s="44"/>
      <c r="J392" s="335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</row>
    <row r="393" spans="1:113" ht="15">
      <c r="A393" s="40"/>
      <c r="B393" s="40"/>
      <c r="C393" s="41"/>
      <c r="D393" s="69"/>
      <c r="E393" s="42"/>
      <c r="F393" s="42"/>
      <c r="G393" s="44"/>
      <c r="H393" s="44"/>
      <c r="I393" s="44"/>
      <c r="J393" s="335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</row>
    <row r="394" spans="1:113" ht="15">
      <c r="A394" s="40"/>
      <c r="B394" s="40"/>
      <c r="C394" s="41"/>
      <c r="D394" s="69"/>
      <c r="E394" s="42"/>
      <c r="F394" s="42"/>
      <c r="G394" s="44"/>
      <c r="H394" s="44"/>
      <c r="I394" s="44"/>
      <c r="J394" s="335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</row>
    <row r="395" spans="1:113" ht="15">
      <c r="A395" s="40"/>
      <c r="B395" s="40"/>
      <c r="C395" s="41"/>
      <c r="D395" s="69"/>
      <c r="E395" s="42"/>
      <c r="F395" s="42"/>
      <c r="G395" s="44"/>
      <c r="H395" s="44"/>
      <c r="I395" s="44"/>
      <c r="J395" s="335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</row>
    <row r="396" spans="1:113" ht="15">
      <c r="A396" s="40"/>
      <c r="B396" s="40"/>
      <c r="C396" s="41"/>
      <c r="D396" s="69"/>
      <c r="E396" s="42"/>
      <c r="F396" s="42"/>
      <c r="G396" s="44"/>
      <c r="H396" s="44"/>
      <c r="I396" s="44"/>
      <c r="J396" s="335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</row>
    <row r="397" spans="1:113" ht="15">
      <c r="A397" s="40"/>
      <c r="B397" s="40"/>
      <c r="C397" s="41"/>
      <c r="D397" s="69"/>
      <c r="E397" s="42"/>
      <c r="F397" s="42"/>
      <c r="G397" s="44"/>
      <c r="H397" s="44"/>
      <c r="I397" s="44"/>
      <c r="J397" s="335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</row>
    <row r="398" spans="1:113" ht="15">
      <c r="A398" s="40"/>
      <c r="B398" s="40"/>
      <c r="C398" s="41"/>
      <c r="D398" s="69"/>
      <c r="E398" s="42"/>
      <c r="F398" s="42"/>
      <c r="G398" s="44"/>
      <c r="H398" s="44"/>
      <c r="I398" s="44"/>
      <c r="J398" s="335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</row>
    <row r="399" spans="1:113" ht="15">
      <c r="A399" s="40"/>
      <c r="B399" s="40"/>
      <c r="C399" s="41"/>
      <c r="D399" s="69"/>
      <c r="E399" s="42"/>
      <c r="F399" s="42"/>
      <c r="G399" s="44"/>
      <c r="H399" s="44"/>
      <c r="I399" s="44"/>
      <c r="J399" s="335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</row>
    <row r="400" spans="1:113" ht="15">
      <c r="A400" s="40"/>
      <c r="B400" s="40"/>
      <c r="C400" s="41"/>
      <c r="D400" s="69"/>
      <c r="E400" s="42"/>
      <c r="F400" s="42"/>
      <c r="G400" s="44"/>
      <c r="H400" s="44"/>
      <c r="I400" s="44"/>
      <c r="J400" s="335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</row>
    <row r="401" spans="1:113" ht="15">
      <c r="A401" s="40"/>
      <c r="B401" s="40"/>
      <c r="C401" s="41"/>
      <c r="D401" s="69"/>
      <c r="E401" s="42"/>
      <c r="F401" s="42"/>
      <c r="G401" s="44"/>
      <c r="H401" s="44"/>
      <c r="I401" s="44"/>
      <c r="J401" s="335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  <c r="DG401" s="44"/>
      <c r="DH401" s="44"/>
      <c r="DI401" s="44"/>
    </row>
    <row r="402" spans="1:113" ht="15">
      <c r="A402" s="40"/>
      <c r="B402" s="40"/>
      <c r="C402" s="41"/>
      <c r="D402" s="69"/>
      <c r="E402" s="42"/>
      <c r="F402" s="42"/>
      <c r="G402" s="44"/>
      <c r="H402" s="44"/>
      <c r="I402" s="44"/>
      <c r="J402" s="335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4"/>
      <c r="CT402" s="44"/>
      <c r="CU402" s="44"/>
      <c r="CV402" s="44"/>
      <c r="CW402" s="44"/>
      <c r="CX402" s="44"/>
      <c r="CY402" s="44"/>
      <c r="CZ402" s="44"/>
      <c r="DA402" s="44"/>
      <c r="DB402" s="44"/>
      <c r="DC402" s="44"/>
      <c r="DD402" s="44"/>
      <c r="DE402" s="44"/>
      <c r="DF402" s="44"/>
      <c r="DG402" s="44"/>
      <c r="DH402" s="44"/>
      <c r="DI402" s="44"/>
    </row>
    <row r="403" spans="1:113" ht="15">
      <c r="A403" s="40"/>
      <c r="B403" s="40"/>
      <c r="C403" s="41"/>
      <c r="D403" s="69"/>
      <c r="E403" s="42"/>
      <c r="F403" s="42"/>
      <c r="G403" s="44"/>
      <c r="H403" s="44"/>
      <c r="I403" s="44"/>
      <c r="J403" s="335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</row>
    <row r="404" spans="1:113" ht="15">
      <c r="A404" s="40"/>
      <c r="B404" s="40"/>
      <c r="C404" s="41"/>
      <c r="D404" s="69"/>
      <c r="E404" s="42"/>
      <c r="F404" s="42"/>
      <c r="G404" s="44"/>
      <c r="H404" s="44"/>
      <c r="I404" s="44"/>
      <c r="J404" s="335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</row>
    <row r="405" spans="1:113" ht="15">
      <c r="A405" s="40"/>
      <c r="B405" s="40"/>
      <c r="C405" s="41"/>
      <c r="D405" s="69"/>
      <c r="E405" s="42"/>
      <c r="F405" s="42"/>
      <c r="G405" s="44"/>
      <c r="H405" s="44"/>
      <c r="I405" s="44"/>
      <c r="J405" s="335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</row>
    <row r="406" spans="1:113" ht="15">
      <c r="A406" s="40"/>
      <c r="B406" s="40"/>
      <c r="C406" s="41"/>
      <c r="D406" s="69"/>
      <c r="E406" s="42"/>
      <c r="F406" s="42"/>
      <c r="G406" s="44"/>
      <c r="H406" s="44"/>
      <c r="I406" s="44"/>
      <c r="J406" s="335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  <c r="DH406" s="44"/>
      <c r="DI406" s="44"/>
    </row>
    <row r="407" spans="1:113" ht="15">
      <c r="A407" s="40"/>
      <c r="B407" s="40"/>
      <c r="C407" s="41"/>
      <c r="D407" s="69"/>
      <c r="E407" s="42"/>
      <c r="F407" s="42"/>
      <c r="G407" s="44"/>
      <c r="H407" s="44"/>
      <c r="I407" s="44"/>
      <c r="J407" s="335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  <c r="DH407" s="44"/>
      <c r="DI407" s="44"/>
    </row>
    <row r="408" spans="1:113" ht="15">
      <c r="A408" s="40"/>
      <c r="B408" s="40"/>
      <c r="C408" s="41"/>
      <c r="D408" s="69"/>
      <c r="E408" s="42"/>
      <c r="F408" s="42"/>
      <c r="G408" s="44"/>
      <c r="H408" s="44"/>
      <c r="I408" s="44"/>
      <c r="J408" s="335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</row>
    <row r="409" spans="1:113" ht="15">
      <c r="A409" s="40"/>
      <c r="B409" s="40"/>
      <c r="C409" s="41"/>
      <c r="D409" s="69"/>
      <c r="E409" s="42"/>
      <c r="F409" s="42"/>
      <c r="G409" s="44"/>
      <c r="H409" s="44"/>
      <c r="I409" s="44"/>
      <c r="J409" s="335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</row>
    <row r="410" spans="1:113" ht="15">
      <c r="A410" s="40"/>
      <c r="B410" s="40"/>
      <c r="C410" s="41"/>
      <c r="D410" s="69"/>
      <c r="E410" s="42"/>
      <c r="F410" s="42"/>
      <c r="G410" s="44"/>
      <c r="H410" s="44"/>
      <c r="I410" s="44"/>
      <c r="J410" s="335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</row>
    <row r="411" spans="1:113" ht="15">
      <c r="A411" s="40"/>
      <c r="B411" s="40"/>
      <c r="C411" s="41"/>
      <c r="D411" s="69"/>
      <c r="E411" s="42"/>
      <c r="F411" s="42"/>
      <c r="G411" s="44"/>
      <c r="H411" s="44"/>
      <c r="I411" s="44"/>
      <c r="J411" s="335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4"/>
      <c r="CT411" s="44"/>
      <c r="CU411" s="44"/>
      <c r="CV411" s="44"/>
      <c r="CW411" s="44"/>
      <c r="CX411" s="44"/>
      <c r="CY411" s="44"/>
      <c r="CZ411" s="44"/>
      <c r="DA411" s="44"/>
      <c r="DB411" s="44"/>
      <c r="DC411" s="44"/>
      <c r="DD411" s="44"/>
      <c r="DE411" s="44"/>
      <c r="DF411" s="44"/>
      <c r="DG411" s="44"/>
      <c r="DH411" s="44"/>
      <c r="DI411" s="44"/>
    </row>
    <row r="412" spans="1:113" ht="15">
      <c r="A412" s="40"/>
      <c r="B412" s="40"/>
      <c r="C412" s="41"/>
      <c r="D412" s="69"/>
      <c r="E412" s="42"/>
      <c r="F412" s="42"/>
      <c r="G412" s="44"/>
      <c r="H412" s="44"/>
      <c r="I412" s="44"/>
      <c r="J412" s="335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  <c r="DG412" s="44"/>
      <c r="DH412" s="44"/>
      <c r="DI412" s="44"/>
    </row>
    <row r="413" spans="1:113" ht="15">
      <c r="A413" s="40"/>
      <c r="B413" s="40"/>
      <c r="C413" s="41"/>
      <c r="D413" s="69"/>
      <c r="E413" s="42"/>
      <c r="F413" s="42"/>
      <c r="G413" s="44"/>
      <c r="H413" s="44"/>
      <c r="I413" s="44"/>
      <c r="J413" s="335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</row>
    <row r="414" spans="1:113" ht="15">
      <c r="A414" s="40"/>
      <c r="B414" s="40"/>
      <c r="C414" s="41"/>
      <c r="D414" s="69"/>
      <c r="E414" s="42"/>
      <c r="F414" s="42"/>
      <c r="G414" s="44"/>
      <c r="H414" s="44"/>
      <c r="I414" s="44"/>
      <c r="J414" s="335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</row>
    <row r="415" spans="1:113" ht="15">
      <c r="A415" s="40"/>
      <c r="B415" s="40"/>
      <c r="C415" s="41"/>
      <c r="D415" s="69"/>
      <c r="E415" s="42"/>
      <c r="F415" s="42"/>
      <c r="G415" s="44"/>
      <c r="H415" s="44"/>
      <c r="I415" s="44"/>
      <c r="J415" s="335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</row>
    <row r="416" spans="1:113" ht="15">
      <c r="A416" s="40"/>
      <c r="B416" s="40"/>
      <c r="C416" s="41"/>
      <c r="D416" s="69"/>
      <c r="E416" s="42"/>
      <c r="F416" s="42"/>
      <c r="G416" s="44"/>
      <c r="H416" s="44"/>
      <c r="I416" s="44"/>
      <c r="J416" s="335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</row>
    <row r="417" spans="1:113" ht="15">
      <c r="A417" s="40"/>
      <c r="B417" s="40"/>
      <c r="C417" s="41"/>
      <c r="D417" s="69"/>
      <c r="E417" s="42"/>
      <c r="F417" s="42"/>
      <c r="G417" s="44"/>
      <c r="H417" s="44"/>
      <c r="I417" s="44"/>
      <c r="J417" s="335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</row>
    <row r="418" spans="1:113" ht="15">
      <c r="A418" s="40"/>
      <c r="B418" s="40"/>
      <c r="C418" s="41"/>
      <c r="D418" s="69"/>
      <c r="E418" s="42"/>
      <c r="F418" s="42"/>
      <c r="G418" s="44"/>
      <c r="H418" s="44"/>
      <c r="I418" s="44"/>
      <c r="J418" s="335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  <c r="DH418" s="44"/>
      <c r="DI418" s="44"/>
    </row>
    <row r="419" spans="1:113" ht="15">
      <c r="A419" s="40"/>
      <c r="B419" s="40"/>
      <c r="C419" s="41"/>
      <c r="D419" s="69"/>
      <c r="E419" s="42"/>
      <c r="F419" s="42"/>
      <c r="G419" s="44"/>
      <c r="H419" s="44"/>
      <c r="I419" s="44"/>
      <c r="J419" s="335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</row>
    <row r="420" spans="1:113" ht="15">
      <c r="A420" s="40"/>
      <c r="B420" s="40"/>
      <c r="C420" s="41"/>
      <c r="D420" s="69"/>
      <c r="E420" s="42"/>
      <c r="F420" s="42"/>
      <c r="G420" s="44"/>
      <c r="H420" s="44"/>
      <c r="I420" s="44"/>
      <c r="J420" s="335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  <c r="DH420" s="44"/>
      <c r="DI420" s="44"/>
    </row>
    <row r="421" spans="1:113" ht="15">
      <c r="A421" s="40"/>
      <c r="B421" s="40"/>
      <c r="C421" s="41"/>
      <c r="D421" s="69"/>
      <c r="E421" s="42"/>
      <c r="F421" s="42"/>
      <c r="G421" s="44"/>
      <c r="H421" s="44"/>
      <c r="I421" s="44"/>
      <c r="J421" s="335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</row>
    <row r="422" spans="1:113" ht="15">
      <c r="A422" s="40"/>
      <c r="B422" s="40"/>
      <c r="C422" s="41"/>
      <c r="D422" s="69"/>
      <c r="E422" s="42"/>
      <c r="F422" s="42"/>
      <c r="G422" s="44"/>
      <c r="H422" s="44"/>
      <c r="I422" s="44"/>
      <c r="J422" s="335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</row>
    <row r="423" spans="1:113" ht="15">
      <c r="A423" s="40"/>
      <c r="B423" s="40"/>
      <c r="C423" s="41"/>
      <c r="D423" s="69"/>
      <c r="E423" s="42"/>
      <c r="F423" s="42"/>
      <c r="G423" s="44"/>
      <c r="H423" s="44"/>
      <c r="I423" s="44"/>
      <c r="J423" s="335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  <c r="DH423" s="44"/>
      <c r="DI423" s="44"/>
    </row>
    <row r="424" spans="1:113" ht="15">
      <c r="A424" s="40"/>
      <c r="B424" s="40"/>
      <c r="C424" s="41"/>
      <c r="D424" s="69"/>
      <c r="E424" s="42"/>
      <c r="F424" s="42"/>
      <c r="G424" s="44"/>
      <c r="H424" s="44"/>
      <c r="I424" s="44"/>
      <c r="J424" s="335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  <c r="DH424" s="44"/>
      <c r="DI424" s="44"/>
    </row>
    <row r="425" spans="1:113" ht="15">
      <c r="A425" s="40"/>
      <c r="B425" s="40"/>
      <c r="C425" s="41"/>
      <c r="D425" s="69"/>
      <c r="E425" s="42"/>
      <c r="F425" s="42"/>
      <c r="G425" s="44"/>
      <c r="H425" s="44"/>
      <c r="I425" s="44"/>
      <c r="J425" s="335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  <c r="DH425" s="44"/>
      <c r="DI425" s="44"/>
    </row>
    <row r="426" spans="1:113" ht="15">
      <c r="A426" s="40"/>
      <c r="B426" s="40"/>
      <c r="C426" s="41"/>
      <c r="D426" s="69"/>
      <c r="E426" s="42"/>
      <c r="F426" s="42"/>
      <c r="G426" s="44"/>
      <c r="H426" s="44"/>
      <c r="I426" s="44"/>
      <c r="J426" s="335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</row>
    <row r="427" spans="1:113" ht="15">
      <c r="A427" s="40"/>
      <c r="B427" s="40"/>
      <c r="C427" s="41"/>
      <c r="D427" s="69"/>
      <c r="E427" s="42"/>
      <c r="F427" s="42"/>
      <c r="G427" s="44"/>
      <c r="H427" s="44"/>
      <c r="I427" s="44"/>
      <c r="J427" s="335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</row>
    <row r="428" spans="1:113" ht="15">
      <c r="A428" s="40"/>
      <c r="B428" s="40"/>
      <c r="C428" s="41"/>
      <c r="D428" s="69"/>
      <c r="E428" s="42"/>
      <c r="F428" s="42"/>
      <c r="G428" s="44"/>
      <c r="H428" s="44"/>
      <c r="I428" s="44"/>
      <c r="J428" s="335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</row>
    <row r="429" spans="1:113" ht="15">
      <c r="A429" s="40"/>
      <c r="B429" s="40"/>
      <c r="C429" s="41"/>
      <c r="D429" s="69"/>
      <c r="E429" s="42"/>
      <c r="F429" s="42"/>
      <c r="G429" s="44"/>
      <c r="H429" s="44"/>
      <c r="I429" s="44"/>
      <c r="J429" s="335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</row>
    <row r="430" spans="1:113" ht="15">
      <c r="A430" s="40"/>
      <c r="B430" s="40"/>
      <c r="C430" s="41"/>
      <c r="D430" s="69"/>
      <c r="E430" s="42"/>
      <c r="F430" s="42"/>
      <c r="G430" s="44"/>
      <c r="H430" s="44"/>
      <c r="I430" s="44"/>
      <c r="J430" s="335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</row>
    <row r="431" spans="1:113" ht="15">
      <c r="A431" s="40"/>
      <c r="B431" s="40"/>
      <c r="C431" s="41"/>
      <c r="D431" s="69"/>
      <c r="E431" s="42"/>
      <c r="F431" s="42"/>
      <c r="G431" s="44"/>
      <c r="H431" s="44"/>
      <c r="I431" s="44"/>
      <c r="J431" s="335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  <c r="DH431" s="44"/>
      <c r="DI431" s="44"/>
    </row>
    <row r="432" spans="1:113" ht="15">
      <c r="A432" s="40"/>
      <c r="B432" s="40"/>
      <c r="C432" s="41"/>
      <c r="D432" s="69"/>
      <c r="E432" s="42"/>
      <c r="F432" s="42"/>
      <c r="G432" s="44"/>
      <c r="H432" s="44"/>
      <c r="I432" s="44"/>
      <c r="J432" s="335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  <c r="DH432" s="44"/>
      <c r="DI432" s="44"/>
    </row>
    <row r="433" spans="1:113" ht="15">
      <c r="A433" s="40"/>
      <c r="B433" s="40"/>
      <c r="C433" s="41"/>
      <c r="D433" s="69"/>
      <c r="E433" s="42"/>
      <c r="F433" s="42"/>
      <c r="G433" s="44"/>
      <c r="H433" s="44"/>
      <c r="I433" s="44"/>
      <c r="J433" s="335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  <c r="DH433" s="44"/>
      <c r="DI433" s="44"/>
    </row>
    <row r="434" spans="1:113" ht="15">
      <c r="A434" s="40"/>
      <c r="B434" s="40"/>
      <c r="C434" s="41"/>
      <c r="D434" s="69"/>
      <c r="E434" s="42"/>
      <c r="F434" s="42"/>
      <c r="G434" s="44"/>
      <c r="H434" s="44"/>
      <c r="I434" s="44"/>
      <c r="J434" s="335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</row>
    <row r="435" spans="1:113" ht="15">
      <c r="A435" s="40"/>
      <c r="B435" s="40"/>
      <c r="C435" s="41"/>
      <c r="D435" s="69"/>
      <c r="E435" s="42"/>
      <c r="F435" s="42"/>
      <c r="G435" s="44"/>
      <c r="H435" s="44"/>
      <c r="I435" s="44"/>
      <c r="J435" s="335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  <c r="DH435" s="44"/>
      <c r="DI435" s="44"/>
    </row>
    <row r="436" spans="1:113" ht="15">
      <c r="A436" s="40"/>
      <c r="B436" s="40"/>
      <c r="C436" s="41"/>
      <c r="D436" s="69"/>
      <c r="E436" s="42"/>
      <c r="F436" s="42"/>
      <c r="G436" s="44"/>
      <c r="H436" s="44"/>
      <c r="I436" s="44"/>
      <c r="J436" s="335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  <c r="DH436" s="44"/>
      <c r="DI436" s="44"/>
    </row>
    <row r="437" spans="1:113" ht="15">
      <c r="A437" s="40"/>
      <c r="B437" s="40"/>
      <c r="C437" s="41"/>
      <c r="D437" s="69"/>
      <c r="E437" s="42"/>
      <c r="F437" s="42"/>
      <c r="G437" s="44"/>
      <c r="H437" s="44"/>
      <c r="I437" s="44"/>
      <c r="J437" s="335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  <c r="DH437" s="44"/>
      <c r="DI437" s="44"/>
    </row>
    <row r="438" spans="1:113" ht="15">
      <c r="A438" s="40"/>
      <c r="B438" s="40"/>
      <c r="C438" s="41"/>
      <c r="D438" s="69"/>
      <c r="E438" s="42"/>
      <c r="F438" s="42"/>
      <c r="G438" s="44"/>
      <c r="H438" s="44"/>
      <c r="I438" s="44"/>
      <c r="J438" s="335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</row>
    <row r="439" spans="1:113" ht="15">
      <c r="A439" s="40"/>
      <c r="B439" s="40"/>
      <c r="C439" s="41"/>
      <c r="D439" s="69"/>
      <c r="E439" s="42"/>
      <c r="F439" s="42"/>
      <c r="G439" s="44"/>
      <c r="H439" s="44"/>
      <c r="I439" s="44"/>
      <c r="J439" s="335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</row>
    <row r="440" spans="1:113" ht="15">
      <c r="A440" s="40"/>
      <c r="B440" s="40"/>
      <c r="C440" s="41"/>
      <c r="D440" s="69"/>
      <c r="E440" s="42"/>
      <c r="F440" s="42"/>
      <c r="G440" s="44"/>
      <c r="H440" s="44"/>
      <c r="I440" s="44"/>
      <c r="J440" s="335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</row>
    <row r="441" spans="1:113" ht="15">
      <c r="A441" s="40"/>
      <c r="B441" s="40"/>
      <c r="C441" s="41"/>
      <c r="D441" s="69"/>
      <c r="E441" s="42"/>
      <c r="F441" s="42"/>
      <c r="G441" s="44"/>
      <c r="H441" s="44"/>
      <c r="I441" s="44"/>
      <c r="J441" s="335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  <c r="DG441" s="44"/>
      <c r="DH441" s="44"/>
      <c r="DI441" s="44"/>
    </row>
    <row r="442" spans="1:113" ht="15">
      <c r="A442" s="40"/>
      <c r="B442" s="40"/>
      <c r="C442" s="41"/>
      <c r="D442" s="69"/>
      <c r="E442" s="42"/>
      <c r="F442" s="42"/>
      <c r="G442" s="44"/>
      <c r="H442" s="44"/>
      <c r="I442" s="44"/>
      <c r="J442" s="335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</row>
    <row r="443" spans="1:113" ht="15">
      <c r="A443" s="40"/>
      <c r="B443" s="40"/>
      <c r="C443" s="41"/>
      <c r="D443" s="69"/>
      <c r="E443" s="42"/>
      <c r="F443" s="42"/>
      <c r="G443" s="44"/>
      <c r="H443" s="44"/>
      <c r="I443" s="44"/>
      <c r="J443" s="335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</row>
    <row r="444" spans="1:113" ht="15">
      <c r="A444" s="40"/>
      <c r="B444" s="40"/>
      <c r="C444" s="41"/>
      <c r="D444" s="69"/>
      <c r="E444" s="42"/>
      <c r="F444" s="42"/>
      <c r="G444" s="44"/>
      <c r="H444" s="44"/>
      <c r="I444" s="44"/>
      <c r="J444" s="335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</row>
    <row r="445" spans="1:113" ht="15">
      <c r="A445" s="40"/>
      <c r="B445" s="40"/>
      <c r="C445" s="41"/>
      <c r="D445" s="69"/>
      <c r="E445" s="42"/>
      <c r="F445" s="42"/>
      <c r="G445" s="44"/>
      <c r="H445" s="44"/>
      <c r="I445" s="44"/>
      <c r="J445" s="335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</row>
    <row r="446" spans="1:113" ht="15">
      <c r="A446" s="40"/>
      <c r="B446" s="40"/>
      <c r="C446" s="41"/>
      <c r="D446" s="69"/>
      <c r="E446" s="42"/>
      <c r="F446" s="42"/>
      <c r="G446" s="44"/>
      <c r="H446" s="44"/>
      <c r="I446" s="44"/>
      <c r="J446" s="335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</row>
    <row r="447" spans="1:113" ht="15">
      <c r="A447" s="40"/>
      <c r="B447" s="40"/>
      <c r="C447" s="41"/>
      <c r="D447" s="69"/>
      <c r="E447" s="42"/>
      <c r="F447" s="42"/>
      <c r="G447" s="44"/>
      <c r="H447" s="44"/>
      <c r="I447" s="44"/>
      <c r="J447" s="335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</row>
    <row r="448" spans="1:113" ht="15">
      <c r="A448" s="40"/>
      <c r="B448" s="40"/>
      <c r="C448" s="41"/>
      <c r="D448" s="69"/>
      <c r="E448" s="42"/>
      <c r="F448" s="42"/>
      <c r="G448" s="44"/>
      <c r="H448" s="44"/>
      <c r="I448" s="44"/>
      <c r="J448" s="335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</row>
    <row r="449" spans="1:113" ht="15">
      <c r="A449" s="40"/>
      <c r="B449" s="40"/>
      <c r="C449" s="41"/>
      <c r="D449" s="69"/>
      <c r="E449" s="42"/>
      <c r="F449" s="42"/>
      <c r="G449" s="44"/>
      <c r="H449" s="44"/>
      <c r="I449" s="44"/>
      <c r="J449" s="335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</row>
    <row r="450" spans="1:113" ht="15">
      <c r="A450" s="40"/>
      <c r="B450" s="40"/>
      <c r="C450" s="41"/>
      <c r="D450" s="69"/>
      <c r="E450" s="42"/>
      <c r="F450" s="42"/>
      <c r="G450" s="44"/>
      <c r="H450" s="44"/>
      <c r="I450" s="44"/>
      <c r="J450" s="335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</row>
    <row r="451" spans="1:113" ht="15">
      <c r="A451" s="40"/>
      <c r="B451" s="40"/>
      <c r="C451" s="41"/>
      <c r="D451" s="69"/>
      <c r="E451" s="42"/>
      <c r="F451" s="42"/>
      <c r="G451" s="44"/>
      <c r="H451" s="44"/>
      <c r="I451" s="44"/>
      <c r="J451" s="335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  <c r="DG451" s="44"/>
      <c r="DH451" s="44"/>
      <c r="DI451" s="44"/>
    </row>
    <row r="452" spans="1:113" ht="15">
      <c r="A452" s="40"/>
      <c r="B452" s="40"/>
      <c r="C452" s="41"/>
      <c r="D452" s="69"/>
      <c r="E452" s="42"/>
      <c r="F452" s="42"/>
      <c r="G452" s="44"/>
      <c r="H452" s="44"/>
      <c r="I452" s="44"/>
      <c r="J452" s="335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  <c r="DH452" s="44"/>
      <c r="DI452" s="44"/>
    </row>
    <row r="453" spans="1:113" ht="15">
      <c r="A453" s="40"/>
      <c r="B453" s="40"/>
      <c r="C453" s="41"/>
      <c r="D453" s="69"/>
      <c r="E453" s="42"/>
      <c r="F453" s="42"/>
      <c r="G453" s="44"/>
      <c r="H453" s="44"/>
      <c r="I453" s="44"/>
      <c r="J453" s="335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</row>
    <row r="454" spans="1:113" ht="15">
      <c r="A454" s="40"/>
      <c r="B454" s="40"/>
      <c r="C454" s="41"/>
      <c r="D454" s="69"/>
      <c r="E454" s="42"/>
      <c r="F454" s="42"/>
      <c r="G454" s="44"/>
      <c r="H454" s="44"/>
      <c r="I454" s="44"/>
      <c r="J454" s="335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</row>
    <row r="455" spans="1:113" ht="15">
      <c r="A455" s="40"/>
      <c r="B455" s="40"/>
      <c r="C455" s="41"/>
      <c r="D455" s="69"/>
      <c r="E455" s="42"/>
      <c r="F455" s="42"/>
      <c r="G455" s="44"/>
      <c r="H455" s="44"/>
      <c r="I455" s="44"/>
      <c r="J455" s="335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</row>
    <row r="456" spans="1:113" ht="15">
      <c r="A456" s="40"/>
      <c r="B456" s="40"/>
      <c r="C456" s="41"/>
      <c r="D456" s="69"/>
      <c r="E456" s="42"/>
      <c r="F456" s="42"/>
      <c r="G456" s="44"/>
      <c r="H456" s="44"/>
      <c r="I456" s="44"/>
      <c r="J456" s="335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</row>
    <row r="457" spans="1:113" ht="15">
      <c r="A457" s="40"/>
      <c r="B457" s="40"/>
      <c r="C457" s="41"/>
      <c r="D457" s="69"/>
      <c r="E457" s="42"/>
      <c r="F457" s="42"/>
      <c r="G457" s="44"/>
      <c r="H457" s="44"/>
      <c r="I457" s="44"/>
      <c r="J457" s="335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</row>
    <row r="458" spans="1:113" ht="15">
      <c r="A458" s="40"/>
      <c r="B458" s="40"/>
      <c r="C458" s="41"/>
      <c r="D458" s="69"/>
      <c r="E458" s="42"/>
      <c r="F458" s="42"/>
      <c r="G458" s="44"/>
      <c r="H458" s="44"/>
      <c r="I458" s="44"/>
      <c r="J458" s="335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  <c r="DH458" s="44"/>
      <c r="DI458" s="44"/>
    </row>
    <row r="459" spans="1:113" ht="15">
      <c r="A459" s="40"/>
      <c r="B459" s="40"/>
      <c r="C459" s="41"/>
      <c r="D459" s="69"/>
      <c r="E459" s="42"/>
      <c r="F459" s="42"/>
      <c r="G459" s="44"/>
      <c r="H459" s="44"/>
      <c r="I459" s="44"/>
      <c r="J459" s="335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</row>
    <row r="460" spans="1:113" ht="15">
      <c r="A460" s="40"/>
      <c r="B460" s="40"/>
      <c r="C460" s="41"/>
      <c r="D460" s="69"/>
      <c r="E460" s="42"/>
      <c r="F460" s="42"/>
      <c r="G460" s="44"/>
      <c r="H460" s="44"/>
      <c r="I460" s="44"/>
      <c r="J460" s="335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</row>
    <row r="461" spans="1:113" ht="15">
      <c r="A461" s="40"/>
      <c r="B461" s="40"/>
      <c r="C461" s="41"/>
      <c r="D461" s="69"/>
      <c r="E461" s="42"/>
      <c r="F461" s="42"/>
      <c r="G461" s="44"/>
      <c r="H461" s="44"/>
      <c r="I461" s="44"/>
      <c r="J461" s="335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</row>
    <row r="462" spans="1:113" ht="15">
      <c r="A462" s="40"/>
      <c r="B462" s="40"/>
      <c r="C462" s="41"/>
      <c r="D462" s="69"/>
      <c r="E462" s="42"/>
      <c r="F462" s="42"/>
      <c r="G462" s="44"/>
      <c r="H462" s="44"/>
      <c r="I462" s="44"/>
      <c r="J462" s="335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</row>
    <row r="463" spans="1:113" ht="15">
      <c r="A463" s="40"/>
      <c r="B463" s="40"/>
      <c r="C463" s="41"/>
      <c r="D463" s="69"/>
      <c r="E463" s="42"/>
      <c r="F463" s="42"/>
      <c r="G463" s="44"/>
      <c r="H463" s="44"/>
      <c r="I463" s="44"/>
      <c r="J463" s="335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</row>
    <row r="464" spans="1:113" ht="15">
      <c r="A464" s="40"/>
      <c r="B464" s="40"/>
      <c r="C464" s="41"/>
      <c r="D464" s="69"/>
      <c r="E464" s="42"/>
      <c r="F464" s="42"/>
      <c r="G464" s="44"/>
      <c r="H464" s="44"/>
      <c r="I464" s="44"/>
      <c r="J464" s="335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  <c r="DH464" s="44"/>
      <c r="DI464" s="44"/>
    </row>
    <row r="465" spans="1:113" ht="15">
      <c r="A465" s="40"/>
      <c r="B465" s="40"/>
      <c r="C465" s="41"/>
      <c r="D465" s="69"/>
      <c r="E465" s="42"/>
      <c r="F465" s="42"/>
      <c r="G465" s="44"/>
      <c r="H465" s="44"/>
      <c r="I465" s="44"/>
      <c r="J465" s="335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</row>
    <row r="466" spans="1:113" ht="15">
      <c r="A466" s="40"/>
      <c r="B466" s="40"/>
      <c r="C466" s="41"/>
      <c r="D466" s="69"/>
      <c r="E466" s="42"/>
      <c r="F466" s="42"/>
      <c r="G466" s="44"/>
      <c r="H466" s="44"/>
      <c r="I466" s="44"/>
      <c r="J466" s="335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</row>
    <row r="467" spans="1:113" ht="15">
      <c r="A467" s="40"/>
      <c r="B467" s="40"/>
      <c r="C467" s="41"/>
      <c r="D467" s="69"/>
      <c r="E467" s="42"/>
      <c r="F467" s="42"/>
      <c r="G467" s="44"/>
      <c r="H467" s="44"/>
      <c r="I467" s="44"/>
      <c r="J467" s="335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</row>
    <row r="468" spans="1:113" ht="15">
      <c r="A468" s="40"/>
      <c r="B468" s="40"/>
      <c r="C468" s="41"/>
      <c r="D468" s="69"/>
      <c r="E468" s="42"/>
      <c r="F468" s="42"/>
      <c r="G468" s="44"/>
      <c r="H468" s="44"/>
      <c r="I468" s="44"/>
      <c r="J468" s="335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</row>
    <row r="469" spans="1:113" ht="15">
      <c r="A469" s="40"/>
      <c r="B469" s="40"/>
      <c r="C469" s="41"/>
      <c r="D469" s="69"/>
      <c r="E469" s="42"/>
      <c r="F469" s="42"/>
      <c r="G469" s="44"/>
      <c r="H469" s="44"/>
      <c r="I469" s="44"/>
      <c r="J469" s="335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</row>
    <row r="470" spans="1:113" ht="15">
      <c r="A470" s="40"/>
      <c r="B470" s="40"/>
      <c r="C470" s="41"/>
      <c r="D470" s="69"/>
      <c r="E470" s="42"/>
      <c r="F470" s="42"/>
      <c r="G470" s="44"/>
      <c r="H470" s="44"/>
      <c r="I470" s="44"/>
      <c r="J470" s="335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</row>
    <row r="471" spans="1:113" ht="15">
      <c r="A471" s="40"/>
      <c r="B471" s="40"/>
      <c r="C471" s="41"/>
      <c r="D471" s="69"/>
      <c r="E471" s="42"/>
      <c r="F471" s="42"/>
      <c r="G471" s="44"/>
      <c r="H471" s="44"/>
      <c r="I471" s="44"/>
      <c r="J471" s="335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</row>
    <row r="472" spans="1:113" ht="15">
      <c r="A472" s="40"/>
      <c r="B472" s="40"/>
      <c r="C472" s="41"/>
      <c r="D472" s="69"/>
      <c r="E472" s="42"/>
      <c r="F472" s="42"/>
      <c r="G472" s="44"/>
      <c r="H472" s="44"/>
      <c r="I472" s="44"/>
      <c r="J472" s="335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</row>
    <row r="473" spans="1:113" ht="15">
      <c r="A473" s="40"/>
      <c r="B473" s="40"/>
      <c r="C473" s="41"/>
      <c r="D473" s="69"/>
      <c r="E473" s="42"/>
      <c r="F473" s="42"/>
      <c r="G473" s="44"/>
      <c r="H473" s="44"/>
      <c r="I473" s="44"/>
      <c r="J473" s="335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  <c r="DH473" s="44"/>
      <c r="DI473" s="44"/>
    </row>
    <row r="474" spans="1:113" ht="15">
      <c r="A474" s="40"/>
      <c r="B474" s="40"/>
      <c r="C474" s="41"/>
      <c r="D474" s="69"/>
      <c r="E474" s="42"/>
      <c r="F474" s="42"/>
      <c r="G474" s="44"/>
      <c r="H474" s="44"/>
      <c r="I474" s="44"/>
      <c r="J474" s="335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</row>
    <row r="475" spans="1:113" ht="15">
      <c r="A475" s="40"/>
      <c r="B475" s="40"/>
      <c r="C475" s="41"/>
      <c r="D475" s="69"/>
      <c r="E475" s="42"/>
      <c r="F475" s="42"/>
      <c r="G475" s="44"/>
      <c r="H475" s="44"/>
      <c r="I475" s="44"/>
      <c r="J475" s="335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</row>
    <row r="476" spans="1:113" ht="15">
      <c r="A476" s="40"/>
      <c r="B476" s="40"/>
      <c r="C476" s="41"/>
      <c r="D476" s="69"/>
      <c r="E476" s="42"/>
      <c r="F476" s="42"/>
      <c r="G476" s="44"/>
      <c r="H476" s="44"/>
      <c r="I476" s="44"/>
      <c r="J476" s="335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</row>
    <row r="477" spans="1:113" ht="15">
      <c r="A477" s="40"/>
      <c r="B477" s="40"/>
      <c r="C477" s="41"/>
      <c r="D477" s="69"/>
      <c r="E477" s="42"/>
      <c r="F477" s="42"/>
      <c r="G477" s="44"/>
      <c r="H477" s="44"/>
      <c r="I477" s="44"/>
      <c r="J477" s="335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  <c r="DH477" s="44"/>
      <c r="DI477" s="44"/>
    </row>
    <row r="478" spans="1:113" ht="15">
      <c r="A478" s="40"/>
      <c r="B478" s="40"/>
      <c r="C478" s="41"/>
      <c r="D478" s="69"/>
      <c r="E478" s="42"/>
      <c r="F478" s="42"/>
      <c r="G478" s="44"/>
      <c r="H478" s="44"/>
      <c r="I478" s="44"/>
      <c r="J478" s="335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</row>
    <row r="479" spans="1:113" ht="15">
      <c r="A479" s="40"/>
      <c r="B479" s="40"/>
      <c r="C479" s="41"/>
      <c r="D479" s="69"/>
      <c r="E479" s="42"/>
      <c r="F479" s="42"/>
      <c r="G479" s="44"/>
      <c r="H479" s="44"/>
      <c r="I479" s="44"/>
      <c r="J479" s="335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  <c r="DH479" s="44"/>
      <c r="DI479" s="44"/>
    </row>
    <row r="480" spans="1:113" ht="15">
      <c r="A480" s="40"/>
      <c r="B480" s="40"/>
      <c r="C480" s="41"/>
      <c r="D480" s="69"/>
      <c r="E480" s="42"/>
      <c r="F480" s="42"/>
      <c r="G480" s="44"/>
      <c r="H480" s="44"/>
      <c r="I480" s="44"/>
      <c r="J480" s="335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</row>
    <row r="481" spans="1:113" ht="15">
      <c r="A481" s="40"/>
      <c r="B481" s="40"/>
      <c r="C481" s="41"/>
      <c r="D481" s="69"/>
      <c r="E481" s="42"/>
      <c r="F481" s="42"/>
      <c r="G481" s="44"/>
      <c r="H481" s="44"/>
      <c r="I481" s="44"/>
      <c r="J481" s="335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  <c r="CD481" s="44"/>
      <c r="CE481" s="44"/>
      <c r="CF481" s="44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4"/>
      <c r="CT481" s="44"/>
      <c r="CU481" s="44"/>
      <c r="CV481" s="44"/>
      <c r="CW481" s="44"/>
      <c r="CX481" s="44"/>
      <c r="CY481" s="44"/>
      <c r="CZ481" s="44"/>
      <c r="DA481" s="44"/>
      <c r="DB481" s="44"/>
      <c r="DC481" s="44"/>
      <c r="DD481" s="44"/>
      <c r="DE481" s="44"/>
      <c r="DF481" s="44"/>
      <c r="DG481" s="44"/>
      <c r="DH481" s="44"/>
      <c r="DI481" s="44"/>
    </row>
    <row r="482" spans="1:113" ht="15">
      <c r="A482" s="40"/>
      <c r="B482" s="40"/>
      <c r="C482" s="41"/>
      <c r="D482" s="69"/>
      <c r="E482" s="42"/>
      <c r="F482" s="42"/>
      <c r="G482" s="44"/>
      <c r="H482" s="44"/>
      <c r="I482" s="44"/>
      <c r="J482" s="335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4"/>
      <c r="CT482" s="44"/>
      <c r="CU482" s="44"/>
      <c r="CV482" s="44"/>
      <c r="CW482" s="44"/>
      <c r="CX482" s="44"/>
      <c r="CY482" s="44"/>
      <c r="CZ482" s="44"/>
      <c r="DA482" s="44"/>
      <c r="DB482" s="44"/>
      <c r="DC482" s="44"/>
      <c r="DD482" s="44"/>
      <c r="DE482" s="44"/>
      <c r="DF482" s="44"/>
      <c r="DG482" s="44"/>
      <c r="DH482" s="44"/>
      <c r="DI482" s="44"/>
    </row>
    <row r="483" spans="1:113" ht="15">
      <c r="A483" s="40"/>
      <c r="B483" s="40"/>
      <c r="C483" s="41"/>
      <c r="D483" s="69"/>
      <c r="E483" s="42"/>
      <c r="F483" s="42"/>
      <c r="G483" s="44"/>
      <c r="H483" s="44"/>
      <c r="I483" s="44"/>
      <c r="J483" s="335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  <c r="DH483" s="44"/>
      <c r="DI483" s="44"/>
    </row>
    <row r="484" spans="1:113" ht="15">
      <c r="A484" s="40"/>
      <c r="B484" s="40"/>
      <c r="C484" s="41"/>
      <c r="D484" s="69"/>
      <c r="E484" s="42"/>
      <c r="F484" s="42"/>
      <c r="G484" s="44"/>
      <c r="H484" s="44"/>
      <c r="I484" s="44"/>
      <c r="J484" s="335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4"/>
      <c r="CT484" s="44"/>
      <c r="CU484" s="44"/>
      <c r="CV484" s="44"/>
      <c r="CW484" s="44"/>
      <c r="CX484" s="44"/>
      <c r="CY484" s="44"/>
      <c r="CZ484" s="44"/>
      <c r="DA484" s="44"/>
      <c r="DB484" s="44"/>
      <c r="DC484" s="44"/>
      <c r="DD484" s="44"/>
      <c r="DE484" s="44"/>
      <c r="DF484" s="44"/>
      <c r="DG484" s="44"/>
      <c r="DH484" s="44"/>
      <c r="DI484" s="44"/>
    </row>
    <row r="485" spans="1:113" ht="15">
      <c r="A485" s="40"/>
      <c r="B485" s="40"/>
      <c r="C485" s="41"/>
      <c r="D485" s="69"/>
      <c r="E485" s="42"/>
      <c r="F485" s="42"/>
      <c r="G485" s="44"/>
      <c r="H485" s="44"/>
      <c r="I485" s="44"/>
      <c r="J485" s="335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  <c r="DH485" s="44"/>
      <c r="DI485" s="44"/>
    </row>
    <row r="486" spans="1:113" ht="15">
      <c r="A486" s="40"/>
      <c r="B486" s="40"/>
      <c r="C486" s="41"/>
      <c r="D486" s="69"/>
      <c r="E486" s="42"/>
      <c r="F486" s="42"/>
      <c r="G486" s="44"/>
      <c r="H486" s="44"/>
      <c r="I486" s="44"/>
      <c r="J486" s="335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44"/>
      <c r="CF486" s="44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4"/>
      <c r="CT486" s="44"/>
      <c r="CU486" s="44"/>
      <c r="CV486" s="44"/>
      <c r="CW486" s="44"/>
      <c r="CX486" s="44"/>
      <c r="CY486" s="44"/>
      <c r="CZ486" s="44"/>
      <c r="DA486" s="44"/>
      <c r="DB486" s="44"/>
      <c r="DC486" s="44"/>
      <c r="DD486" s="44"/>
      <c r="DE486" s="44"/>
      <c r="DF486" s="44"/>
      <c r="DG486" s="44"/>
      <c r="DH486" s="44"/>
      <c r="DI486" s="44"/>
    </row>
    <row r="487" spans="1:113" ht="15">
      <c r="A487" s="40"/>
      <c r="B487" s="40"/>
      <c r="C487" s="41"/>
      <c r="D487" s="69"/>
      <c r="E487" s="42"/>
      <c r="F487" s="42"/>
      <c r="G487" s="44"/>
      <c r="H487" s="44"/>
      <c r="I487" s="44"/>
      <c r="J487" s="335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  <c r="BS487" s="44"/>
      <c r="BT487" s="44"/>
      <c r="BU487" s="44"/>
      <c r="BV487" s="44"/>
      <c r="BW487" s="44"/>
      <c r="BX487" s="44"/>
      <c r="BY487" s="44"/>
      <c r="BZ487" s="44"/>
      <c r="CA487" s="44"/>
      <c r="CB487" s="44"/>
      <c r="CC487" s="44"/>
      <c r="CD487" s="44"/>
      <c r="CE487" s="44"/>
      <c r="CF487" s="44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4"/>
      <c r="CT487" s="44"/>
      <c r="CU487" s="44"/>
      <c r="CV487" s="44"/>
      <c r="CW487" s="44"/>
      <c r="CX487" s="44"/>
      <c r="CY487" s="44"/>
      <c r="CZ487" s="44"/>
      <c r="DA487" s="44"/>
      <c r="DB487" s="44"/>
      <c r="DC487" s="44"/>
      <c r="DD487" s="44"/>
      <c r="DE487" s="44"/>
      <c r="DF487" s="44"/>
      <c r="DG487" s="44"/>
      <c r="DH487" s="44"/>
      <c r="DI487" s="44"/>
    </row>
    <row r="488" spans="1:113" ht="15">
      <c r="A488" s="40"/>
      <c r="B488" s="40"/>
      <c r="C488" s="41"/>
      <c r="D488" s="69"/>
      <c r="E488" s="42"/>
      <c r="F488" s="42"/>
      <c r="G488" s="44"/>
      <c r="H488" s="44"/>
      <c r="I488" s="44"/>
      <c r="J488" s="335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  <c r="CE488" s="44"/>
      <c r="CF488" s="44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4"/>
      <c r="CT488" s="44"/>
      <c r="CU488" s="44"/>
      <c r="CV488" s="44"/>
      <c r="CW488" s="44"/>
      <c r="CX488" s="44"/>
      <c r="CY488" s="44"/>
      <c r="CZ488" s="44"/>
      <c r="DA488" s="44"/>
      <c r="DB488" s="44"/>
      <c r="DC488" s="44"/>
      <c r="DD488" s="44"/>
      <c r="DE488" s="44"/>
      <c r="DF488" s="44"/>
      <c r="DG488" s="44"/>
      <c r="DH488" s="44"/>
      <c r="DI488" s="44"/>
    </row>
    <row r="489" spans="1:113" ht="15">
      <c r="A489" s="40"/>
      <c r="B489" s="40"/>
      <c r="C489" s="41"/>
      <c r="D489" s="69"/>
      <c r="E489" s="42"/>
      <c r="F489" s="42"/>
      <c r="G489" s="44"/>
      <c r="H489" s="44"/>
      <c r="I489" s="44"/>
      <c r="J489" s="335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  <c r="BS489" s="44"/>
      <c r="BT489" s="44"/>
      <c r="BU489" s="44"/>
      <c r="BV489" s="44"/>
      <c r="BW489" s="44"/>
      <c r="BX489" s="44"/>
      <c r="BY489" s="44"/>
      <c r="BZ489" s="44"/>
      <c r="CA489" s="44"/>
      <c r="CB489" s="44"/>
      <c r="CC489" s="44"/>
      <c r="CD489" s="44"/>
      <c r="CE489" s="44"/>
      <c r="CF489" s="44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4"/>
      <c r="CT489" s="44"/>
      <c r="CU489" s="44"/>
      <c r="CV489" s="44"/>
      <c r="CW489" s="44"/>
      <c r="CX489" s="44"/>
      <c r="CY489" s="44"/>
      <c r="CZ489" s="44"/>
      <c r="DA489" s="44"/>
      <c r="DB489" s="44"/>
      <c r="DC489" s="44"/>
      <c r="DD489" s="44"/>
      <c r="DE489" s="44"/>
      <c r="DF489" s="44"/>
      <c r="DG489" s="44"/>
      <c r="DH489" s="44"/>
      <c r="DI489" s="44"/>
    </row>
    <row r="490" spans="1:113" ht="15">
      <c r="A490" s="40"/>
      <c r="B490" s="40"/>
      <c r="C490" s="41"/>
      <c r="D490" s="69"/>
      <c r="E490" s="42"/>
      <c r="F490" s="42"/>
      <c r="G490" s="44"/>
      <c r="H490" s="44"/>
      <c r="I490" s="44"/>
      <c r="J490" s="335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4"/>
      <c r="BQ490" s="44"/>
      <c r="BR490" s="44"/>
      <c r="BS490" s="44"/>
      <c r="BT490" s="44"/>
      <c r="BU490" s="44"/>
      <c r="BV490" s="44"/>
      <c r="BW490" s="44"/>
      <c r="BX490" s="44"/>
      <c r="BY490" s="44"/>
      <c r="BZ490" s="44"/>
      <c r="CA490" s="44"/>
      <c r="CB490" s="44"/>
      <c r="CC490" s="44"/>
      <c r="CD490" s="44"/>
      <c r="CE490" s="44"/>
      <c r="CF490" s="44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4"/>
      <c r="CT490" s="44"/>
      <c r="CU490" s="44"/>
      <c r="CV490" s="44"/>
      <c r="CW490" s="44"/>
      <c r="CX490" s="44"/>
      <c r="CY490" s="44"/>
      <c r="CZ490" s="44"/>
      <c r="DA490" s="44"/>
      <c r="DB490" s="44"/>
      <c r="DC490" s="44"/>
      <c r="DD490" s="44"/>
      <c r="DE490" s="44"/>
      <c r="DF490" s="44"/>
      <c r="DG490" s="44"/>
      <c r="DH490" s="44"/>
      <c r="DI490" s="44"/>
    </row>
    <row r="491" spans="1:113" ht="15">
      <c r="A491" s="40"/>
      <c r="B491" s="40"/>
      <c r="C491" s="41"/>
      <c r="D491" s="69"/>
      <c r="E491" s="42"/>
      <c r="F491" s="42"/>
      <c r="G491" s="44"/>
      <c r="H491" s="44"/>
      <c r="I491" s="44"/>
      <c r="J491" s="335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4"/>
      <c r="BQ491" s="44"/>
      <c r="BR491" s="44"/>
      <c r="BS491" s="44"/>
      <c r="BT491" s="44"/>
      <c r="BU491" s="44"/>
      <c r="BV491" s="44"/>
      <c r="BW491" s="44"/>
      <c r="BX491" s="44"/>
      <c r="BY491" s="44"/>
      <c r="BZ491" s="44"/>
      <c r="CA491" s="44"/>
      <c r="CB491" s="44"/>
      <c r="CC491" s="44"/>
      <c r="CD491" s="44"/>
      <c r="CE491" s="44"/>
      <c r="CF491" s="44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4"/>
      <c r="CT491" s="44"/>
      <c r="CU491" s="44"/>
      <c r="CV491" s="44"/>
      <c r="CW491" s="44"/>
      <c r="CX491" s="44"/>
      <c r="CY491" s="44"/>
      <c r="CZ491" s="44"/>
      <c r="DA491" s="44"/>
      <c r="DB491" s="44"/>
      <c r="DC491" s="44"/>
      <c r="DD491" s="44"/>
      <c r="DE491" s="44"/>
      <c r="DF491" s="44"/>
      <c r="DG491" s="44"/>
      <c r="DH491" s="44"/>
      <c r="DI491" s="44"/>
    </row>
    <row r="492" spans="1:113" ht="15">
      <c r="A492" s="40"/>
      <c r="B492" s="40"/>
      <c r="C492" s="41"/>
      <c r="D492" s="69"/>
      <c r="E492" s="42"/>
      <c r="F492" s="42"/>
      <c r="G492" s="44"/>
      <c r="H492" s="44"/>
      <c r="I492" s="44"/>
      <c r="J492" s="335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4"/>
      <c r="BQ492" s="44"/>
      <c r="BR492" s="44"/>
      <c r="BS492" s="44"/>
      <c r="BT492" s="44"/>
      <c r="BU492" s="44"/>
      <c r="BV492" s="44"/>
      <c r="BW492" s="44"/>
      <c r="BX492" s="44"/>
      <c r="BY492" s="44"/>
      <c r="BZ492" s="44"/>
      <c r="CA492" s="44"/>
      <c r="CB492" s="44"/>
      <c r="CC492" s="44"/>
      <c r="CD492" s="44"/>
      <c r="CE492" s="44"/>
      <c r="CF492" s="44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4"/>
      <c r="CT492" s="44"/>
      <c r="CU492" s="44"/>
      <c r="CV492" s="44"/>
      <c r="CW492" s="44"/>
      <c r="CX492" s="44"/>
      <c r="CY492" s="44"/>
      <c r="CZ492" s="44"/>
      <c r="DA492" s="44"/>
      <c r="DB492" s="44"/>
      <c r="DC492" s="44"/>
      <c r="DD492" s="44"/>
      <c r="DE492" s="44"/>
      <c r="DF492" s="44"/>
      <c r="DG492" s="44"/>
      <c r="DH492" s="44"/>
      <c r="DI492" s="44"/>
    </row>
    <row r="493" spans="1:113" ht="15">
      <c r="A493" s="40"/>
      <c r="B493" s="40"/>
      <c r="C493" s="41"/>
      <c r="D493" s="69"/>
      <c r="E493" s="42"/>
      <c r="F493" s="42"/>
      <c r="G493" s="44"/>
      <c r="H493" s="44"/>
      <c r="I493" s="44"/>
      <c r="J493" s="335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4"/>
      <c r="BQ493" s="44"/>
      <c r="BR493" s="44"/>
      <c r="BS493" s="44"/>
      <c r="BT493" s="44"/>
      <c r="BU493" s="44"/>
      <c r="BV493" s="44"/>
      <c r="BW493" s="44"/>
      <c r="BX493" s="44"/>
      <c r="BY493" s="44"/>
      <c r="BZ493" s="44"/>
      <c r="CA493" s="44"/>
      <c r="CB493" s="44"/>
      <c r="CC493" s="44"/>
      <c r="CD493" s="44"/>
      <c r="CE493" s="44"/>
      <c r="CF493" s="44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4"/>
      <c r="CT493" s="44"/>
      <c r="CU493" s="44"/>
      <c r="CV493" s="44"/>
      <c r="CW493" s="44"/>
      <c r="CX493" s="44"/>
      <c r="CY493" s="44"/>
      <c r="CZ493" s="44"/>
      <c r="DA493" s="44"/>
      <c r="DB493" s="44"/>
      <c r="DC493" s="44"/>
      <c r="DD493" s="44"/>
      <c r="DE493" s="44"/>
      <c r="DF493" s="44"/>
      <c r="DG493" s="44"/>
      <c r="DH493" s="44"/>
      <c r="DI493" s="44"/>
    </row>
    <row r="494" spans="1:113" ht="15">
      <c r="A494" s="40"/>
      <c r="B494" s="40"/>
      <c r="C494" s="41"/>
      <c r="D494" s="69"/>
      <c r="E494" s="42"/>
      <c r="F494" s="42"/>
      <c r="G494" s="44"/>
      <c r="H494" s="44"/>
      <c r="I494" s="44"/>
      <c r="J494" s="335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4"/>
      <c r="BQ494" s="44"/>
      <c r="BR494" s="44"/>
      <c r="BS494" s="44"/>
      <c r="BT494" s="44"/>
      <c r="BU494" s="44"/>
      <c r="BV494" s="44"/>
      <c r="BW494" s="44"/>
      <c r="BX494" s="44"/>
      <c r="BY494" s="44"/>
      <c r="BZ494" s="44"/>
      <c r="CA494" s="44"/>
      <c r="CB494" s="44"/>
      <c r="CC494" s="44"/>
      <c r="CD494" s="44"/>
      <c r="CE494" s="44"/>
      <c r="CF494" s="44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4"/>
      <c r="CT494" s="44"/>
      <c r="CU494" s="44"/>
      <c r="CV494" s="44"/>
      <c r="CW494" s="44"/>
      <c r="CX494" s="44"/>
      <c r="CY494" s="44"/>
      <c r="CZ494" s="44"/>
      <c r="DA494" s="44"/>
      <c r="DB494" s="44"/>
      <c r="DC494" s="44"/>
      <c r="DD494" s="44"/>
      <c r="DE494" s="44"/>
      <c r="DF494" s="44"/>
      <c r="DG494" s="44"/>
      <c r="DH494" s="44"/>
      <c r="DI494" s="44"/>
    </row>
    <row r="495" spans="1:113" ht="15">
      <c r="A495" s="40"/>
      <c r="B495" s="40"/>
      <c r="C495" s="41"/>
      <c r="D495" s="69"/>
      <c r="E495" s="42"/>
      <c r="F495" s="42"/>
      <c r="G495" s="44"/>
      <c r="H495" s="44"/>
      <c r="I495" s="44"/>
      <c r="J495" s="335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4"/>
      <c r="BQ495" s="44"/>
      <c r="BR495" s="44"/>
      <c r="BS495" s="44"/>
      <c r="BT495" s="44"/>
      <c r="BU495" s="44"/>
      <c r="BV495" s="44"/>
      <c r="BW495" s="44"/>
      <c r="BX495" s="44"/>
      <c r="BY495" s="44"/>
      <c r="BZ495" s="44"/>
      <c r="CA495" s="44"/>
      <c r="CB495" s="44"/>
      <c r="CC495" s="44"/>
      <c r="CD495" s="44"/>
      <c r="CE495" s="44"/>
      <c r="CF495" s="44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4"/>
      <c r="CT495" s="44"/>
      <c r="CU495" s="44"/>
      <c r="CV495" s="44"/>
      <c r="CW495" s="44"/>
      <c r="CX495" s="44"/>
      <c r="CY495" s="44"/>
      <c r="CZ495" s="44"/>
      <c r="DA495" s="44"/>
      <c r="DB495" s="44"/>
      <c r="DC495" s="44"/>
      <c r="DD495" s="44"/>
      <c r="DE495" s="44"/>
      <c r="DF495" s="44"/>
      <c r="DG495" s="44"/>
      <c r="DH495" s="44"/>
      <c r="DI495" s="44"/>
    </row>
    <row r="496" spans="1:113" ht="15">
      <c r="A496" s="40"/>
      <c r="B496" s="40"/>
      <c r="C496" s="41"/>
      <c r="D496" s="69"/>
      <c r="E496" s="42"/>
      <c r="F496" s="42"/>
      <c r="G496" s="44"/>
      <c r="H496" s="44"/>
      <c r="I496" s="44"/>
      <c r="J496" s="335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4"/>
      <c r="BQ496" s="44"/>
      <c r="BR496" s="44"/>
      <c r="BS496" s="44"/>
      <c r="BT496" s="44"/>
      <c r="BU496" s="44"/>
      <c r="BV496" s="44"/>
      <c r="BW496" s="44"/>
      <c r="BX496" s="44"/>
      <c r="BY496" s="44"/>
      <c r="BZ496" s="44"/>
      <c r="CA496" s="44"/>
      <c r="CB496" s="44"/>
      <c r="CC496" s="44"/>
      <c r="CD496" s="44"/>
      <c r="CE496" s="44"/>
      <c r="CF496" s="44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4"/>
      <c r="CT496" s="44"/>
      <c r="CU496" s="44"/>
      <c r="CV496" s="44"/>
      <c r="CW496" s="44"/>
      <c r="CX496" s="44"/>
      <c r="CY496" s="44"/>
      <c r="CZ496" s="44"/>
      <c r="DA496" s="44"/>
      <c r="DB496" s="44"/>
      <c r="DC496" s="44"/>
      <c r="DD496" s="44"/>
      <c r="DE496" s="44"/>
      <c r="DF496" s="44"/>
      <c r="DG496" s="44"/>
      <c r="DH496" s="44"/>
      <c r="DI496" s="44"/>
    </row>
    <row r="497" spans="1:113" ht="15">
      <c r="A497" s="40"/>
      <c r="B497" s="40"/>
      <c r="C497" s="41"/>
      <c r="D497" s="69"/>
      <c r="E497" s="42"/>
      <c r="F497" s="42"/>
      <c r="G497" s="44"/>
      <c r="H497" s="44"/>
      <c r="I497" s="44"/>
      <c r="J497" s="335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4"/>
      <c r="BQ497" s="44"/>
      <c r="BR497" s="44"/>
      <c r="BS497" s="44"/>
      <c r="BT497" s="44"/>
      <c r="BU497" s="44"/>
      <c r="BV497" s="44"/>
      <c r="BW497" s="44"/>
      <c r="BX497" s="44"/>
      <c r="BY497" s="44"/>
      <c r="BZ497" s="44"/>
      <c r="CA497" s="44"/>
      <c r="CB497" s="44"/>
      <c r="CC497" s="44"/>
      <c r="CD497" s="44"/>
      <c r="CE497" s="44"/>
      <c r="CF497" s="44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4"/>
      <c r="CT497" s="44"/>
      <c r="CU497" s="44"/>
      <c r="CV497" s="44"/>
      <c r="CW497" s="44"/>
      <c r="CX497" s="44"/>
      <c r="CY497" s="44"/>
      <c r="CZ497" s="44"/>
      <c r="DA497" s="44"/>
      <c r="DB497" s="44"/>
      <c r="DC497" s="44"/>
      <c r="DD497" s="44"/>
      <c r="DE497" s="44"/>
      <c r="DF497" s="44"/>
      <c r="DG497" s="44"/>
      <c r="DH497" s="44"/>
      <c r="DI497" s="44"/>
    </row>
    <row r="498" spans="1:113" ht="15">
      <c r="A498" s="40"/>
      <c r="B498" s="40"/>
      <c r="C498" s="41"/>
      <c r="D498" s="69"/>
      <c r="E498" s="42"/>
      <c r="F498" s="42"/>
      <c r="G498" s="44"/>
      <c r="H498" s="44"/>
      <c r="I498" s="44"/>
      <c r="J498" s="335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4"/>
      <c r="BQ498" s="44"/>
      <c r="BR498" s="44"/>
      <c r="BS498" s="44"/>
      <c r="BT498" s="44"/>
      <c r="BU498" s="44"/>
      <c r="BV498" s="44"/>
      <c r="BW498" s="44"/>
      <c r="BX498" s="44"/>
      <c r="BY498" s="44"/>
      <c r="BZ498" s="44"/>
      <c r="CA498" s="44"/>
      <c r="CB498" s="44"/>
      <c r="CC498" s="44"/>
      <c r="CD498" s="44"/>
      <c r="CE498" s="44"/>
      <c r="CF498" s="44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4"/>
      <c r="CT498" s="44"/>
      <c r="CU498" s="44"/>
      <c r="CV498" s="44"/>
      <c r="CW498" s="44"/>
      <c r="CX498" s="44"/>
      <c r="CY498" s="44"/>
      <c r="CZ498" s="44"/>
      <c r="DA498" s="44"/>
      <c r="DB498" s="44"/>
      <c r="DC498" s="44"/>
      <c r="DD498" s="44"/>
      <c r="DE498" s="44"/>
      <c r="DF498" s="44"/>
      <c r="DG498" s="44"/>
      <c r="DH498" s="44"/>
      <c r="DI498" s="44"/>
    </row>
    <row r="499" spans="1:113" ht="15">
      <c r="A499" s="40"/>
      <c r="B499" s="40"/>
      <c r="C499" s="41"/>
      <c r="D499" s="69"/>
      <c r="E499" s="42"/>
      <c r="F499" s="42"/>
      <c r="G499" s="44"/>
      <c r="H499" s="44"/>
      <c r="I499" s="44"/>
      <c r="J499" s="335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4"/>
      <c r="BQ499" s="44"/>
      <c r="BR499" s="44"/>
      <c r="BS499" s="44"/>
      <c r="BT499" s="44"/>
      <c r="BU499" s="44"/>
      <c r="BV499" s="44"/>
      <c r="BW499" s="44"/>
      <c r="BX499" s="44"/>
      <c r="BY499" s="44"/>
      <c r="BZ499" s="44"/>
      <c r="CA499" s="44"/>
      <c r="CB499" s="44"/>
      <c r="CC499" s="44"/>
      <c r="CD499" s="44"/>
      <c r="CE499" s="44"/>
      <c r="CF499" s="44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4"/>
      <c r="CT499" s="44"/>
      <c r="CU499" s="44"/>
      <c r="CV499" s="44"/>
      <c r="CW499" s="44"/>
      <c r="CX499" s="44"/>
      <c r="CY499" s="44"/>
      <c r="CZ499" s="44"/>
      <c r="DA499" s="44"/>
      <c r="DB499" s="44"/>
      <c r="DC499" s="44"/>
      <c r="DD499" s="44"/>
      <c r="DE499" s="44"/>
      <c r="DF499" s="44"/>
      <c r="DG499" s="44"/>
      <c r="DH499" s="44"/>
      <c r="DI499" s="44"/>
    </row>
    <row r="500" spans="1:113" ht="15">
      <c r="A500" s="40"/>
      <c r="B500" s="40"/>
      <c r="C500" s="41"/>
      <c r="D500" s="69"/>
      <c r="E500" s="42"/>
      <c r="F500" s="42"/>
      <c r="G500" s="44"/>
      <c r="H500" s="44"/>
      <c r="I500" s="44"/>
      <c r="J500" s="335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4"/>
      <c r="BQ500" s="44"/>
      <c r="BR500" s="44"/>
      <c r="BS500" s="44"/>
      <c r="BT500" s="44"/>
      <c r="BU500" s="44"/>
      <c r="BV500" s="44"/>
      <c r="BW500" s="44"/>
      <c r="BX500" s="44"/>
      <c r="BY500" s="44"/>
      <c r="BZ500" s="44"/>
      <c r="CA500" s="44"/>
      <c r="CB500" s="44"/>
      <c r="CC500" s="44"/>
      <c r="CD500" s="44"/>
      <c r="CE500" s="44"/>
      <c r="CF500" s="44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4"/>
      <c r="CT500" s="44"/>
      <c r="CU500" s="44"/>
      <c r="CV500" s="44"/>
      <c r="CW500" s="44"/>
      <c r="CX500" s="44"/>
      <c r="CY500" s="44"/>
      <c r="CZ500" s="44"/>
      <c r="DA500" s="44"/>
      <c r="DB500" s="44"/>
      <c r="DC500" s="44"/>
      <c r="DD500" s="44"/>
      <c r="DE500" s="44"/>
      <c r="DF500" s="44"/>
      <c r="DG500" s="44"/>
      <c r="DH500" s="44"/>
      <c r="DI500" s="44"/>
    </row>
    <row r="501" spans="1:113" ht="15">
      <c r="A501" s="40"/>
      <c r="B501" s="40"/>
      <c r="C501" s="41"/>
      <c r="D501" s="69"/>
      <c r="E501" s="42"/>
      <c r="F501" s="42"/>
      <c r="G501" s="44"/>
      <c r="H501" s="44"/>
      <c r="I501" s="44"/>
      <c r="J501" s="335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4"/>
      <c r="BQ501" s="44"/>
      <c r="BR501" s="44"/>
      <c r="BS501" s="44"/>
      <c r="BT501" s="44"/>
      <c r="BU501" s="44"/>
      <c r="BV501" s="44"/>
      <c r="BW501" s="44"/>
      <c r="BX501" s="44"/>
      <c r="BY501" s="44"/>
      <c r="BZ501" s="44"/>
      <c r="CA501" s="44"/>
      <c r="CB501" s="44"/>
      <c r="CC501" s="44"/>
      <c r="CD501" s="44"/>
      <c r="CE501" s="44"/>
      <c r="CF501" s="44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4"/>
      <c r="CT501" s="44"/>
      <c r="CU501" s="44"/>
      <c r="CV501" s="44"/>
      <c r="CW501" s="44"/>
      <c r="CX501" s="44"/>
      <c r="CY501" s="44"/>
      <c r="CZ501" s="44"/>
      <c r="DA501" s="44"/>
      <c r="DB501" s="44"/>
      <c r="DC501" s="44"/>
      <c r="DD501" s="44"/>
      <c r="DE501" s="44"/>
      <c r="DF501" s="44"/>
      <c r="DG501" s="44"/>
      <c r="DH501" s="44"/>
      <c r="DI501" s="44"/>
    </row>
    <row r="502" spans="1:113" ht="15">
      <c r="A502" s="40"/>
      <c r="B502" s="40"/>
      <c r="C502" s="41"/>
      <c r="D502" s="69"/>
      <c r="E502" s="42"/>
      <c r="F502" s="42"/>
      <c r="G502" s="44"/>
      <c r="H502" s="44"/>
      <c r="I502" s="44"/>
      <c r="J502" s="335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4"/>
      <c r="BQ502" s="44"/>
      <c r="BR502" s="44"/>
      <c r="BS502" s="44"/>
      <c r="BT502" s="44"/>
      <c r="BU502" s="44"/>
      <c r="BV502" s="44"/>
      <c r="BW502" s="44"/>
      <c r="BX502" s="44"/>
      <c r="BY502" s="44"/>
      <c r="BZ502" s="44"/>
      <c r="CA502" s="44"/>
      <c r="CB502" s="44"/>
      <c r="CC502" s="44"/>
      <c r="CD502" s="44"/>
      <c r="CE502" s="44"/>
      <c r="CF502" s="44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/>
      <c r="CQ502" s="45"/>
      <c r="CR502" s="45"/>
      <c r="CS502" s="44"/>
      <c r="CT502" s="44"/>
      <c r="CU502" s="44"/>
      <c r="CV502" s="44"/>
      <c r="CW502" s="44"/>
      <c r="CX502" s="44"/>
      <c r="CY502" s="44"/>
      <c r="CZ502" s="44"/>
      <c r="DA502" s="44"/>
      <c r="DB502" s="44"/>
      <c r="DC502" s="44"/>
      <c r="DD502" s="44"/>
      <c r="DE502" s="44"/>
      <c r="DF502" s="44"/>
      <c r="DG502" s="44"/>
      <c r="DH502" s="44"/>
      <c r="DI502" s="44"/>
    </row>
    <row r="503" spans="1:113" ht="15">
      <c r="A503" s="40"/>
      <c r="B503" s="40"/>
      <c r="C503" s="41"/>
      <c r="D503" s="69"/>
      <c r="E503" s="42"/>
      <c r="F503" s="42"/>
      <c r="G503" s="44"/>
      <c r="H503" s="44"/>
      <c r="I503" s="44"/>
      <c r="J503" s="335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4"/>
      <c r="BQ503" s="44"/>
      <c r="BR503" s="44"/>
      <c r="BS503" s="44"/>
      <c r="BT503" s="44"/>
      <c r="BU503" s="44"/>
      <c r="BV503" s="44"/>
      <c r="BW503" s="44"/>
      <c r="BX503" s="44"/>
      <c r="BY503" s="44"/>
      <c r="BZ503" s="44"/>
      <c r="CA503" s="44"/>
      <c r="CB503" s="44"/>
      <c r="CC503" s="44"/>
      <c r="CD503" s="44"/>
      <c r="CE503" s="44"/>
      <c r="CF503" s="44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4"/>
      <c r="CT503" s="44"/>
      <c r="CU503" s="44"/>
      <c r="CV503" s="44"/>
      <c r="CW503" s="44"/>
      <c r="CX503" s="44"/>
      <c r="CY503" s="44"/>
      <c r="CZ503" s="44"/>
      <c r="DA503" s="44"/>
      <c r="DB503" s="44"/>
      <c r="DC503" s="44"/>
      <c r="DD503" s="44"/>
      <c r="DE503" s="44"/>
      <c r="DF503" s="44"/>
      <c r="DG503" s="44"/>
      <c r="DH503" s="44"/>
      <c r="DI503" s="44"/>
    </row>
    <row r="504" spans="1:113" ht="15">
      <c r="A504" s="40"/>
      <c r="B504" s="40"/>
      <c r="C504" s="41"/>
      <c r="D504" s="69"/>
      <c r="E504" s="42"/>
      <c r="F504" s="42"/>
      <c r="G504" s="44"/>
      <c r="H504" s="44"/>
      <c r="I504" s="44"/>
      <c r="J504" s="335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4"/>
      <c r="BQ504" s="44"/>
      <c r="BR504" s="44"/>
      <c r="BS504" s="44"/>
      <c r="BT504" s="44"/>
      <c r="BU504" s="44"/>
      <c r="BV504" s="44"/>
      <c r="BW504" s="44"/>
      <c r="BX504" s="44"/>
      <c r="BY504" s="44"/>
      <c r="BZ504" s="44"/>
      <c r="CA504" s="44"/>
      <c r="CB504" s="44"/>
      <c r="CC504" s="44"/>
      <c r="CD504" s="44"/>
      <c r="CE504" s="44"/>
      <c r="CF504" s="44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/>
      <c r="CQ504" s="45"/>
      <c r="CR504" s="45"/>
      <c r="CS504" s="44"/>
      <c r="CT504" s="44"/>
      <c r="CU504" s="44"/>
      <c r="CV504" s="44"/>
      <c r="CW504" s="44"/>
      <c r="CX504" s="44"/>
      <c r="CY504" s="44"/>
      <c r="CZ504" s="44"/>
      <c r="DA504" s="44"/>
      <c r="DB504" s="44"/>
      <c r="DC504" s="44"/>
      <c r="DD504" s="44"/>
      <c r="DE504" s="44"/>
      <c r="DF504" s="44"/>
      <c r="DG504" s="44"/>
      <c r="DH504" s="44"/>
      <c r="DI504" s="44"/>
    </row>
    <row r="505" spans="1:113" ht="15">
      <c r="A505" s="40"/>
      <c r="B505" s="40"/>
      <c r="C505" s="41"/>
      <c r="D505" s="69"/>
      <c r="E505" s="42"/>
      <c r="F505" s="42"/>
      <c r="G505" s="44"/>
      <c r="H505" s="44"/>
      <c r="I505" s="44"/>
      <c r="J505" s="335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4"/>
      <c r="BQ505" s="44"/>
      <c r="BR505" s="44"/>
      <c r="BS505" s="44"/>
      <c r="BT505" s="44"/>
      <c r="BU505" s="44"/>
      <c r="BV505" s="44"/>
      <c r="BW505" s="44"/>
      <c r="BX505" s="44"/>
      <c r="BY505" s="44"/>
      <c r="BZ505" s="44"/>
      <c r="CA505" s="44"/>
      <c r="CB505" s="44"/>
      <c r="CC505" s="44"/>
      <c r="CD505" s="44"/>
      <c r="CE505" s="44"/>
      <c r="CF505" s="44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4"/>
      <c r="CT505" s="44"/>
      <c r="CU505" s="44"/>
      <c r="CV505" s="44"/>
      <c r="CW505" s="44"/>
      <c r="CX505" s="44"/>
      <c r="CY505" s="44"/>
      <c r="CZ505" s="44"/>
      <c r="DA505" s="44"/>
      <c r="DB505" s="44"/>
      <c r="DC505" s="44"/>
      <c r="DD505" s="44"/>
      <c r="DE505" s="44"/>
      <c r="DF505" s="44"/>
      <c r="DG505" s="44"/>
      <c r="DH505" s="44"/>
      <c r="DI505" s="44"/>
    </row>
    <row r="506" spans="1:113" ht="15">
      <c r="A506" s="40"/>
      <c r="B506" s="40"/>
      <c r="C506" s="41"/>
      <c r="D506" s="69"/>
      <c r="E506" s="42"/>
      <c r="F506" s="42"/>
      <c r="G506" s="44"/>
      <c r="H506" s="44"/>
      <c r="I506" s="44"/>
      <c r="J506" s="335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4"/>
      <c r="BQ506" s="44"/>
      <c r="BR506" s="44"/>
      <c r="BS506" s="44"/>
      <c r="BT506" s="44"/>
      <c r="BU506" s="44"/>
      <c r="BV506" s="44"/>
      <c r="BW506" s="44"/>
      <c r="BX506" s="44"/>
      <c r="BY506" s="44"/>
      <c r="BZ506" s="44"/>
      <c r="CA506" s="44"/>
      <c r="CB506" s="44"/>
      <c r="CC506" s="44"/>
      <c r="CD506" s="44"/>
      <c r="CE506" s="44"/>
      <c r="CF506" s="44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5"/>
      <c r="CS506" s="44"/>
      <c r="CT506" s="44"/>
      <c r="CU506" s="44"/>
      <c r="CV506" s="44"/>
      <c r="CW506" s="44"/>
      <c r="CX506" s="44"/>
      <c r="CY506" s="44"/>
      <c r="CZ506" s="44"/>
      <c r="DA506" s="44"/>
      <c r="DB506" s="44"/>
      <c r="DC506" s="44"/>
      <c r="DD506" s="44"/>
      <c r="DE506" s="44"/>
      <c r="DF506" s="44"/>
      <c r="DG506" s="44"/>
      <c r="DH506" s="44"/>
      <c r="DI506" s="44"/>
    </row>
    <row r="507" spans="1:113" ht="15">
      <c r="A507" s="40"/>
      <c r="B507" s="40"/>
      <c r="C507" s="41"/>
      <c r="D507" s="69"/>
      <c r="E507" s="42"/>
      <c r="F507" s="42"/>
      <c r="G507" s="44"/>
      <c r="H507" s="44"/>
      <c r="I507" s="44"/>
      <c r="J507" s="335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4"/>
      <c r="BQ507" s="44"/>
      <c r="BR507" s="44"/>
      <c r="BS507" s="44"/>
      <c r="BT507" s="44"/>
      <c r="BU507" s="44"/>
      <c r="BV507" s="44"/>
      <c r="BW507" s="44"/>
      <c r="BX507" s="44"/>
      <c r="BY507" s="44"/>
      <c r="BZ507" s="44"/>
      <c r="CA507" s="44"/>
      <c r="CB507" s="44"/>
      <c r="CC507" s="44"/>
      <c r="CD507" s="44"/>
      <c r="CE507" s="44"/>
      <c r="CF507" s="44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5"/>
      <c r="CS507" s="44"/>
      <c r="CT507" s="44"/>
      <c r="CU507" s="44"/>
      <c r="CV507" s="44"/>
      <c r="CW507" s="44"/>
      <c r="CX507" s="44"/>
      <c r="CY507" s="44"/>
      <c r="CZ507" s="44"/>
      <c r="DA507" s="44"/>
      <c r="DB507" s="44"/>
      <c r="DC507" s="44"/>
      <c r="DD507" s="44"/>
      <c r="DE507" s="44"/>
      <c r="DF507" s="44"/>
      <c r="DG507" s="44"/>
      <c r="DH507" s="44"/>
      <c r="DI507" s="44"/>
    </row>
    <row r="508" spans="1:113" ht="15">
      <c r="A508" s="40"/>
      <c r="B508" s="40"/>
      <c r="C508" s="41"/>
      <c r="D508" s="69"/>
      <c r="E508" s="42"/>
      <c r="F508" s="42"/>
      <c r="G508" s="44"/>
      <c r="H508" s="44"/>
      <c r="I508" s="44"/>
      <c r="J508" s="335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4"/>
      <c r="BQ508" s="44"/>
      <c r="BR508" s="44"/>
      <c r="BS508" s="44"/>
      <c r="BT508" s="44"/>
      <c r="BU508" s="44"/>
      <c r="BV508" s="44"/>
      <c r="BW508" s="44"/>
      <c r="BX508" s="44"/>
      <c r="BY508" s="44"/>
      <c r="BZ508" s="44"/>
      <c r="CA508" s="44"/>
      <c r="CB508" s="44"/>
      <c r="CC508" s="44"/>
      <c r="CD508" s="44"/>
      <c r="CE508" s="44"/>
      <c r="CF508" s="44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4"/>
      <c r="CT508" s="44"/>
      <c r="CU508" s="44"/>
      <c r="CV508" s="44"/>
      <c r="CW508" s="44"/>
      <c r="CX508" s="44"/>
      <c r="CY508" s="44"/>
      <c r="CZ508" s="44"/>
      <c r="DA508" s="44"/>
      <c r="DB508" s="44"/>
      <c r="DC508" s="44"/>
      <c r="DD508" s="44"/>
      <c r="DE508" s="44"/>
      <c r="DF508" s="44"/>
      <c r="DG508" s="44"/>
      <c r="DH508" s="44"/>
      <c r="DI508" s="44"/>
    </row>
    <row r="509" spans="1:113" ht="15">
      <c r="A509" s="40"/>
      <c r="B509" s="40"/>
      <c r="C509" s="41"/>
      <c r="D509" s="69"/>
      <c r="E509" s="42"/>
      <c r="F509" s="42"/>
      <c r="G509" s="44"/>
      <c r="H509" s="44"/>
      <c r="I509" s="44"/>
      <c r="J509" s="335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4"/>
      <c r="BQ509" s="44"/>
      <c r="BR509" s="44"/>
      <c r="BS509" s="44"/>
      <c r="BT509" s="44"/>
      <c r="BU509" s="44"/>
      <c r="BV509" s="44"/>
      <c r="BW509" s="44"/>
      <c r="BX509" s="44"/>
      <c r="BY509" s="44"/>
      <c r="BZ509" s="44"/>
      <c r="CA509" s="44"/>
      <c r="CB509" s="44"/>
      <c r="CC509" s="44"/>
      <c r="CD509" s="44"/>
      <c r="CE509" s="44"/>
      <c r="CF509" s="44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  <c r="CR509" s="45"/>
      <c r="CS509" s="44"/>
      <c r="CT509" s="44"/>
      <c r="CU509" s="44"/>
      <c r="CV509" s="44"/>
      <c r="CW509" s="44"/>
      <c r="CX509" s="44"/>
      <c r="CY509" s="44"/>
      <c r="CZ509" s="44"/>
      <c r="DA509" s="44"/>
      <c r="DB509" s="44"/>
      <c r="DC509" s="44"/>
      <c r="DD509" s="44"/>
      <c r="DE509" s="44"/>
      <c r="DF509" s="44"/>
      <c r="DG509" s="44"/>
      <c r="DH509" s="44"/>
      <c r="DI509" s="44"/>
    </row>
    <row r="510" spans="1:113" ht="15">
      <c r="A510" s="40"/>
      <c r="B510" s="40"/>
      <c r="C510" s="41"/>
      <c r="D510" s="69"/>
      <c r="E510" s="42"/>
      <c r="F510" s="42"/>
      <c r="G510" s="44"/>
      <c r="H510" s="44"/>
      <c r="I510" s="44"/>
      <c r="J510" s="335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4"/>
      <c r="BQ510" s="44"/>
      <c r="BR510" s="44"/>
      <c r="BS510" s="44"/>
      <c r="BT510" s="44"/>
      <c r="BU510" s="44"/>
      <c r="BV510" s="44"/>
      <c r="BW510" s="44"/>
      <c r="BX510" s="44"/>
      <c r="BY510" s="44"/>
      <c r="BZ510" s="44"/>
      <c r="CA510" s="44"/>
      <c r="CB510" s="44"/>
      <c r="CC510" s="44"/>
      <c r="CD510" s="44"/>
      <c r="CE510" s="44"/>
      <c r="CF510" s="44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4"/>
      <c r="CT510" s="44"/>
      <c r="CU510" s="44"/>
      <c r="CV510" s="44"/>
      <c r="CW510" s="44"/>
      <c r="CX510" s="44"/>
      <c r="CY510" s="44"/>
      <c r="CZ510" s="44"/>
      <c r="DA510" s="44"/>
      <c r="DB510" s="44"/>
      <c r="DC510" s="44"/>
      <c r="DD510" s="44"/>
      <c r="DE510" s="44"/>
      <c r="DF510" s="44"/>
      <c r="DG510" s="44"/>
      <c r="DH510" s="44"/>
      <c r="DI510" s="44"/>
    </row>
    <row r="511" spans="1:113" ht="15">
      <c r="A511" s="40"/>
      <c r="B511" s="40"/>
      <c r="C511" s="41"/>
      <c r="D511" s="69"/>
      <c r="E511" s="42"/>
      <c r="F511" s="42"/>
      <c r="G511" s="44"/>
      <c r="H511" s="44"/>
      <c r="I511" s="44"/>
      <c r="J511" s="335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4"/>
      <c r="BQ511" s="44"/>
      <c r="BR511" s="44"/>
      <c r="BS511" s="44"/>
      <c r="BT511" s="44"/>
      <c r="BU511" s="44"/>
      <c r="BV511" s="44"/>
      <c r="BW511" s="44"/>
      <c r="BX511" s="44"/>
      <c r="BY511" s="44"/>
      <c r="BZ511" s="44"/>
      <c r="CA511" s="44"/>
      <c r="CB511" s="44"/>
      <c r="CC511" s="44"/>
      <c r="CD511" s="44"/>
      <c r="CE511" s="44"/>
      <c r="CF511" s="44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4"/>
      <c r="CT511" s="44"/>
      <c r="CU511" s="44"/>
      <c r="CV511" s="44"/>
      <c r="CW511" s="44"/>
      <c r="CX511" s="44"/>
      <c r="CY511" s="44"/>
      <c r="CZ511" s="44"/>
      <c r="DA511" s="44"/>
      <c r="DB511" s="44"/>
      <c r="DC511" s="44"/>
      <c r="DD511" s="44"/>
      <c r="DE511" s="44"/>
      <c r="DF511" s="44"/>
      <c r="DG511" s="44"/>
      <c r="DH511" s="44"/>
      <c r="DI511" s="44"/>
    </row>
    <row r="512" spans="1:113" ht="15">
      <c r="A512" s="40"/>
      <c r="B512" s="40"/>
      <c r="C512" s="41"/>
      <c r="D512" s="69"/>
      <c r="E512" s="42"/>
      <c r="F512" s="42"/>
      <c r="G512" s="44"/>
      <c r="H512" s="44"/>
      <c r="I512" s="44"/>
      <c r="J512" s="335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4"/>
      <c r="BQ512" s="44"/>
      <c r="BR512" s="44"/>
      <c r="BS512" s="44"/>
      <c r="BT512" s="44"/>
      <c r="BU512" s="44"/>
      <c r="BV512" s="44"/>
      <c r="BW512" s="44"/>
      <c r="BX512" s="44"/>
      <c r="BY512" s="44"/>
      <c r="BZ512" s="44"/>
      <c r="CA512" s="44"/>
      <c r="CB512" s="44"/>
      <c r="CC512" s="44"/>
      <c r="CD512" s="44"/>
      <c r="CE512" s="44"/>
      <c r="CF512" s="44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4"/>
      <c r="CT512" s="44"/>
      <c r="CU512" s="44"/>
      <c r="CV512" s="44"/>
      <c r="CW512" s="44"/>
      <c r="CX512" s="44"/>
      <c r="CY512" s="44"/>
      <c r="CZ512" s="44"/>
      <c r="DA512" s="44"/>
      <c r="DB512" s="44"/>
      <c r="DC512" s="44"/>
      <c r="DD512" s="44"/>
      <c r="DE512" s="44"/>
      <c r="DF512" s="44"/>
      <c r="DG512" s="44"/>
      <c r="DH512" s="44"/>
      <c r="DI512" s="44"/>
    </row>
    <row r="513" spans="1:113" ht="15">
      <c r="A513" s="40"/>
      <c r="B513" s="40"/>
      <c r="C513" s="41"/>
      <c r="D513" s="69"/>
      <c r="E513" s="42"/>
      <c r="F513" s="42"/>
      <c r="G513" s="44"/>
      <c r="H513" s="44"/>
      <c r="I513" s="44"/>
      <c r="J513" s="335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4"/>
      <c r="BQ513" s="44"/>
      <c r="BR513" s="44"/>
      <c r="BS513" s="44"/>
      <c r="BT513" s="44"/>
      <c r="BU513" s="44"/>
      <c r="BV513" s="44"/>
      <c r="BW513" s="44"/>
      <c r="BX513" s="44"/>
      <c r="BY513" s="44"/>
      <c r="BZ513" s="44"/>
      <c r="CA513" s="44"/>
      <c r="CB513" s="44"/>
      <c r="CC513" s="44"/>
      <c r="CD513" s="44"/>
      <c r="CE513" s="44"/>
      <c r="CF513" s="44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4"/>
      <c r="CT513" s="44"/>
      <c r="CU513" s="44"/>
      <c r="CV513" s="44"/>
      <c r="CW513" s="44"/>
      <c r="CX513" s="44"/>
      <c r="CY513" s="44"/>
      <c r="CZ513" s="44"/>
      <c r="DA513" s="44"/>
      <c r="DB513" s="44"/>
      <c r="DC513" s="44"/>
      <c r="DD513" s="44"/>
      <c r="DE513" s="44"/>
      <c r="DF513" s="44"/>
      <c r="DG513" s="44"/>
      <c r="DH513" s="44"/>
      <c r="DI513" s="44"/>
    </row>
    <row r="514" spans="1:113" ht="15">
      <c r="A514" s="40"/>
      <c r="B514" s="40"/>
      <c r="C514" s="41"/>
      <c r="D514" s="69"/>
      <c r="E514" s="42"/>
      <c r="F514" s="42"/>
      <c r="G514" s="44"/>
      <c r="H514" s="44"/>
      <c r="I514" s="44"/>
      <c r="J514" s="335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4"/>
      <c r="BQ514" s="44"/>
      <c r="BR514" s="44"/>
      <c r="BS514" s="44"/>
      <c r="BT514" s="44"/>
      <c r="BU514" s="44"/>
      <c r="BV514" s="44"/>
      <c r="BW514" s="44"/>
      <c r="BX514" s="44"/>
      <c r="BY514" s="44"/>
      <c r="BZ514" s="44"/>
      <c r="CA514" s="44"/>
      <c r="CB514" s="44"/>
      <c r="CC514" s="44"/>
      <c r="CD514" s="44"/>
      <c r="CE514" s="44"/>
      <c r="CF514" s="44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4"/>
      <c r="CT514" s="44"/>
      <c r="CU514" s="44"/>
      <c r="CV514" s="44"/>
      <c r="CW514" s="44"/>
      <c r="CX514" s="44"/>
      <c r="CY514" s="44"/>
      <c r="CZ514" s="44"/>
      <c r="DA514" s="44"/>
      <c r="DB514" s="44"/>
      <c r="DC514" s="44"/>
      <c r="DD514" s="44"/>
      <c r="DE514" s="44"/>
      <c r="DF514" s="44"/>
      <c r="DG514" s="44"/>
      <c r="DH514" s="44"/>
      <c r="DI514" s="44"/>
    </row>
    <row r="515" spans="1:113" ht="15">
      <c r="A515" s="40"/>
      <c r="B515" s="40"/>
      <c r="C515" s="41"/>
      <c r="D515" s="69"/>
      <c r="E515" s="42"/>
      <c r="F515" s="42"/>
      <c r="G515" s="44"/>
      <c r="H515" s="44"/>
      <c r="I515" s="44"/>
      <c r="J515" s="335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4"/>
      <c r="BQ515" s="44"/>
      <c r="BR515" s="44"/>
      <c r="BS515" s="44"/>
      <c r="BT515" s="44"/>
      <c r="BU515" s="44"/>
      <c r="BV515" s="44"/>
      <c r="BW515" s="44"/>
      <c r="BX515" s="44"/>
      <c r="BY515" s="44"/>
      <c r="BZ515" s="44"/>
      <c r="CA515" s="44"/>
      <c r="CB515" s="44"/>
      <c r="CC515" s="44"/>
      <c r="CD515" s="44"/>
      <c r="CE515" s="44"/>
      <c r="CF515" s="44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4"/>
      <c r="CT515" s="44"/>
      <c r="CU515" s="44"/>
      <c r="CV515" s="44"/>
      <c r="CW515" s="44"/>
      <c r="CX515" s="44"/>
      <c r="CY515" s="44"/>
      <c r="CZ515" s="44"/>
      <c r="DA515" s="44"/>
      <c r="DB515" s="44"/>
      <c r="DC515" s="44"/>
      <c r="DD515" s="44"/>
      <c r="DE515" s="44"/>
      <c r="DF515" s="44"/>
      <c r="DG515" s="44"/>
      <c r="DH515" s="44"/>
      <c r="DI515" s="44"/>
    </row>
    <row r="516" spans="1:113" ht="15">
      <c r="A516" s="40"/>
      <c r="B516" s="40"/>
      <c r="C516" s="41"/>
      <c r="D516" s="69"/>
      <c r="E516" s="42"/>
      <c r="F516" s="42"/>
      <c r="G516" s="44"/>
      <c r="H516" s="44"/>
      <c r="I516" s="44"/>
      <c r="J516" s="335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4"/>
      <c r="BQ516" s="44"/>
      <c r="BR516" s="44"/>
      <c r="BS516" s="44"/>
      <c r="BT516" s="44"/>
      <c r="BU516" s="44"/>
      <c r="BV516" s="44"/>
      <c r="BW516" s="44"/>
      <c r="BX516" s="44"/>
      <c r="BY516" s="44"/>
      <c r="BZ516" s="44"/>
      <c r="CA516" s="44"/>
      <c r="CB516" s="44"/>
      <c r="CC516" s="44"/>
      <c r="CD516" s="44"/>
      <c r="CE516" s="44"/>
      <c r="CF516" s="44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4"/>
      <c r="CT516" s="44"/>
      <c r="CU516" s="44"/>
      <c r="CV516" s="44"/>
      <c r="CW516" s="44"/>
      <c r="CX516" s="44"/>
      <c r="CY516" s="44"/>
      <c r="CZ516" s="44"/>
      <c r="DA516" s="44"/>
      <c r="DB516" s="44"/>
      <c r="DC516" s="44"/>
      <c r="DD516" s="44"/>
      <c r="DE516" s="44"/>
      <c r="DF516" s="44"/>
      <c r="DG516" s="44"/>
      <c r="DH516" s="44"/>
      <c r="DI516" s="44"/>
    </row>
    <row r="517" spans="1:113" ht="15">
      <c r="A517" s="40"/>
      <c r="B517" s="40"/>
      <c r="C517" s="41"/>
      <c r="D517" s="69"/>
      <c r="E517" s="42"/>
      <c r="F517" s="42"/>
      <c r="G517" s="44"/>
      <c r="H517" s="44"/>
      <c r="I517" s="44"/>
      <c r="J517" s="335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4"/>
      <c r="BQ517" s="44"/>
      <c r="BR517" s="44"/>
      <c r="BS517" s="44"/>
      <c r="BT517" s="44"/>
      <c r="BU517" s="44"/>
      <c r="BV517" s="44"/>
      <c r="BW517" s="44"/>
      <c r="BX517" s="44"/>
      <c r="BY517" s="44"/>
      <c r="BZ517" s="44"/>
      <c r="CA517" s="44"/>
      <c r="CB517" s="44"/>
      <c r="CC517" s="44"/>
      <c r="CD517" s="44"/>
      <c r="CE517" s="44"/>
      <c r="CF517" s="44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/>
      <c r="CQ517" s="45"/>
      <c r="CR517" s="45"/>
      <c r="CS517" s="44"/>
      <c r="CT517" s="44"/>
      <c r="CU517" s="44"/>
      <c r="CV517" s="44"/>
      <c r="CW517" s="44"/>
      <c r="CX517" s="44"/>
      <c r="CY517" s="44"/>
      <c r="CZ517" s="44"/>
      <c r="DA517" s="44"/>
      <c r="DB517" s="44"/>
      <c r="DC517" s="44"/>
      <c r="DD517" s="44"/>
      <c r="DE517" s="44"/>
      <c r="DF517" s="44"/>
      <c r="DG517" s="44"/>
      <c r="DH517" s="44"/>
      <c r="DI517" s="44"/>
    </row>
    <row r="518" spans="1:113" ht="15">
      <c r="A518" s="40"/>
      <c r="B518" s="40"/>
      <c r="C518" s="41"/>
      <c r="D518" s="69"/>
      <c r="E518" s="42"/>
      <c r="F518" s="42"/>
      <c r="G518" s="44"/>
      <c r="H518" s="44"/>
      <c r="I518" s="44"/>
      <c r="J518" s="335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4"/>
      <c r="BQ518" s="44"/>
      <c r="BR518" s="44"/>
      <c r="BS518" s="44"/>
      <c r="BT518" s="44"/>
      <c r="BU518" s="44"/>
      <c r="BV518" s="44"/>
      <c r="BW518" s="44"/>
      <c r="BX518" s="44"/>
      <c r="BY518" s="44"/>
      <c r="BZ518" s="44"/>
      <c r="CA518" s="44"/>
      <c r="CB518" s="44"/>
      <c r="CC518" s="44"/>
      <c r="CD518" s="44"/>
      <c r="CE518" s="44"/>
      <c r="CF518" s="44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4"/>
      <c r="CT518" s="44"/>
      <c r="CU518" s="44"/>
      <c r="CV518" s="44"/>
      <c r="CW518" s="44"/>
      <c r="CX518" s="44"/>
      <c r="CY518" s="44"/>
      <c r="CZ518" s="44"/>
      <c r="DA518" s="44"/>
      <c r="DB518" s="44"/>
      <c r="DC518" s="44"/>
      <c r="DD518" s="44"/>
      <c r="DE518" s="44"/>
      <c r="DF518" s="44"/>
      <c r="DG518" s="44"/>
      <c r="DH518" s="44"/>
      <c r="DI518" s="44"/>
    </row>
    <row r="519" spans="1:113" ht="15">
      <c r="A519" s="40"/>
      <c r="B519" s="40"/>
      <c r="C519" s="41"/>
      <c r="D519" s="69"/>
      <c r="E519" s="42"/>
      <c r="F519" s="42"/>
      <c r="G519" s="44"/>
      <c r="H519" s="44"/>
      <c r="I519" s="44"/>
      <c r="J519" s="335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4"/>
      <c r="BQ519" s="44"/>
      <c r="BR519" s="44"/>
      <c r="BS519" s="44"/>
      <c r="BT519" s="44"/>
      <c r="BU519" s="44"/>
      <c r="BV519" s="44"/>
      <c r="BW519" s="44"/>
      <c r="BX519" s="44"/>
      <c r="BY519" s="44"/>
      <c r="BZ519" s="44"/>
      <c r="CA519" s="44"/>
      <c r="CB519" s="44"/>
      <c r="CC519" s="44"/>
      <c r="CD519" s="44"/>
      <c r="CE519" s="44"/>
      <c r="CF519" s="44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4"/>
      <c r="CT519" s="44"/>
      <c r="CU519" s="44"/>
      <c r="CV519" s="44"/>
      <c r="CW519" s="44"/>
      <c r="CX519" s="44"/>
      <c r="CY519" s="44"/>
      <c r="CZ519" s="44"/>
      <c r="DA519" s="44"/>
      <c r="DB519" s="44"/>
      <c r="DC519" s="44"/>
      <c r="DD519" s="44"/>
      <c r="DE519" s="44"/>
      <c r="DF519" s="44"/>
      <c r="DG519" s="44"/>
      <c r="DH519" s="44"/>
      <c r="DI519" s="44"/>
    </row>
    <row r="520" spans="1:113" ht="15">
      <c r="A520" s="40"/>
      <c r="B520" s="40"/>
      <c r="C520" s="41"/>
      <c r="D520" s="69"/>
      <c r="E520" s="42"/>
      <c r="F520" s="42"/>
      <c r="G520" s="44"/>
      <c r="H520" s="44"/>
      <c r="I520" s="44"/>
      <c r="J520" s="335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4"/>
      <c r="BQ520" s="44"/>
      <c r="BR520" s="44"/>
      <c r="BS520" s="44"/>
      <c r="BT520" s="44"/>
      <c r="BU520" s="44"/>
      <c r="BV520" s="44"/>
      <c r="BW520" s="44"/>
      <c r="BX520" s="44"/>
      <c r="BY520" s="44"/>
      <c r="BZ520" s="44"/>
      <c r="CA520" s="44"/>
      <c r="CB520" s="44"/>
      <c r="CC520" s="44"/>
      <c r="CD520" s="44"/>
      <c r="CE520" s="44"/>
      <c r="CF520" s="44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4"/>
      <c r="CT520" s="44"/>
      <c r="CU520" s="44"/>
      <c r="CV520" s="44"/>
      <c r="CW520" s="44"/>
      <c r="CX520" s="44"/>
      <c r="CY520" s="44"/>
      <c r="CZ520" s="44"/>
      <c r="DA520" s="44"/>
      <c r="DB520" s="44"/>
      <c r="DC520" s="44"/>
      <c r="DD520" s="44"/>
      <c r="DE520" s="44"/>
      <c r="DF520" s="44"/>
      <c r="DG520" s="44"/>
      <c r="DH520" s="44"/>
      <c r="DI520" s="44"/>
    </row>
    <row r="521" spans="1:113" ht="15">
      <c r="A521" s="40"/>
      <c r="B521" s="40"/>
      <c r="C521" s="41"/>
      <c r="D521" s="69"/>
      <c r="E521" s="42"/>
      <c r="F521" s="42"/>
      <c r="G521" s="44"/>
      <c r="H521" s="44"/>
      <c r="I521" s="44"/>
      <c r="J521" s="335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4"/>
      <c r="BQ521" s="44"/>
      <c r="BR521" s="44"/>
      <c r="BS521" s="44"/>
      <c r="BT521" s="44"/>
      <c r="BU521" s="44"/>
      <c r="BV521" s="44"/>
      <c r="BW521" s="44"/>
      <c r="BX521" s="44"/>
      <c r="BY521" s="44"/>
      <c r="BZ521" s="44"/>
      <c r="CA521" s="44"/>
      <c r="CB521" s="44"/>
      <c r="CC521" s="44"/>
      <c r="CD521" s="44"/>
      <c r="CE521" s="44"/>
      <c r="CF521" s="44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4"/>
      <c r="CT521" s="44"/>
      <c r="CU521" s="44"/>
      <c r="CV521" s="44"/>
      <c r="CW521" s="44"/>
      <c r="CX521" s="44"/>
      <c r="CY521" s="44"/>
      <c r="CZ521" s="44"/>
      <c r="DA521" s="44"/>
      <c r="DB521" s="44"/>
      <c r="DC521" s="44"/>
      <c r="DD521" s="44"/>
      <c r="DE521" s="44"/>
      <c r="DF521" s="44"/>
      <c r="DG521" s="44"/>
      <c r="DH521" s="44"/>
      <c r="DI521" s="44"/>
    </row>
    <row r="522" spans="1:113" ht="15">
      <c r="A522" s="40"/>
      <c r="B522" s="40"/>
      <c r="C522" s="41"/>
      <c r="D522" s="69"/>
      <c r="E522" s="42"/>
      <c r="F522" s="42"/>
      <c r="G522" s="44"/>
      <c r="H522" s="44"/>
      <c r="I522" s="44"/>
      <c r="J522" s="335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4"/>
      <c r="BQ522" s="44"/>
      <c r="BR522" s="44"/>
      <c r="BS522" s="44"/>
      <c r="BT522" s="44"/>
      <c r="BU522" s="44"/>
      <c r="BV522" s="44"/>
      <c r="BW522" s="44"/>
      <c r="BX522" s="44"/>
      <c r="BY522" s="44"/>
      <c r="BZ522" s="44"/>
      <c r="CA522" s="44"/>
      <c r="CB522" s="44"/>
      <c r="CC522" s="44"/>
      <c r="CD522" s="44"/>
      <c r="CE522" s="44"/>
      <c r="CF522" s="44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4"/>
      <c r="CT522" s="44"/>
      <c r="CU522" s="44"/>
      <c r="CV522" s="44"/>
      <c r="CW522" s="44"/>
      <c r="CX522" s="44"/>
      <c r="CY522" s="44"/>
      <c r="CZ522" s="44"/>
      <c r="DA522" s="44"/>
      <c r="DB522" s="44"/>
      <c r="DC522" s="44"/>
      <c r="DD522" s="44"/>
      <c r="DE522" s="44"/>
      <c r="DF522" s="44"/>
      <c r="DG522" s="44"/>
      <c r="DH522" s="44"/>
      <c r="DI522" s="44"/>
    </row>
    <row r="523" spans="1:113" ht="15">
      <c r="A523" s="40"/>
      <c r="B523" s="40"/>
      <c r="C523" s="41"/>
      <c r="D523" s="69"/>
      <c r="E523" s="42"/>
      <c r="F523" s="42"/>
      <c r="G523" s="44"/>
      <c r="H523" s="44"/>
      <c r="I523" s="44"/>
      <c r="J523" s="335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4"/>
      <c r="BQ523" s="44"/>
      <c r="BR523" s="44"/>
      <c r="BS523" s="44"/>
      <c r="BT523" s="44"/>
      <c r="BU523" s="44"/>
      <c r="BV523" s="44"/>
      <c r="BW523" s="44"/>
      <c r="BX523" s="44"/>
      <c r="BY523" s="44"/>
      <c r="BZ523" s="44"/>
      <c r="CA523" s="44"/>
      <c r="CB523" s="44"/>
      <c r="CC523" s="44"/>
      <c r="CD523" s="44"/>
      <c r="CE523" s="44"/>
      <c r="CF523" s="44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  <c r="CR523" s="45"/>
      <c r="CS523" s="44"/>
      <c r="CT523" s="44"/>
      <c r="CU523" s="44"/>
      <c r="CV523" s="44"/>
      <c r="CW523" s="44"/>
      <c r="CX523" s="44"/>
      <c r="CY523" s="44"/>
      <c r="CZ523" s="44"/>
      <c r="DA523" s="44"/>
      <c r="DB523" s="44"/>
      <c r="DC523" s="44"/>
      <c r="DD523" s="44"/>
      <c r="DE523" s="44"/>
      <c r="DF523" s="44"/>
      <c r="DG523" s="44"/>
      <c r="DH523" s="44"/>
      <c r="DI523" s="44"/>
    </row>
    <row r="524" spans="1:113" ht="15">
      <c r="A524" s="40"/>
      <c r="B524" s="40"/>
      <c r="C524" s="41"/>
      <c r="D524" s="69"/>
      <c r="E524" s="42"/>
      <c r="F524" s="42"/>
      <c r="G524" s="44"/>
      <c r="H524" s="44"/>
      <c r="I524" s="44"/>
      <c r="J524" s="335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4"/>
      <c r="BQ524" s="44"/>
      <c r="BR524" s="44"/>
      <c r="BS524" s="44"/>
      <c r="BT524" s="44"/>
      <c r="BU524" s="44"/>
      <c r="BV524" s="44"/>
      <c r="BW524" s="44"/>
      <c r="BX524" s="44"/>
      <c r="BY524" s="44"/>
      <c r="BZ524" s="44"/>
      <c r="CA524" s="44"/>
      <c r="CB524" s="44"/>
      <c r="CC524" s="44"/>
      <c r="CD524" s="44"/>
      <c r="CE524" s="44"/>
      <c r="CF524" s="44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4"/>
      <c r="CT524" s="44"/>
      <c r="CU524" s="44"/>
      <c r="CV524" s="44"/>
      <c r="CW524" s="44"/>
      <c r="CX524" s="44"/>
      <c r="CY524" s="44"/>
      <c r="CZ524" s="44"/>
      <c r="DA524" s="44"/>
      <c r="DB524" s="44"/>
      <c r="DC524" s="44"/>
      <c r="DD524" s="44"/>
      <c r="DE524" s="44"/>
      <c r="DF524" s="44"/>
      <c r="DG524" s="44"/>
      <c r="DH524" s="44"/>
      <c r="DI524" s="44"/>
    </row>
    <row r="525" spans="1:113" ht="15">
      <c r="A525" s="40"/>
      <c r="B525" s="40"/>
      <c r="C525" s="41"/>
      <c r="D525" s="69"/>
      <c r="E525" s="42"/>
      <c r="F525" s="42"/>
      <c r="G525" s="44"/>
      <c r="H525" s="44"/>
      <c r="I525" s="44"/>
      <c r="J525" s="335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4"/>
      <c r="BQ525" s="44"/>
      <c r="BR525" s="44"/>
      <c r="BS525" s="44"/>
      <c r="BT525" s="44"/>
      <c r="BU525" s="44"/>
      <c r="BV525" s="44"/>
      <c r="BW525" s="44"/>
      <c r="BX525" s="44"/>
      <c r="BY525" s="44"/>
      <c r="BZ525" s="44"/>
      <c r="CA525" s="44"/>
      <c r="CB525" s="44"/>
      <c r="CC525" s="44"/>
      <c r="CD525" s="44"/>
      <c r="CE525" s="44"/>
      <c r="CF525" s="44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4"/>
      <c r="CT525" s="44"/>
      <c r="CU525" s="44"/>
      <c r="CV525" s="44"/>
      <c r="CW525" s="44"/>
      <c r="CX525" s="44"/>
      <c r="CY525" s="44"/>
      <c r="CZ525" s="44"/>
      <c r="DA525" s="44"/>
      <c r="DB525" s="44"/>
      <c r="DC525" s="44"/>
      <c r="DD525" s="44"/>
      <c r="DE525" s="44"/>
      <c r="DF525" s="44"/>
      <c r="DG525" s="44"/>
      <c r="DH525" s="44"/>
      <c r="DI525" s="44"/>
    </row>
    <row r="526" spans="1:113" ht="15">
      <c r="A526" s="40"/>
      <c r="B526" s="40"/>
      <c r="C526" s="41"/>
      <c r="D526" s="69"/>
      <c r="E526" s="42"/>
      <c r="F526" s="42"/>
      <c r="G526" s="44"/>
      <c r="H526" s="44"/>
      <c r="I526" s="44"/>
      <c r="J526" s="335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4"/>
      <c r="BQ526" s="44"/>
      <c r="BR526" s="44"/>
      <c r="BS526" s="44"/>
      <c r="BT526" s="44"/>
      <c r="BU526" s="44"/>
      <c r="BV526" s="44"/>
      <c r="BW526" s="44"/>
      <c r="BX526" s="44"/>
      <c r="BY526" s="44"/>
      <c r="BZ526" s="44"/>
      <c r="CA526" s="44"/>
      <c r="CB526" s="44"/>
      <c r="CC526" s="44"/>
      <c r="CD526" s="44"/>
      <c r="CE526" s="44"/>
      <c r="CF526" s="44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4"/>
      <c r="CT526" s="44"/>
      <c r="CU526" s="44"/>
      <c r="CV526" s="44"/>
      <c r="CW526" s="44"/>
      <c r="CX526" s="44"/>
      <c r="CY526" s="44"/>
      <c r="CZ526" s="44"/>
      <c r="DA526" s="44"/>
      <c r="DB526" s="44"/>
      <c r="DC526" s="44"/>
      <c r="DD526" s="44"/>
      <c r="DE526" s="44"/>
      <c r="DF526" s="44"/>
      <c r="DG526" s="44"/>
      <c r="DH526" s="44"/>
      <c r="DI526" s="44"/>
    </row>
    <row r="527" spans="1:113" ht="15">
      <c r="A527" s="40"/>
      <c r="B527" s="40"/>
      <c r="C527" s="41"/>
      <c r="D527" s="69"/>
      <c r="E527" s="42"/>
      <c r="F527" s="42"/>
      <c r="G527" s="44"/>
      <c r="H527" s="44"/>
      <c r="I527" s="44"/>
      <c r="J527" s="335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4"/>
      <c r="BQ527" s="44"/>
      <c r="BR527" s="44"/>
      <c r="BS527" s="44"/>
      <c r="BT527" s="44"/>
      <c r="BU527" s="44"/>
      <c r="BV527" s="44"/>
      <c r="BW527" s="44"/>
      <c r="BX527" s="44"/>
      <c r="BY527" s="44"/>
      <c r="BZ527" s="44"/>
      <c r="CA527" s="44"/>
      <c r="CB527" s="44"/>
      <c r="CC527" s="44"/>
      <c r="CD527" s="44"/>
      <c r="CE527" s="44"/>
      <c r="CF527" s="44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4"/>
      <c r="CT527" s="44"/>
      <c r="CU527" s="44"/>
      <c r="CV527" s="44"/>
      <c r="CW527" s="44"/>
      <c r="CX527" s="44"/>
      <c r="CY527" s="44"/>
      <c r="CZ527" s="44"/>
      <c r="DA527" s="44"/>
      <c r="DB527" s="44"/>
      <c r="DC527" s="44"/>
      <c r="DD527" s="44"/>
      <c r="DE527" s="44"/>
      <c r="DF527" s="44"/>
      <c r="DG527" s="44"/>
      <c r="DH527" s="44"/>
      <c r="DI527" s="44"/>
    </row>
    <row r="528" spans="1:113" ht="15">
      <c r="A528" s="40"/>
      <c r="B528" s="40"/>
      <c r="C528" s="41"/>
      <c r="D528" s="69"/>
      <c r="E528" s="42"/>
      <c r="F528" s="42"/>
      <c r="G528" s="44"/>
      <c r="H528" s="44"/>
      <c r="I528" s="44"/>
      <c r="J528" s="335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4"/>
      <c r="BQ528" s="44"/>
      <c r="BR528" s="44"/>
      <c r="BS528" s="44"/>
      <c r="BT528" s="44"/>
      <c r="BU528" s="44"/>
      <c r="BV528" s="44"/>
      <c r="BW528" s="44"/>
      <c r="BX528" s="44"/>
      <c r="BY528" s="44"/>
      <c r="BZ528" s="44"/>
      <c r="CA528" s="44"/>
      <c r="CB528" s="44"/>
      <c r="CC528" s="44"/>
      <c r="CD528" s="44"/>
      <c r="CE528" s="44"/>
      <c r="CF528" s="44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4"/>
      <c r="CT528" s="44"/>
      <c r="CU528" s="44"/>
      <c r="CV528" s="44"/>
      <c r="CW528" s="44"/>
      <c r="CX528" s="44"/>
      <c r="CY528" s="44"/>
      <c r="CZ528" s="44"/>
      <c r="DA528" s="44"/>
      <c r="DB528" s="44"/>
      <c r="DC528" s="44"/>
      <c r="DD528" s="44"/>
      <c r="DE528" s="44"/>
      <c r="DF528" s="44"/>
      <c r="DG528" s="44"/>
      <c r="DH528" s="44"/>
      <c r="DI528" s="44"/>
    </row>
    <row r="529" spans="1:113" ht="15">
      <c r="A529" s="40"/>
      <c r="B529" s="40"/>
      <c r="C529" s="41"/>
      <c r="D529" s="69"/>
      <c r="E529" s="42"/>
      <c r="F529" s="42"/>
      <c r="G529" s="44"/>
      <c r="H529" s="44"/>
      <c r="I529" s="44"/>
      <c r="J529" s="335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4"/>
      <c r="BQ529" s="44"/>
      <c r="BR529" s="44"/>
      <c r="BS529" s="44"/>
      <c r="BT529" s="44"/>
      <c r="BU529" s="44"/>
      <c r="BV529" s="44"/>
      <c r="BW529" s="44"/>
      <c r="BX529" s="44"/>
      <c r="BY529" s="44"/>
      <c r="BZ529" s="44"/>
      <c r="CA529" s="44"/>
      <c r="CB529" s="44"/>
      <c r="CC529" s="44"/>
      <c r="CD529" s="44"/>
      <c r="CE529" s="44"/>
      <c r="CF529" s="44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  <c r="CR529" s="45"/>
      <c r="CS529" s="44"/>
      <c r="CT529" s="44"/>
      <c r="CU529" s="44"/>
      <c r="CV529" s="44"/>
      <c r="CW529" s="44"/>
      <c r="CX529" s="44"/>
      <c r="CY529" s="44"/>
      <c r="CZ529" s="44"/>
      <c r="DA529" s="44"/>
      <c r="DB529" s="44"/>
      <c r="DC529" s="44"/>
      <c r="DD529" s="44"/>
      <c r="DE529" s="44"/>
      <c r="DF529" s="44"/>
      <c r="DG529" s="44"/>
      <c r="DH529" s="44"/>
      <c r="DI529" s="44"/>
    </row>
    <row r="530" spans="1:113" ht="15">
      <c r="A530" s="40"/>
      <c r="B530" s="40"/>
      <c r="C530" s="41"/>
      <c r="D530" s="69"/>
      <c r="E530" s="42"/>
      <c r="F530" s="42"/>
      <c r="G530" s="44"/>
      <c r="H530" s="44"/>
      <c r="I530" s="44"/>
      <c r="J530" s="335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4"/>
      <c r="BQ530" s="44"/>
      <c r="BR530" s="44"/>
      <c r="BS530" s="44"/>
      <c r="BT530" s="44"/>
      <c r="BU530" s="44"/>
      <c r="BV530" s="44"/>
      <c r="BW530" s="44"/>
      <c r="BX530" s="44"/>
      <c r="BY530" s="44"/>
      <c r="BZ530" s="44"/>
      <c r="CA530" s="44"/>
      <c r="CB530" s="44"/>
      <c r="CC530" s="44"/>
      <c r="CD530" s="44"/>
      <c r="CE530" s="44"/>
      <c r="CF530" s="44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4"/>
      <c r="CT530" s="44"/>
      <c r="CU530" s="44"/>
      <c r="CV530" s="44"/>
      <c r="CW530" s="44"/>
      <c r="CX530" s="44"/>
      <c r="CY530" s="44"/>
      <c r="CZ530" s="44"/>
      <c r="DA530" s="44"/>
      <c r="DB530" s="44"/>
      <c r="DC530" s="44"/>
      <c r="DD530" s="44"/>
      <c r="DE530" s="44"/>
      <c r="DF530" s="44"/>
      <c r="DG530" s="44"/>
      <c r="DH530" s="44"/>
      <c r="DI530" s="44"/>
    </row>
    <row r="531" spans="1:113" ht="15">
      <c r="A531" s="40"/>
      <c r="B531" s="40"/>
      <c r="C531" s="41"/>
      <c r="D531" s="69"/>
      <c r="E531" s="42"/>
      <c r="F531" s="42"/>
      <c r="G531" s="44"/>
      <c r="H531" s="44"/>
      <c r="I531" s="44"/>
      <c r="J531" s="335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4"/>
      <c r="BQ531" s="44"/>
      <c r="BR531" s="44"/>
      <c r="BS531" s="44"/>
      <c r="BT531" s="44"/>
      <c r="BU531" s="44"/>
      <c r="BV531" s="44"/>
      <c r="BW531" s="44"/>
      <c r="BX531" s="44"/>
      <c r="BY531" s="44"/>
      <c r="BZ531" s="44"/>
      <c r="CA531" s="44"/>
      <c r="CB531" s="44"/>
      <c r="CC531" s="44"/>
      <c r="CD531" s="44"/>
      <c r="CE531" s="44"/>
      <c r="CF531" s="44"/>
      <c r="CG531" s="45"/>
      <c r="CH531" s="45"/>
      <c r="CI531" s="45"/>
      <c r="CJ531" s="45"/>
      <c r="CK531" s="45"/>
      <c r="CL531" s="45"/>
      <c r="CM531" s="45"/>
      <c r="CN531" s="45"/>
      <c r="CO531" s="45"/>
      <c r="CP531" s="45"/>
      <c r="CQ531" s="45"/>
      <c r="CR531" s="45"/>
      <c r="CS531" s="44"/>
      <c r="CT531" s="44"/>
      <c r="CU531" s="44"/>
      <c r="CV531" s="44"/>
      <c r="CW531" s="44"/>
      <c r="CX531" s="44"/>
      <c r="CY531" s="44"/>
      <c r="CZ531" s="44"/>
      <c r="DA531" s="44"/>
      <c r="DB531" s="44"/>
      <c r="DC531" s="44"/>
      <c r="DD531" s="44"/>
      <c r="DE531" s="44"/>
      <c r="DF531" s="44"/>
      <c r="DG531" s="44"/>
      <c r="DH531" s="44"/>
      <c r="DI531" s="44"/>
    </row>
    <row r="532" spans="1:113" ht="15">
      <c r="A532" s="40"/>
      <c r="B532" s="40"/>
      <c r="C532" s="41"/>
      <c r="D532" s="69"/>
      <c r="E532" s="42"/>
      <c r="F532" s="42"/>
      <c r="G532" s="44"/>
      <c r="H532" s="44"/>
      <c r="I532" s="44"/>
      <c r="J532" s="335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4"/>
      <c r="BQ532" s="44"/>
      <c r="BR532" s="44"/>
      <c r="BS532" s="44"/>
      <c r="BT532" s="44"/>
      <c r="BU532" s="44"/>
      <c r="BV532" s="44"/>
      <c r="BW532" s="44"/>
      <c r="BX532" s="44"/>
      <c r="BY532" s="44"/>
      <c r="BZ532" s="44"/>
      <c r="CA532" s="44"/>
      <c r="CB532" s="44"/>
      <c r="CC532" s="44"/>
      <c r="CD532" s="44"/>
      <c r="CE532" s="44"/>
      <c r="CF532" s="44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4"/>
      <c r="CT532" s="44"/>
      <c r="CU532" s="44"/>
      <c r="CV532" s="44"/>
      <c r="CW532" s="44"/>
      <c r="CX532" s="44"/>
      <c r="CY532" s="44"/>
      <c r="CZ532" s="44"/>
      <c r="DA532" s="44"/>
      <c r="DB532" s="44"/>
      <c r="DC532" s="44"/>
      <c r="DD532" s="44"/>
      <c r="DE532" s="44"/>
      <c r="DF532" s="44"/>
      <c r="DG532" s="44"/>
      <c r="DH532" s="44"/>
      <c r="DI532" s="44"/>
    </row>
    <row r="533" spans="1:113" ht="15">
      <c r="A533" s="40"/>
      <c r="B533" s="40"/>
      <c r="C533" s="41"/>
      <c r="D533" s="69"/>
      <c r="E533" s="42"/>
      <c r="F533" s="42"/>
      <c r="G533" s="44"/>
      <c r="H533" s="44"/>
      <c r="I533" s="44"/>
      <c r="J533" s="335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4"/>
      <c r="BQ533" s="44"/>
      <c r="BR533" s="44"/>
      <c r="BS533" s="44"/>
      <c r="BT533" s="44"/>
      <c r="BU533" s="44"/>
      <c r="BV533" s="44"/>
      <c r="BW533" s="44"/>
      <c r="BX533" s="44"/>
      <c r="BY533" s="44"/>
      <c r="BZ533" s="44"/>
      <c r="CA533" s="44"/>
      <c r="CB533" s="44"/>
      <c r="CC533" s="44"/>
      <c r="CD533" s="44"/>
      <c r="CE533" s="44"/>
      <c r="CF533" s="44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4"/>
      <c r="CT533" s="44"/>
      <c r="CU533" s="44"/>
      <c r="CV533" s="44"/>
      <c r="CW533" s="44"/>
      <c r="CX533" s="44"/>
      <c r="CY533" s="44"/>
      <c r="CZ533" s="44"/>
      <c r="DA533" s="44"/>
      <c r="DB533" s="44"/>
      <c r="DC533" s="44"/>
      <c r="DD533" s="44"/>
      <c r="DE533" s="44"/>
      <c r="DF533" s="44"/>
      <c r="DG533" s="44"/>
      <c r="DH533" s="44"/>
      <c r="DI533" s="44"/>
    </row>
    <row r="534" spans="1:113" ht="15">
      <c r="A534" s="40"/>
      <c r="B534" s="40"/>
      <c r="C534" s="41"/>
      <c r="D534" s="69"/>
      <c r="E534" s="42"/>
      <c r="F534" s="42"/>
      <c r="G534" s="44"/>
      <c r="H534" s="44"/>
      <c r="I534" s="44"/>
      <c r="J534" s="335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4"/>
      <c r="BQ534" s="44"/>
      <c r="BR534" s="44"/>
      <c r="BS534" s="44"/>
      <c r="BT534" s="44"/>
      <c r="BU534" s="44"/>
      <c r="BV534" s="44"/>
      <c r="BW534" s="44"/>
      <c r="BX534" s="44"/>
      <c r="BY534" s="44"/>
      <c r="BZ534" s="44"/>
      <c r="CA534" s="44"/>
      <c r="CB534" s="44"/>
      <c r="CC534" s="44"/>
      <c r="CD534" s="44"/>
      <c r="CE534" s="44"/>
      <c r="CF534" s="44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4"/>
      <c r="CT534" s="44"/>
      <c r="CU534" s="44"/>
      <c r="CV534" s="44"/>
      <c r="CW534" s="44"/>
      <c r="CX534" s="44"/>
      <c r="CY534" s="44"/>
      <c r="CZ534" s="44"/>
      <c r="DA534" s="44"/>
      <c r="DB534" s="44"/>
      <c r="DC534" s="44"/>
      <c r="DD534" s="44"/>
      <c r="DE534" s="44"/>
      <c r="DF534" s="44"/>
      <c r="DG534" s="44"/>
      <c r="DH534" s="44"/>
      <c r="DI534" s="44"/>
    </row>
    <row r="535" spans="1:113" ht="15">
      <c r="A535" s="40"/>
      <c r="B535" s="40"/>
      <c r="C535" s="41"/>
      <c r="D535" s="69"/>
      <c r="E535" s="42"/>
      <c r="F535" s="42"/>
      <c r="G535" s="44"/>
      <c r="H535" s="44"/>
      <c r="I535" s="44"/>
      <c r="J535" s="335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4"/>
      <c r="BQ535" s="44"/>
      <c r="BR535" s="44"/>
      <c r="BS535" s="44"/>
      <c r="BT535" s="44"/>
      <c r="BU535" s="44"/>
      <c r="BV535" s="44"/>
      <c r="BW535" s="44"/>
      <c r="BX535" s="44"/>
      <c r="BY535" s="44"/>
      <c r="BZ535" s="44"/>
      <c r="CA535" s="44"/>
      <c r="CB535" s="44"/>
      <c r="CC535" s="44"/>
      <c r="CD535" s="44"/>
      <c r="CE535" s="44"/>
      <c r="CF535" s="44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4"/>
      <c r="CT535" s="44"/>
      <c r="CU535" s="44"/>
      <c r="CV535" s="44"/>
      <c r="CW535" s="44"/>
      <c r="CX535" s="44"/>
      <c r="CY535" s="44"/>
      <c r="CZ535" s="44"/>
      <c r="DA535" s="44"/>
      <c r="DB535" s="44"/>
      <c r="DC535" s="44"/>
      <c r="DD535" s="44"/>
      <c r="DE535" s="44"/>
      <c r="DF535" s="44"/>
      <c r="DG535" s="44"/>
      <c r="DH535" s="44"/>
      <c r="DI535" s="44"/>
    </row>
    <row r="536" spans="1:113" ht="15">
      <c r="A536" s="40"/>
      <c r="B536" s="40"/>
      <c r="C536" s="41"/>
      <c r="D536" s="69"/>
      <c r="E536" s="42"/>
      <c r="F536" s="42"/>
      <c r="G536" s="44"/>
      <c r="H536" s="44"/>
      <c r="I536" s="44"/>
      <c r="J536" s="335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4"/>
      <c r="BQ536" s="44"/>
      <c r="BR536" s="44"/>
      <c r="BS536" s="44"/>
      <c r="BT536" s="44"/>
      <c r="BU536" s="44"/>
      <c r="BV536" s="44"/>
      <c r="BW536" s="44"/>
      <c r="BX536" s="44"/>
      <c r="BY536" s="44"/>
      <c r="BZ536" s="44"/>
      <c r="CA536" s="44"/>
      <c r="CB536" s="44"/>
      <c r="CC536" s="44"/>
      <c r="CD536" s="44"/>
      <c r="CE536" s="44"/>
      <c r="CF536" s="44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4"/>
      <c r="CT536" s="44"/>
      <c r="CU536" s="44"/>
      <c r="CV536" s="44"/>
      <c r="CW536" s="44"/>
      <c r="CX536" s="44"/>
      <c r="CY536" s="44"/>
      <c r="CZ536" s="44"/>
      <c r="DA536" s="44"/>
      <c r="DB536" s="44"/>
      <c r="DC536" s="44"/>
      <c r="DD536" s="44"/>
      <c r="DE536" s="44"/>
      <c r="DF536" s="44"/>
      <c r="DG536" s="44"/>
      <c r="DH536" s="44"/>
      <c r="DI536" s="44"/>
    </row>
    <row r="537" spans="1:113" ht="15">
      <c r="A537" s="40"/>
      <c r="B537" s="40"/>
      <c r="C537" s="41"/>
      <c r="D537" s="69"/>
      <c r="E537" s="42"/>
      <c r="F537" s="42"/>
      <c r="G537" s="44"/>
      <c r="H537" s="44"/>
      <c r="I537" s="44"/>
      <c r="J537" s="335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4"/>
      <c r="BQ537" s="44"/>
      <c r="BR537" s="44"/>
      <c r="BS537" s="44"/>
      <c r="BT537" s="44"/>
      <c r="BU537" s="44"/>
      <c r="BV537" s="44"/>
      <c r="BW537" s="44"/>
      <c r="BX537" s="44"/>
      <c r="BY537" s="44"/>
      <c r="BZ537" s="44"/>
      <c r="CA537" s="44"/>
      <c r="CB537" s="44"/>
      <c r="CC537" s="44"/>
      <c r="CD537" s="44"/>
      <c r="CE537" s="44"/>
      <c r="CF537" s="44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4"/>
      <c r="CT537" s="44"/>
      <c r="CU537" s="44"/>
      <c r="CV537" s="44"/>
      <c r="CW537" s="44"/>
      <c r="CX537" s="44"/>
      <c r="CY537" s="44"/>
      <c r="CZ537" s="44"/>
      <c r="DA537" s="44"/>
      <c r="DB537" s="44"/>
      <c r="DC537" s="44"/>
      <c r="DD537" s="44"/>
      <c r="DE537" s="44"/>
      <c r="DF537" s="44"/>
      <c r="DG537" s="44"/>
      <c r="DH537" s="44"/>
      <c r="DI537" s="44"/>
    </row>
    <row r="538" spans="1:113" ht="15">
      <c r="A538" s="40"/>
      <c r="B538" s="40"/>
      <c r="C538" s="41"/>
      <c r="D538" s="69"/>
      <c r="E538" s="42"/>
      <c r="F538" s="42"/>
      <c r="G538" s="44"/>
      <c r="H538" s="44"/>
      <c r="I538" s="44"/>
      <c r="J538" s="335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4"/>
      <c r="BQ538" s="44"/>
      <c r="BR538" s="44"/>
      <c r="BS538" s="44"/>
      <c r="BT538" s="44"/>
      <c r="BU538" s="44"/>
      <c r="BV538" s="44"/>
      <c r="BW538" s="44"/>
      <c r="BX538" s="44"/>
      <c r="BY538" s="44"/>
      <c r="BZ538" s="44"/>
      <c r="CA538" s="44"/>
      <c r="CB538" s="44"/>
      <c r="CC538" s="44"/>
      <c r="CD538" s="44"/>
      <c r="CE538" s="44"/>
      <c r="CF538" s="44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4"/>
      <c r="CT538" s="44"/>
      <c r="CU538" s="44"/>
      <c r="CV538" s="44"/>
      <c r="CW538" s="44"/>
      <c r="CX538" s="44"/>
      <c r="CY538" s="44"/>
      <c r="CZ538" s="44"/>
      <c r="DA538" s="44"/>
      <c r="DB538" s="44"/>
      <c r="DC538" s="44"/>
      <c r="DD538" s="44"/>
      <c r="DE538" s="44"/>
      <c r="DF538" s="44"/>
      <c r="DG538" s="44"/>
      <c r="DH538" s="44"/>
      <c r="DI538" s="44"/>
    </row>
    <row r="539" spans="1:113" ht="15">
      <c r="A539" s="40"/>
      <c r="B539" s="40"/>
      <c r="C539" s="41"/>
      <c r="D539" s="69"/>
      <c r="E539" s="42"/>
      <c r="F539" s="42"/>
      <c r="G539" s="44"/>
      <c r="H539" s="44"/>
      <c r="I539" s="44"/>
      <c r="J539" s="335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4"/>
      <c r="BQ539" s="44"/>
      <c r="BR539" s="44"/>
      <c r="BS539" s="44"/>
      <c r="BT539" s="44"/>
      <c r="BU539" s="44"/>
      <c r="BV539" s="44"/>
      <c r="BW539" s="44"/>
      <c r="BX539" s="44"/>
      <c r="BY539" s="44"/>
      <c r="BZ539" s="44"/>
      <c r="CA539" s="44"/>
      <c r="CB539" s="44"/>
      <c r="CC539" s="44"/>
      <c r="CD539" s="44"/>
      <c r="CE539" s="44"/>
      <c r="CF539" s="44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4"/>
      <c r="CT539" s="44"/>
      <c r="CU539" s="44"/>
      <c r="CV539" s="44"/>
      <c r="CW539" s="44"/>
      <c r="CX539" s="44"/>
      <c r="CY539" s="44"/>
      <c r="CZ539" s="44"/>
      <c r="DA539" s="44"/>
      <c r="DB539" s="44"/>
      <c r="DC539" s="44"/>
      <c r="DD539" s="44"/>
      <c r="DE539" s="44"/>
      <c r="DF539" s="44"/>
      <c r="DG539" s="44"/>
      <c r="DH539" s="44"/>
      <c r="DI539" s="44"/>
    </row>
    <row r="540" spans="1:113" ht="15">
      <c r="A540" s="40"/>
      <c r="B540" s="40"/>
      <c r="C540" s="41"/>
      <c r="D540" s="69"/>
      <c r="E540" s="42"/>
      <c r="F540" s="42"/>
      <c r="G540" s="44"/>
      <c r="H540" s="44"/>
      <c r="I540" s="44"/>
      <c r="J540" s="335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4"/>
      <c r="BQ540" s="44"/>
      <c r="BR540" s="44"/>
      <c r="BS540" s="44"/>
      <c r="BT540" s="44"/>
      <c r="BU540" s="44"/>
      <c r="BV540" s="44"/>
      <c r="BW540" s="44"/>
      <c r="BX540" s="44"/>
      <c r="BY540" s="44"/>
      <c r="BZ540" s="44"/>
      <c r="CA540" s="44"/>
      <c r="CB540" s="44"/>
      <c r="CC540" s="44"/>
      <c r="CD540" s="44"/>
      <c r="CE540" s="44"/>
      <c r="CF540" s="44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4"/>
      <c r="CT540" s="44"/>
      <c r="CU540" s="44"/>
      <c r="CV540" s="44"/>
      <c r="CW540" s="44"/>
      <c r="CX540" s="44"/>
      <c r="CY540" s="44"/>
      <c r="CZ540" s="44"/>
      <c r="DA540" s="44"/>
      <c r="DB540" s="44"/>
      <c r="DC540" s="44"/>
      <c r="DD540" s="44"/>
      <c r="DE540" s="44"/>
      <c r="DF540" s="44"/>
      <c r="DG540" s="44"/>
      <c r="DH540" s="44"/>
      <c r="DI540" s="44"/>
    </row>
    <row r="541" spans="1:113" ht="15">
      <c r="A541" s="40"/>
      <c r="B541" s="40"/>
      <c r="C541" s="41"/>
      <c r="D541" s="69"/>
      <c r="E541" s="42"/>
      <c r="F541" s="42"/>
      <c r="G541" s="44"/>
      <c r="H541" s="44"/>
      <c r="I541" s="44"/>
      <c r="J541" s="335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4"/>
      <c r="BQ541" s="44"/>
      <c r="BR541" s="44"/>
      <c r="BS541" s="44"/>
      <c r="BT541" s="44"/>
      <c r="BU541" s="44"/>
      <c r="BV541" s="44"/>
      <c r="BW541" s="44"/>
      <c r="BX541" s="44"/>
      <c r="BY541" s="44"/>
      <c r="BZ541" s="44"/>
      <c r="CA541" s="44"/>
      <c r="CB541" s="44"/>
      <c r="CC541" s="44"/>
      <c r="CD541" s="44"/>
      <c r="CE541" s="44"/>
      <c r="CF541" s="44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4"/>
      <c r="CT541" s="44"/>
      <c r="CU541" s="44"/>
      <c r="CV541" s="44"/>
      <c r="CW541" s="44"/>
      <c r="CX541" s="44"/>
      <c r="CY541" s="44"/>
      <c r="CZ541" s="44"/>
      <c r="DA541" s="44"/>
      <c r="DB541" s="44"/>
      <c r="DC541" s="44"/>
      <c r="DD541" s="44"/>
      <c r="DE541" s="44"/>
      <c r="DF541" s="44"/>
      <c r="DG541" s="44"/>
      <c r="DH541" s="44"/>
      <c r="DI541" s="44"/>
    </row>
    <row r="542" spans="1:113" ht="15">
      <c r="A542" s="40"/>
      <c r="B542" s="40"/>
      <c r="C542" s="41"/>
      <c r="D542" s="69"/>
      <c r="E542" s="42"/>
      <c r="F542" s="42"/>
      <c r="G542" s="44"/>
      <c r="H542" s="44"/>
      <c r="I542" s="44"/>
      <c r="J542" s="335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4"/>
      <c r="BQ542" s="44"/>
      <c r="BR542" s="44"/>
      <c r="BS542" s="44"/>
      <c r="BT542" s="44"/>
      <c r="BU542" s="44"/>
      <c r="BV542" s="44"/>
      <c r="BW542" s="44"/>
      <c r="BX542" s="44"/>
      <c r="BY542" s="44"/>
      <c r="BZ542" s="44"/>
      <c r="CA542" s="44"/>
      <c r="CB542" s="44"/>
      <c r="CC542" s="44"/>
      <c r="CD542" s="44"/>
      <c r="CE542" s="44"/>
      <c r="CF542" s="44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4"/>
      <c r="CT542" s="44"/>
      <c r="CU542" s="44"/>
      <c r="CV542" s="44"/>
      <c r="CW542" s="44"/>
      <c r="CX542" s="44"/>
      <c r="CY542" s="44"/>
      <c r="CZ542" s="44"/>
      <c r="DA542" s="44"/>
      <c r="DB542" s="44"/>
      <c r="DC542" s="44"/>
      <c r="DD542" s="44"/>
      <c r="DE542" s="44"/>
      <c r="DF542" s="44"/>
      <c r="DG542" s="44"/>
      <c r="DH542" s="44"/>
      <c r="DI542" s="44"/>
    </row>
    <row r="543" spans="1:113" ht="15">
      <c r="A543" s="40"/>
      <c r="B543" s="40"/>
      <c r="C543" s="41"/>
      <c r="D543" s="69"/>
      <c r="E543" s="42"/>
      <c r="F543" s="42"/>
      <c r="G543" s="44"/>
      <c r="H543" s="44"/>
      <c r="I543" s="44"/>
      <c r="J543" s="335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4"/>
      <c r="BQ543" s="44"/>
      <c r="BR543" s="44"/>
      <c r="BS543" s="44"/>
      <c r="BT543" s="44"/>
      <c r="BU543" s="44"/>
      <c r="BV543" s="44"/>
      <c r="BW543" s="44"/>
      <c r="BX543" s="44"/>
      <c r="BY543" s="44"/>
      <c r="BZ543" s="44"/>
      <c r="CA543" s="44"/>
      <c r="CB543" s="44"/>
      <c r="CC543" s="44"/>
      <c r="CD543" s="44"/>
      <c r="CE543" s="44"/>
      <c r="CF543" s="44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4"/>
      <c r="CT543" s="44"/>
      <c r="CU543" s="44"/>
      <c r="CV543" s="44"/>
      <c r="CW543" s="44"/>
      <c r="CX543" s="44"/>
      <c r="CY543" s="44"/>
      <c r="CZ543" s="44"/>
      <c r="DA543" s="44"/>
      <c r="DB543" s="44"/>
      <c r="DC543" s="44"/>
      <c r="DD543" s="44"/>
      <c r="DE543" s="44"/>
      <c r="DF543" s="44"/>
      <c r="DG543" s="44"/>
      <c r="DH543" s="44"/>
      <c r="DI543" s="44"/>
    </row>
    <row r="544" spans="1:113" ht="15">
      <c r="A544" s="40"/>
      <c r="B544" s="40"/>
      <c r="C544" s="41"/>
      <c r="D544" s="69"/>
      <c r="E544" s="42"/>
      <c r="F544" s="42"/>
      <c r="G544" s="44"/>
      <c r="H544" s="44"/>
      <c r="I544" s="44"/>
      <c r="J544" s="335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4"/>
      <c r="BQ544" s="44"/>
      <c r="BR544" s="44"/>
      <c r="BS544" s="44"/>
      <c r="BT544" s="44"/>
      <c r="BU544" s="44"/>
      <c r="BV544" s="44"/>
      <c r="BW544" s="44"/>
      <c r="BX544" s="44"/>
      <c r="BY544" s="44"/>
      <c r="BZ544" s="44"/>
      <c r="CA544" s="44"/>
      <c r="CB544" s="44"/>
      <c r="CC544" s="44"/>
      <c r="CD544" s="44"/>
      <c r="CE544" s="44"/>
      <c r="CF544" s="44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4"/>
      <c r="CT544" s="44"/>
      <c r="CU544" s="44"/>
      <c r="CV544" s="44"/>
      <c r="CW544" s="44"/>
      <c r="CX544" s="44"/>
      <c r="CY544" s="44"/>
      <c r="CZ544" s="44"/>
      <c r="DA544" s="44"/>
      <c r="DB544" s="44"/>
      <c r="DC544" s="44"/>
      <c r="DD544" s="44"/>
      <c r="DE544" s="44"/>
      <c r="DF544" s="44"/>
      <c r="DG544" s="44"/>
      <c r="DH544" s="44"/>
      <c r="DI544" s="44"/>
    </row>
    <row r="545" spans="1:113" ht="15">
      <c r="A545" s="40"/>
      <c r="B545" s="40"/>
      <c r="C545" s="41"/>
      <c r="D545" s="69"/>
      <c r="E545" s="42"/>
      <c r="F545" s="42"/>
      <c r="G545" s="44"/>
      <c r="H545" s="44"/>
      <c r="I545" s="44"/>
      <c r="J545" s="335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4"/>
      <c r="BQ545" s="44"/>
      <c r="BR545" s="44"/>
      <c r="BS545" s="44"/>
      <c r="BT545" s="44"/>
      <c r="BU545" s="44"/>
      <c r="BV545" s="44"/>
      <c r="BW545" s="44"/>
      <c r="BX545" s="44"/>
      <c r="BY545" s="44"/>
      <c r="BZ545" s="44"/>
      <c r="CA545" s="44"/>
      <c r="CB545" s="44"/>
      <c r="CC545" s="44"/>
      <c r="CD545" s="44"/>
      <c r="CE545" s="44"/>
      <c r="CF545" s="44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4"/>
      <c r="CT545" s="44"/>
      <c r="CU545" s="44"/>
      <c r="CV545" s="44"/>
      <c r="CW545" s="44"/>
      <c r="CX545" s="44"/>
      <c r="CY545" s="44"/>
      <c r="CZ545" s="44"/>
      <c r="DA545" s="44"/>
      <c r="DB545" s="44"/>
      <c r="DC545" s="44"/>
      <c r="DD545" s="44"/>
      <c r="DE545" s="44"/>
      <c r="DF545" s="44"/>
      <c r="DG545" s="44"/>
      <c r="DH545" s="44"/>
      <c r="DI545" s="44"/>
    </row>
    <row r="546" spans="1:113" ht="15">
      <c r="A546" s="40"/>
      <c r="B546" s="40"/>
      <c r="C546" s="41"/>
      <c r="D546" s="69"/>
      <c r="E546" s="42"/>
      <c r="F546" s="42"/>
      <c r="G546" s="44"/>
      <c r="H546" s="44"/>
      <c r="I546" s="44"/>
      <c r="J546" s="335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4"/>
      <c r="BQ546" s="44"/>
      <c r="BR546" s="44"/>
      <c r="BS546" s="44"/>
      <c r="BT546" s="44"/>
      <c r="BU546" s="44"/>
      <c r="BV546" s="44"/>
      <c r="BW546" s="44"/>
      <c r="BX546" s="44"/>
      <c r="BY546" s="44"/>
      <c r="BZ546" s="44"/>
      <c r="CA546" s="44"/>
      <c r="CB546" s="44"/>
      <c r="CC546" s="44"/>
      <c r="CD546" s="44"/>
      <c r="CE546" s="44"/>
      <c r="CF546" s="44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4"/>
      <c r="CT546" s="44"/>
      <c r="CU546" s="44"/>
      <c r="CV546" s="44"/>
      <c r="CW546" s="44"/>
      <c r="CX546" s="44"/>
      <c r="CY546" s="44"/>
      <c r="CZ546" s="44"/>
      <c r="DA546" s="44"/>
      <c r="DB546" s="44"/>
      <c r="DC546" s="44"/>
      <c r="DD546" s="44"/>
      <c r="DE546" s="44"/>
      <c r="DF546" s="44"/>
      <c r="DG546" s="44"/>
      <c r="DH546" s="44"/>
      <c r="DI546" s="44"/>
    </row>
    <row r="547" spans="1:113" ht="15">
      <c r="A547" s="40"/>
      <c r="B547" s="40"/>
      <c r="C547" s="41"/>
      <c r="D547" s="69"/>
      <c r="E547" s="42"/>
      <c r="F547" s="42"/>
      <c r="G547" s="44"/>
      <c r="H547" s="44"/>
      <c r="I547" s="44"/>
      <c r="J547" s="335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4"/>
      <c r="BQ547" s="44"/>
      <c r="BR547" s="44"/>
      <c r="BS547" s="44"/>
      <c r="BT547" s="44"/>
      <c r="BU547" s="44"/>
      <c r="BV547" s="44"/>
      <c r="BW547" s="44"/>
      <c r="BX547" s="44"/>
      <c r="BY547" s="44"/>
      <c r="BZ547" s="44"/>
      <c r="CA547" s="44"/>
      <c r="CB547" s="44"/>
      <c r="CC547" s="44"/>
      <c r="CD547" s="44"/>
      <c r="CE547" s="44"/>
      <c r="CF547" s="44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4"/>
      <c r="CT547" s="44"/>
      <c r="CU547" s="44"/>
      <c r="CV547" s="44"/>
      <c r="CW547" s="44"/>
      <c r="CX547" s="44"/>
      <c r="CY547" s="44"/>
      <c r="CZ547" s="44"/>
      <c r="DA547" s="44"/>
      <c r="DB547" s="44"/>
      <c r="DC547" s="44"/>
      <c r="DD547" s="44"/>
      <c r="DE547" s="44"/>
      <c r="DF547" s="44"/>
      <c r="DG547" s="44"/>
      <c r="DH547" s="44"/>
      <c r="DI547" s="44"/>
    </row>
    <row r="548" spans="1:113" ht="15">
      <c r="A548" s="40"/>
      <c r="B548" s="40"/>
      <c r="C548" s="41"/>
      <c r="D548" s="69"/>
      <c r="E548" s="42"/>
      <c r="F548" s="42"/>
      <c r="G548" s="44"/>
      <c r="H548" s="44"/>
      <c r="I548" s="44"/>
      <c r="J548" s="335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4"/>
      <c r="BQ548" s="44"/>
      <c r="BR548" s="44"/>
      <c r="BS548" s="44"/>
      <c r="BT548" s="44"/>
      <c r="BU548" s="44"/>
      <c r="BV548" s="44"/>
      <c r="BW548" s="44"/>
      <c r="BX548" s="44"/>
      <c r="BY548" s="44"/>
      <c r="BZ548" s="44"/>
      <c r="CA548" s="44"/>
      <c r="CB548" s="44"/>
      <c r="CC548" s="44"/>
      <c r="CD548" s="44"/>
      <c r="CE548" s="44"/>
      <c r="CF548" s="44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4"/>
      <c r="CT548" s="44"/>
      <c r="CU548" s="44"/>
      <c r="CV548" s="44"/>
      <c r="CW548" s="44"/>
      <c r="CX548" s="44"/>
      <c r="CY548" s="44"/>
      <c r="CZ548" s="44"/>
      <c r="DA548" s="44"/>
      <c r="DB548" s="44"/>
      <c r="DC548" s="44"/>
      <c r="DD548" s="44"/>
      <c r="DE548" s="44"/>
      <c r="DF548" s="44"/>
      <c r="DG548" s="44"/>
      <c r="DH548" s="44"/>
      <c r="DI548" s="44"/>
    </row>
    <row r="549" spans="1:113" ht="15">
      <c r="A549" s="40"/>
      <c r="B549" s="40"/>
      <c r="C549" s="41"/>
      <c r="D549" s="69"/>
      <c r="E549" s="42"/>
      <c r="F549" s="42"/>
      <c r="G549" s="44"/>
      <c r="H549" s="44"/>
      <c r="I549" s="44"/>
      <c r="J549" s="335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4"/>
      <c r="BQ549" s="44"/>
      <c r="BR549" s="44"/>
      <c r="BS549" s="44"/>
      <c r="BT549" s="44"/>
      <c r="BU549" s="44"/>
      <c r="BV549" s="44"/>
      <c r="BW549" s="44"/>
      <c r="BX549" s="44"/>
      <c r="BY549" s="44"/>
      <c r="BZ549" s="44"/>
      <c r="CA549" s="44"/>
      <c r="CB549" s="44"/>
      <c r="CC549" s="44"/>
      <c r="CD549" s="44"/>
      <c r="CE549" s="44"/>
      <c r="CF549" s="44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4"/>
      <c r="CT549" s="44"/>
      <c r="CU549" s="44"/>
      <c r="CV549" s="44"/>
      <c r="CW549" s="44"/>
      <c r="CX549" s="44"/>
      <c r="CY549" s="44"/>
      <c r="CZ549" s="44"/>
      <c r="DA549" s="44"/>
      <c r="DB549" s="44"/>
      <c r="DC549" s="44"/>
      <c r="DD549" s="44"/>
      <c r="DE549" s="44"/>
      <c r="DF549" s="44"/>
      <c r="DG549" s="44"/>
      <c r="DH549" s="44"/>
      <c r="DI549" s="44"/>
    </row>
    <row r="550" spans="1:113" ht="15">
      <c r="A550" s="40"/>
      <c r="B550" s="40"/>
      <c r="C550" s="41"/>
      <c r="D550" s="69"/>
      <c r="E550" s="42"/>
      <c r="F550" s="42"/>
      <c r="G550" s="44"/>
      <c r="H550" s="44"/>
      <c r="I550" s="44"/>
      <c r="J550" s="335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4"/>
      <c r="BQ550" s="44"/>
      <c r="BR550" s="44"/>
      <c r="BS550" s="44"/>
      <c r="BT550" s="44"/>
      <c r="BU550" s="44"/>
      <c r="BV550" s="44"/>
      <c r="BW550" s="44"/>
      <c r="BX550" s="44"/>
      <c r="BY550" s="44"/>
      <c r="BZ550" s="44"/>
      <c r="CA550" s="44"/>
      <c r="CB550" s="44"/>
      <c r="CC550" s="44"/>
      <c r="CD550" s="44"/>
      <c r="CE550" s="44"/>
      <c r="CF550" s="44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4"/>
      <c r="CT550" s="44"/>
      <c r="CU550" s="44"/>
      <c r="CV550" s="44"/>
      <c r="CW550" s="44"/>
      <c r="CX550" s="44"/>
      <c r="CY550" s="44"/>
      <c r="CZ550" s="44"/>
      <c r="DA550" s="44"/>
      <c r="DB550" s="44"/>
      <c r="DC550" s="44"/>
      <c r="DD550" s="44"/>
      <c r="DE550" s="44"/>
      <c r="DF550" s="44"/>
      <c r="DG550" s="44"/>
      <c r="DH550" s="44"/>
      <c r="DI550" s="44"/>
    </row>
    <row r="551" spans="1:113" ht="15">
      <c r="A551" s="40"/>
      <c r="B551" s="40"/>
      <c r="C551" s="41"/>
      <c r="D551" s="69"/>
      <c r="E551" s="42"/>
      <c r="F551" s="42"/>
      <c r="G551" s="44"/>
      <c r="H551" s="44"/>
      <c r="I551" s="44"/>
      <c r="J551" s="335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4"/>
      <c r="BQ551" s="44"/>
      <c r="BR551" s="44"/>
      <c r="BS551" s="44"/>
      <c r="BT551" s="44"/>
      <c r="BU551" s="44"/>
      <c r="BV551" s="44"/>
      <c r="BW551" s="44"/>
      <c r="BX551" s="44"/>
      <c r="BY551" s="44"/>
      <c r="BZ551" s="44"/>
      <c r="CA551" s="44"/>
      <c r="CB551" s="44"/>
      <c r="CC551" s="44"/>
      <c r="CD551" s="44"/>
      <c r="CE551" s="44"/>
      <c r="CF551" s="44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4"/>
      <c r="CT551" s="44"/>
      <c r="CU551" s="44"/>
      <c r="CV551" s="44"/>
      <c r="CW551" s="44"/>
      <c r="CX551" s="44"/>
      <c r="CY551" s="44"/>
      <c r="CZ551" s="44"/>
      <c r="DA551" s="44"/>
      <c r="DB551" s="44"/>
      <c r="DC551" s="44"/>
      <c r="DD551" s="44"/>
      <c r="DE551" s="44"/>
      <c r="DF551" s="44"/>
      <c r="DG551" s="44"/>
      <c r="DH551" s="44"/>
      <c r="DI551" s="44"/>
    </row>
    <row r="552" spans="1:113" ht="15">
      <c r="A552" s="40"/>
      <c r="B552" s="40"/>
      <c r="C552" s="41"/>
      <c r="D552" s="69"/>
      <c r="E552" s="42"/>
      <c r="F552" s="42"/>
      <c r="G552" s="44"/>
      <c r="H552" s="44"/>
      <c r="I552" s="44"/>
      <c r="J552" s="335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4"/>
      <c r="BQ552" s="44"/>
      <c r="BR552" s="44"/>
      <c r="BS552" s="44"/>
      <c r="BT552" s="44"/>
      <c r="BU552" s="44"/>
      <c r="BV552" s="44"/>
      <c r="BW552" s="44"/>
      <c r="BX552" s="44"/>
      <c r="BY552" s="44"/>
      <c r="BZ552" s="44"/>
      <c r="CA552" s="44"/>
      <c r="CB552" s="44"/>
      <c r="CC552" s="44"/>
      <c r="CD552" s="44"/>
      <c r="CE552" s="44"/>
      <c r="CF552" s="44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5"/>
      <c r="CS552" s="44"/>
      <c r="CT552" s="44"/>
      <c r="CU552" s="44"/>
      <c r="CV552" s="44"/>
      <c r="CW552" s="44"/>
      <c r="CX552" s="44"/>
      <c r="CY552" s="44"/>
      <c r="CZ552" s="44"/>
      <c r="DA552" s="44"/>
      <c r="DB552" s="44"/>
      <c r="DC552" s="44"/>
      <c r="DD552" s="44"/>
      <c r="DE552" s="44"/>
      <c r="DF552" s="44"/>
      <c r="DG552" s="44"/>
      <c r="DH552" s="44"/>
      <c r="DI552" s="44"/>
    </row>
    <row r="553" spans="1:113" ht="15">
      <c r="A553" s="40"/>
      <c r="B553" s="40"/>
      <c r="C553" s="41"/>
      <c r="D553" s="69"/>
      <c r="E553" s="42"/>
      <c r="F553" s="42"/>
      <c r="G553" s="44"/>
      <c r="H553" s="44"/>
      <c r="I553" s="44"/>
      <c r="J553" s="335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4"/>
      <c r="BQ553" s="44"/>
      <c r="BR553" s="44"/>
      <c r="BS553" s="44"/>
      <c r="BT553" s="44"/>
      <c r="BU553" s="44"/>
      <c r="BV553" s="44"/>
      <c r="BW553" s="44"/>
      <c r="BX553" s="44"/>
      <c r="BY553" s="44"/>
      <c r="BZ553" s="44"/>
      <c r="CA553" s="44"/>
      <c r="CB553" s="44"/>
      <c r="CC553" s="44"/>
      <c r="CD553" s="44"/>
      <c r="CE553" s="44"/>
      <c r="CF553" s="44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5"/>
      <c r="CS553" s="44"/>
      <c r="CT553" s="44"/>
      <c r="CU553" s="44"/>
      <c r="CV553" s="44"/>
      <c r="CW553" s="44"/>
      <c r="CX553" s="44"/>
      <c r="CY553" s="44"/>
      <c r="CZ553" s="44"/>
      <c r="DA553" s="44"/>
      <c r="DB553" s="44"/>
      <c r="DC553" s="44"/>
      <c r="DD553" s="44"/>
      <c r="DE553" s="44"/>
      <c r="DF553" s="44"/>
      <c r="DG553" s="44"/>
      <c r="DH553" s="44"/>
      <c r="DI553" s="44"/>
    </row>
    <row r="554" spans="1:113" ht="15">
      <c r="A554" s="40"/>
      <c r="B554" s="40"/>
      <c r="C554" s="41"/>
      <c r="D554" s="69"/>
      <c r="E554" s="42"/>
      <c r="F554" s="42"/>
      <c r="G554" s="44"/>
      <c r="H554" s="44"/>
      <c r="I554" s="44"/>
      <c r="J554" s="335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4"/>
      <c r="BQ554" s="44"/>
      <c r="BR554" s="44"/>
      <c r="BS554" s="44"/>
      <c r="BT554" s="44"/>
      <c r="BU554" s="44"/>
      <c r="BV554" s="44"/>
      <c r="BW554" s="44"/>
      <c r="BX554" s="44"/>
      <c r="BY554" s="44"/>
      <c r="BZ554" s="44"/>
      <c r="CA554" s="44"/>
      <c r="CB554" s="44"/>
      <c r="CC554" s="44"/>
      <c r="CD554" s="44"/>
      <c r="CE554" s="44"/>
      <c r="CF554" s="44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  <c r="CR554" s="45"/>
      <c r="CS554" s="44"/>
      <c r="CT554" s="44"/>
      <c r="CU554" s="44"/>
      <c r="CV554" s="44"/>
      <c r="CW554" s="44"/>
      <c r="CX554" s="44"/>
      <c r="CY554" s="44"/>
      <c r="CZ554" s="44"/>
      <c r="DA554" s="44"/>
      <c r="DB554" s="44"/>
      <c r="DC554" s="44"/>
      <c r="DD554" s="44"/>
      <c r="DE554" s="44"/>
      <c r="DF554" s="44"/>
      <c r="DG554" s="44"/>
      <c r="DH554" s="44"/>
      <c r="DI554" s="44"/>
    </row>
    <row r="555" spans="1:113" ht="15">
      <c r="A555" s="40"/>
      <c r="B555" s="40"/>
      <c r="C555" s="41"/>
      <c r="D555" s="69"/>
      <c r="E555" s="42"/>
      <c r="F555" s="42"/>
      <c r="G555" s="44"/>
      <c r="H555" s="44"/>
      <c r="I555" s="44"/>
      <c r="J555" s="335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4"/>
      <c r="BQ555" s="44"/>
      <c r="BR555" s="44"/>
      <c r="BS555" s="44"/>
      <c r="BT555" s="44"/>
      <c r="BU555" s="44"/>
      <c r="BV555" s="44"/>
      <c r="BW555" s="44"/>
      <c r="BX555" s="44"/>
      <c r="BY555" s="44"/>
      <c r="BZ555" s="44"/>
      <c r="CA555" s="44"/>
      <c r="CB555" s="44"/>
      <c r="CC555" s="44"/>
      <c r="CD555" s="44"/>
      <c r="CE555" s="44"/>
      <c r="CF555" s="44"/>
      <c r="CG555" s="45"/>
      <c r="CH555" s="45"/>
      <c r="CI555" s="45"/>
      <c r="CJ555" s="45"/>
      <c r="CK555" s="45"/>
      <c r="CL555" s="45"/>
      <c r="CM555" s="45"/>
      <c r="CN555" s="45"/>
      <c r="CO555" s="45"/>
      <c r="CP555" s="45"/>
      <c r="CQ555" s="45"/>
      <c r="CR555" s="45"/>
      <c r="CS555" s="44"/>
      <c r="CT555" s="44"/>
      <c r="CU555" s="44"/>
      <c r="CV555" s="44"/>
      <c r="CW555" s="44"/>
      <c r="CX555" s="44"/>
      <c r="CY555" s="44"/>
      <c r="CZ555" s="44"/>
      <c r="DA555" s="44"/>
      <c r="DB555" s="44"/>
      <c r="DC555" s="44"/>
      <c r="DD555" s="44"/>
      <c r="DE555" s="44"/>
      <c r="DF555" s="44"/>
      <c r="DG555" s="44"/>
      <c r="DH555" s="44"/>
      <c r="DI555" s="44"/>
    </row>
    <row r="556" spans="1:113" ht="15">
      <c r="A556" s="40"/>
      <c r="B556" s="40"/>
      <c r="C556" s="41"/>
      <c r="D556" s="69"/>
      <c r="E556" s="42"/>
      <c r="F556" s="42"/>
      <c r="G556" s="44"/>
      <c r="H556" s="44"/>
      <c r="I556" s="44"/>
      <c r="J556" s="335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4"/>
      <c r="BQ556" s="44"/>
      <c r="BR556" s="44"/>
      <c r="BS556" s="44"/>
      <c r="BT556" s="44"/>
      <c r="BU556" s="44"/>
      <c r="BV556" s="44"/>
      <c r="BW556" s="44"/>
      <c r="BX556" s="44"/>
      <c r="BY556" s="44"/>
      <c r="BZ556" s="44"/>
      <c r="CA556" s="44"/>
      <c r="CB556" s="44"/>
      <c r="CC556" s="44"/>
      <c r="CD556" s="44"/>
      <c r="CE556" s="44"/>
      <c r="CF556" s="44"/>
      <c r="CG556" s="45"/>
      <c r="CH556" s="45"/>
      <c r="CI556" s="45"/>
      <c r="CJ556" s="45"/>
      <c r="CK556" s="45"/>
      <c r="CL556" s="45"/>
      <c r="CM556" s="45"/>
      <c r="CN556" s="45"/>
      <c r="CO556" s="45"/>
      <c r="CP556" s="45"/>
      <c r="CQ556" s="45"/>
      <c r="CR556" s="45"/>
      <c r="CS556" s="44"/>
      <c r="CT556" s="44"/>
      <c r="CU556" s="44"/>
      <c r="CV556" s="44"/>
      <c r="CW556" s="44"/>
      <c r="CX556" s="44"/>
      <c r="CY556" s="44"/>
      <c r="CZ556" s="44"/>
      <c r="DA556" s="44"/>
      <c r="DB556" s="44"/>
      <c r="DC556" s="44"/>
      <c r="DD556" s="44"/>
      <c r="DE556" s="44"/>
      <c r="DF556" s="44"/>
      <c r="DG556" s="44"/>
      <c r="DH556" s="44"/>
      <c r="DI556" s="44"/>
    </row>
    <row r="557" spans="1:113" ht="15">
      <c r="A557" s="40"/>
      <c r="B557" s="40"/>
      <c r="C557" s="41"/>
      <c r="D557" s="69"/>
      <c r="E557" s="42"/>
      <c r="F557" s="42"/>
      <c r="G557" s="44"/>
      <c r="H557" s="44"/>
      <c r="I557" s="44"/>
      <c r="J557" s="335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4"/>
      <c r="BQ557" s="44"/>
      <c r="BR557" s="44"/>
      <c r="BS557" s="44"/>
      <c r="BT557" s="44"/>
      <c r="BU557" s="44"/>
      <c r="BV557" s="44"/>
      <c r="BW557" s="44"/>
      <c r="BX557" s="44"/>
      <c r="BY557" s="44"/>
      <c r="BZ557" s="44"/>
      <c r="CA557" s="44"/>
      <c r="CB557" s="44"/>
      <c r="CC557" s="44"/>
      <c r="CD557" s="44"/>
      <c r="CE557" s="44"/>
      <c r="CF557" s="44"/>
      <c r="CG557" s="45"/>
      <c r="CH557" s="45"/>
      <c r="CI557" s="45"/>
      <c r="CJ557" s="45"/>
      <c r="CK557" s="45"/>
      <c r="CL557" s="45"/>
      <c r="CM557" s="45"/>
      <c r="CN557" s="45"/>
      <c r="CO557" s="45"/>
      <c r="CP557" s="45"/>
      <c r="CQ557" s="45"/>
      <c r="CR557" s="45"/>
      <c r="CS557" s="44"/>
      <c r="CT557" s="44"/>
      <c r="CU557" s="44"/>
      <c r="CV557" s="44"/>
      <c r="CW557" s="44"/>
      <c r="CX557" s="44"/>
      <c r="CY557" s="44"/>
      <c r="CZ557" s="44"/>
      <c r="DA557" s="44"/>
      <c r="DB557" s="44"/>
      <c r="DC557" s="44"/>
      <c r="DD557" s="44"/>
      <c r="DE557" s="44"/>
      <c r="DF557" s="44"/>
      <c r="DG557" s="44"/>
      <c r="DH557" s="44"/>
      <c r="DI557" s="44"/>
    </row>
    <row r="558" spans="1:113" ht="15">
      <c r="A558" s="40"/>
      <c r="B558" s="40"/>
      <c r="C558" s="41"/>
      <c r="D558" s="69"/>
      <c r="E558" s="42"/>
      <c r="F558" s="42"/>
      <c r="G558" s="44"/>
      <c r="H558" s="44"/>
      <c r="I558" s="44"/>
      <c r="J558" s="335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4"/>
      <c r="BQ558" s="44"/>
      <c r="BR558" s="44"/>
      <c r="BS558" s="44"/>
      <c r="BT558" s="44"/>
      <c r="BU558" s="44"/>
      <c r="BV558" s="44"/>
      <c r="BW558" s="44"/>
      <c r="BX558" s="44"/>
      <c r="BY558" s="44"/>
      <c r="BZ558" s="44"/>
      <c r="CA558" s="44"/>
      <c r="CB558" s="44"/>
      <c r="CC558" s="44"/>
      <c r="CD558" s="44"/>
      <c r="CE558" s="44"/>
      <c r="CF558" s="44"/>
      <c r="CG558" s="45"/>
      <c r="CH558" s="45"/>
      <c r="CI558" s="45"/>
      <c r="CJ558" s="45"/>
      <c r="CK558" s="45"/>
      <c r="CL558" s="45"/>
      <c r="CM558" s="45"/>
      <c r="CN558" s="45"/>
      <c r="CO558" s="45"/>
      <c r="CP558" s="45"/>
      <c r="CQ558" s="45"/>
      <c r="CR558" s="45"/>
      <c r="CS558" s="44"/>
      <c r="CT558" s="44"/>
      <c r="CU558" s="44"/>
      <c r="CV558" s="44"/>
      <c r="CW558" s="44"/>
      <c r="CX558" s="44"/>
      <c r="CY558" s="44"/>
      <c r="CZ558" s="44"/>
      <c r="DA558" s="44"/>
      <c r="DB558" s="44"/>
      <c r="DC558" s="44"/>
      <c r="DD558" s="44"/>
      <c r="DE558" s="44"/>
      <c r="DF558" s="44"/>
      <c r="DG558" s="44"/>
      <c r="DH558" s="44"/>
      <c r="DI558" s="44"/>
    </row>
    <row r="559" spans="1:113" ht="15">
      <c r="A559" s="40"/>
      <c r="B559" s="40"/>
      <c r="C559" s="41"/>
      <c r="D559" s="69"/>
      <c r="E559" s="42"/>
      <c r="F559" s="42"/>
      <c r="G559" s="44"/>
      <c r="H559" s="44"/>
      <c r="I559" s="44"/>
      <c r="J559" s="335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4"/>
      <c r="BQ559" s="44"/>
      <c r="BR559" s="44"/>
      <c r="BS559" s="44"/>
      <c r="BT559" s="44"/>
      <c r="BU559" s="44"/>
      <c r="BV559" s="44"/>
      <c r="BW559" s="44"/>
      <c r="BX559" s="44"/>
      <c r="BY559" s="44"/>
      <c r="BZ559" s="44"/>
      <c r="CA559" s="44"/>
      <c r="CB559" s="44"/>
      <c r="CC559" s="44"/>
      <c r="CD559" s="44"/>
      <c r="CE559" s="44"/>
      <c r="CF559" s="44"/>
      <c r="CG559" s="45"/>
      <c r="CH559" s="45"/>
      <c r="CI559" s="45"/>
      <c r="CJ559" s="45"/>
      <c r="CK559" s="45"/>
      <c r="CL559" s="45"/>
      <c r="CM559" s="45"/>
      <c r="CN559" s="45"/>
      <c r="CO559" s="45"/>
      <c r="CP559" s="45"/>
      <c r="CQ559" s="45"/>
      <c r="CR559" s="45"/>
      <c r="CS559" s="44"/>
      <c r="CT559" s="44"/>
      <c r="CU559" s="44"/>
      <c r="CV559" s="44"/>
      <c r="CW559" s="44"/>
      <c r="CX559" s="44"/>
      <c r="CY559" s="44"/>
      <c r="CZ559" s="44"/>
      <c r="DA559" s="44"/>
      <c r="DB559" s="44"/>
      <c r="DC559" s="44"/>
      <c r="DD559" s="44"/>
      <c r="DE559" s="44"/>
      <c r="DF559" s="44"/>
      <c r="DG559" s="44"/>
      <c r="DH559" s="44"/>
      <c r="DI559" s="44"/>
    </row>
    <row r="560" spans="1:113" ht="15">
      <c r="A560" s="40"/>
      <c r="B560" s="40"/>
      <c r="C560" s="41"/>
      <c r="D560" s="69"/>
      <c r="E560" s="42"/>
      <c r="F560" s="42"/>
      <c r="G560" s="44"/>
      <c r="H560" s="44"/>
      <c r="I560" s="44"/>
      <c r="J560" s="335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4"/>
      <c r="BQ560" s="44"/>
      <c r="BR560" s="44"/>
      <c r="BS560" s="44"/>
      <c r="BT560" s="44"/>
      <c r="BU560" s="44"/>
      <c r="BV560" s="44"/>
      <c r="BW560" s="44"/>
      <c r="BX560" s="44"/>
      <c r="BY560" s="44"/>
      <c r="BZ560" s="44"/>
      <c r="CA560" s="44"/>
      <c r="CB560" s="44"/>
      <c r="CC560" s="44"/>
      <c r="CD560" s="44"/>
      <c r="CE560" s="44"/>
      <c r="CF560" s="44"/>
      <c r="CG560" s="45"/>
      <c r="CH560" s="45"/>
      <c r="CI560" s="45"/>
      <c r="CJ560" s="45"/>
      <c r="CK560" s="45"/>
      <c r="CL560" s="45"/>
      <c r="CM560" s="45"/>
      <c r="CN560" s="45"/>
      <c r="CO560" s="45"/>
      <c r="CP560" s="45"/>
      <c r="CQ560" s="45"/>
      <c r="CR560" s="45"/>
      <c r="CS560" s="44"/>
      <c r="CT560" s="44"/>
      <c r="CU560" s="44"/>
      <c r="CV560" s="44"/>
      <c r="CW560" s="44"/>
      <c r="CX560" s="44"/>
      <c r="CY560" s="44"/>
      <c r="CZ560" s="44"/>
      <c r="DA560" s="44"/>
      <c r="DB560" s="44"/>
      <c r="DC560" s="44"/>
      <c r="DD560" s="44"/>
      <c r="DE560" s="44"/>
      <c r="DF560" s="44"/>
      <c r="DG560" s="44"/>
      <c r="DH560" s="44"/>
      <c r="DI560" s="44"/>
    </row>
    <row r="561" spans="1:113" ht="15">
      <c r="A561" s="40"/>
      <c r="B561" s="40"/>
      <c r="C561" s="41"/>
      <c r="D561" s="69"/>
      <c r="E561" s="42"/>
      <c r="F561" s="42"/>
      <c r="G561" s="44"/>
      <c r="H561" s="44"/>
      <c r="I561" s="44"/>
      <c r="J561" s="335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4"/>
      <c r="BQ561" s="44"/>
      <c r="BR561" s="44"/>
      <c r="BS561" s="44"/>
      <c r="BT561" s="44"/>
      <c r="BU561" s="44"/>
      <c r="BV561" s="44"/>
      <c r="BW561" s="44"/>
      <c r="BX561" s="44"/>
      <c r="BY561" s="44"/>
      <c r="BZ561" s="44"/>
      <c r="CA561" s="44"/>
      <c r="CB561" s="44"/>
      <c r="CC561" s="44"/>
      <c r="CD561" s="44"/>
      <c r="CE561" s="44"/>
      <c r="CF561" s="44"/>
      <c r="CG561" s="45"/>
      <c r="CH561" s="45"/>
      <c r="CI561" s="45"/>
      <c r="CJ561" s="45"/>
      <c r="CK561" s="45"/>
      <c r="CL561" s="45"/>
      <c r="CM561" s="45"/>
      <c r="CN561" s="45"/>
      <c r="CO561" s="45"/>
      <c r="CP561" s="45"/>
      <c r="CQ561" s="45"/>
      <c r="CR561" s="45"/>
      <c r="CS561" s="44"/>
      <c r="CT561" s="44"/>
      <c r="CU561" s="44"/>
      <c r="CV561" s="44"/>
      <c r="CW561" s="44"/>
      <c r="CX561" s="44"/>
      <c r="CY561" s="44"/>
      <c r="CZ561" s="44"/>
      <c r="DA561" s="44"/>
      <c r="DB561" s="44"/>
      <c r="DC561" s="44"/>
      <c r="DD561" s="44"/>
      <c r="DE561" s="44"/>
      <c r="DF561" s="44"/>
      <c r="DG561" s="44"/>
      <c r="DH561" s="44"/>
      <c r="DI561" s="44"/>
    </row>
    <row r="562" spans="1:113" ht="15">
      <c r="A562" s="40"/>
      <c r="B562" s="40"/>
      <c r="C562" s="41"/>
      <c r="D562" s="69"/>
      <c r="E562" s="42"/>
      <c r="F562" s="42"/>
      <c r="G562" s="44"/>
      <c r="H562" s="44"/>
      <c r="I562" s="44"/>
      <c r="J562" s="335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4"/>
      <c r="BQ562" s="44"/>
      <c r="BR562" s="44"/>
      <c r="BS562" s="44"/>
      <c r="BT562" s="44"/>
      <c r="BU562" s="44"/>
      <c r="BV562" s="44"/>
      <c r="BW562" s="44"/>
      <c r="BX562" s="44"/>
      <c r="BY562" s="44"/>
      <c r="BZ562" s="44"/>
      <c r="CA562" s="44"/>
      <c r="CB562" s="44"/>
      <c r="CC562" s="44"/>
      <c r="CD562" s="44"/>
      <c r="CE562" s="44"/>
      <c r="CF562" s="44"/>
      <c r="CG562" s="45"/>
      <c r="CH562" s="45"/>
      <c r="CI562" s="45"/>
      <c r="CJ562" s="45"/>
      <c r="CK562" s="45"/>
      <c r="CL562" s="45"/>
      <c r="CM562" s="45"/>
      <c r="CN562" s="45"/>
      <c r="CO562" s="45"/>
      <c r="CP562" s="45"/>
      <c r="CQ562" s="45"/>
      <c r="CR562" s="45"/>
      <c r="CS562" s="44"/>
      <c r="CT562" s="44"/>
      <c r="CU562" s="44"/>
      <c r="CV562" s="44"/>
      <c r="CW562" s="44"/>
      <c r="CX562" s="44"/>
      <c r="CY562" s="44"/>
      <c r="CZ562" s="44"/>
      <c r="DA562" s="44"/>
      <c r="DB562" s="44"/>
      <c r="DC562" s="44"/>
      <c r="DD562" s="44"/>
      <c r="DE562" s="44"/>
      <c r="DF562" s="44"/>
      <c r="DG562" s="44"/>
      <c r="DH562" s="44"/>
      <c r="DI562" s="44"/>
    </row>
    <row r="563" spans="1:113" ht="15">
      <c r="A563" s="40"/>
      <c r="B563" s="40"/>
      <c r="C563" s="41"/>
      <c r="D563" s="69"/>
      <c r="E563" s="42"/>
      <c r="F563" s="42"/>
      <c r="G563" s="44"/>
      <c r="H563" s="44"/>
      <c r="I563" s="44"/>
      <c r="J563" s="335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4"/>
      <c r="BQ563" s="44"/>
      <c r="BR563" s="44"/>
      <c r="BS563" s="44"/>
      <c r="BT563" s="44"/>
      <c r="BU563" s="44"/>
      <c r="BV563" s="44"/>
      <c r="BW563" s="44"/>
      <c r="BX563" s="44"/>
      <c r="BY563" s="44"/>
      <c r="BZ563" s="44"/>
      <c r="CA563" s="44"/>
      <c r="CB563" s="44"/>
      <c r="CC563" s="44"/>
      <c r="CD563" s="44"/>
      <c r="CE563" s="44"/>
      <c r="CF563" s="44"/>
      <c r="CG563" s="45"/>
      <c r="CH563" s="45"/>
      <c r="CI563" s="45"/>
      <c r="CJ563" s="45"/>
      <c r="CK563" s="45"/>
      <c r="CL563" s="45"/>
      <c r="CM563" s="45"/>
      <c r="CN563" s="45"/>
      <c r="CO563" s="45"/>
      <c r="CP563" s="45"/>
      <c r="CQ563" s="45"/>
      <c r="CR563" s="45"/>
      <c r="CS563" s="44"/>
      <c r="CT563" s="44"/>
      <c r="CU563" s="44"/>
      <c r="CV563" s="44"/>
      <c r="CW563" s="44"/>
      <c r="CX563" s="44"/>
      <c r="CY563" s="44"/>
      <c r="CZ563" s="44"/>
      <c r="DA563" s="44"/>
      <c r="DB563" s="44"/>
      <c r="DC563" s="44"/>
      <c r="DD563" s="44"/>
      <c r="DE563" s="44"/>
      <c r="DF563" s="44"/>
      <c r="DG563" s="44"/>
      <c r="DH563" s="44"/>
      <c r="DI563" s="44"/>
    </row>
    <row r="564" spans="1:113" ht="15">
      <c r="A564" s="40"/>
      <c r="B564" s="40"/>
      <c r="C564" s="41"/>
      <c r="D564" s="69"/>
      <c r="E564" s="42"/>
      <c r="F564" s="42"/>
      <c r="G564" s="44"/>
      <c r="H564" s="44"/>
      <c r="I564" s="44"/>
      <c r="J564" s="335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4"/>
      <c r="BQ564" s="44"/>
      <c r="BR564" s="44"/>
      <c r="BS564" s="44"/>
      <c r="BT564" s="44"/>
      <c r="BU564" s="44"/>
      <c r="BV564" s="44"/>
      <c r="BW564" s="44"/>
      <c r="BX564" s="44"/>
      <c r="BY564" s="44"/>
      <c r="BZ564" s="44"/>
      <c r="CA564" s="44"/>
      <c r="CB564" s="44"/>
      <c r="CC564" s="44"/>
      <c r="CD564" s="44"/>
      <c r="CE564" s="44"/>
      <c r="CF564" s="44"/>
      <c r="CG564" s="45"/>
      <c r="CH564" s="45"/>
      <c r="CI564" s="45"/>
      <c r="CJ564" s="45"/>
      <c r="CK564" s="45"/>
      <c r="CL564" s="45"/>
      <c r="CM564" s="45"/>
      <c r="CN564" s="45"/>
      <c r="CO564" s="45"/>
      <c r="CP564" s="45"/>
      <c r="CQ564" s="45"/>
      <c r="CR564" s="45"/>
      <c r="CS564" s="44"/>
      <c r="CT564" s="44"/>
      <c r="CU564" s="44"/>
      <c r="CV564" s="44"/>
      <c r="CW564" s="44"/>
      <c r="CX564" s="44"/>
      <c r="CY564" s="44"/>
      <c r="CZ564" s="44"/>
      <c r="DA564" s="44"/>
      <c r="DB564" s="44"/>
      <c r="DC564" s="44"/>
      <c r="DD564" s="44"/>
      <c r="DE564" s="44"/>
      <c r="DF564" s="44"/>
      <c r="DG564" s="44"/>
      <c r="DH564" s="44"/>
      <c r="DI564" s="44"/>
    </row>
    <row r="565" spans="1:113" ht="15">
      <c r="A565" s="40"/>
      <c r="B565" s="40"/>
      <c r="C565" s="41"/>
      <c r="D565" s="69"/>
      <c r="E565" s="42"/>
      <c r="F565" s="42"/>
      <c r="G565" s="44"/>
      <c r="H565" s="44"/>
      <c r="I565" s="44"/>
      <c r="J565" s="335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4"/>
      <c r="BQ565" s="44"/>
      <c r="BR565" s="44"/>
      <c r="BS565" s="44"/>
      <c r="BT565" s="44"/>
      <c r="BU565" s="44"/>
      <c r="BV565" s="44"/>
      <c r="BW565" s="44"/>
      <c r="BX565" s="44"/>
      <c r="BY565" s="44"/>
      <c r="BZ565" s="44"/>
      <c r="CA565" s="44"/>
      <c r="CB565" s="44"/>
      <c r="CC565" s="44"/>
      <c r="CD565" s="44"/>
      <c r="CE565" s="44"/>
      <c r="CF565" s="44"/>
      <c r="CG565" s="45"/>
      <c r="CH565" s="45"/>
      <c r="CI565" s="45"/>
      <c r="CJ565" s="45"/>
      <c r="CK565" s="45"/>
      <c r="CL565" s="45"/>
      <c r="CM565" s="45"/>
      <c r="CN565" s="45"/>
      <c r="CO565" s="45"/>
      <c r="CP565" s="45"/>
      <c r="CQ565" s="45"/>
      <c r="CR565" s="45"/>
      <c r="CS565" s="44"/>
      <c r="CT565" s="44"/>
      <c r="CU565" s="44"/>
      <c r="CV565" s="44"/>
      <c r="CW565" s="44"/>
      <c r="CX565" s="44"/>
      <c r="CY565" s="44"/>
      <c r="CZ565" s="44"/>
      <c r="DA565" s="44"/>
      <c r="DB565" s="44"/>
      <c r="DC565" s="44"/>
      <c r="DD565" s="44"/>
      <c r="DE565" s="44"/>
      <c r="DF565" s="44"/>
      <c r="DG565" s="44"/>
      <c r="DH565" s="44"/>
      <c r="DI565" s="44"/>
    </row>
    <row r="566" spans="1:113" ht="15">
      <c r="A566" s="40"/>
      <c r="B566" s="40"/>
      <c r="C566" s="41"/>
      <c r="D566" s="69"/>
      <c r="E566" s="42"/>
      <c r="F566" s="42"/>
      <c r="G566" s="44"/>
      <c r="H566" s="44"/>
      <c r="I566" s="44"/>
      <c r="J566" s="335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4"/>
      <c r="BQ566" s="44"/>
      <c r="BR566" s="44"/>
      <c r="BS566" s="44"/>
      <c r="BT566" s="44"/>
      <c r="BU566" s="44"/>
      <c r="BV566" s="44"/>
      <c r="BW566" s="44"/>
      <c r="BX566" s="44"/>
      <c r="BY566" s="44"/>
      <c r="BZ566" s="44"/>
      <c r="CA566" s="44"/>
      <c r="CB566" s="44"/>
      <c r="CC566" s="44"/>
      <c r="CD566" s="44"/>
      <c r="CE566" s="44"/>
      <c r="CF566" s="44"/>
      <c r="CG566" s="45"/>
      <c r="CH566" s="45"/>
      <c r="CI566" s="45"/>
      <c r="CJ566" s="45"/>
      <c r="CK566" s="45"/>
      <c r="CL566" s="45"/>
      <c r="CM566" s="45"/>
      <c r="CN566" s="45"/>
      <c r="CO566" s="45"/>
      <c r="CP566" s="45"/>
      <c r="CQ566" s="45"/>
      <c r="CR566" s="45"/>
      <c r="CS566" s="44"/>
      <c r="CT566" s="44"/>
      <c r="CU566" s="44"/>
      <c r="CV566" s="44"/>
      <c r="CW566" s="44"/>
      <c r="CX566" s="44"/>
      <c r="CY566" s="44"/>
      <c r="CZ566" s="44"/>
      <c r="DA566" s="44"/>
      <c r="DB566" s="44"/>
      <c r="DC566" s="44"/>
      <c r="DD566" s="44"/>
      <c r="DE566" s="44"/>
      <c r="DF566" s="44"/>
      <c r="DG566" s="44"/>
      <c r="DH566" s="44"/>
      <c r="DI566" s="44"/>
    </row>
    <row r="567" spans="1:113" ht="15">
      <c r="A567" s="40"/>
      <c r="B567" s="40"/>
      <c r="C567" s="41"/>
      <c r="D567" s="69"/>
      <c r="E567" s="42"/>
      <c r="F567" s="42"/>
      <c r="G567" s="44"/>
      <c r="H567" s="44"/>
      <c r="I567" s="44"/>
      <c r="J567" s="335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4"/>
      <c r="BQ567" s="44"/>
      <c r="BR567" s="44"/>
      <c r="BS567" s="44"/>
      <c r="BT567" s="44"/>
      <c r="BU567" s="44"/>
      <c r="BV567" s="44"/>
      <c r="BW567" s="44"/>
      <c r="BX567" s="44"/>
      <c r="BY567" s="44"/>
      <c r="BZ567" s="44"/>
      <c r="CA567" s="44"/>
      <c r="CB567" s="44"/>
      <c r="CC567" s="44"/>
      <c r="CD567" s="44"/>
      <c r="CE567" s="44"/>
      <c r="CF567" s="44"/>
      <c r="CG567" s="45"/>
      <c r="CH567" s="45"/>
      <c r="CI567" s="45"/>
      <c r="CJ567" s="45"/>
      <c r="CK567" s="45"/>
      <c r="CL567" s="45"/>
      <c r="CM567" s="45"/>
      <c r="CN567" s="45"/>
      <c r="CO567" s="45"/>
      <c r="CP567" s="45"/>
      <c r="CQ567" s="45"/>
      <c r="CR567" s="45"/>
      <c r="CS567" s="44"/>
      <c r="CT567" s="44"/>
      <c r="CU567" s="44"/>
      <c r="CV567" s="44"/>
      <c r="CW567" s="44"/>
      <c r="CX567" s="44"/>
      <c r="CY567" s="44"/>
      <c r="CZ567" s="44"/>
      <c r="DA567" s="44"/>
      <c r="DB567" s="44"/>
      <c r="DC567" s="44"/>
      <c r="DD567" s="44"/>
      <c r="DE567" s="44"/>
      <c r="DF567" s="44"/>
      <c r="DG567" s="44"/>
      <c r="DH567" s="44"/>
      <c r="DI567" s="44"/>
    </row>
    <row r="568" spans="1:113" ht="15">
      <c r="A568" s="40"/>
      <c r="B568" s="40"/>
      <c r="C568" s="41"/>
      <c r="D568" s="69"/>
      <c r="E568" s="42"/>
      <c r="F568" s="42"/>
      <c r="G568" s="44"/>
      <c r="H568" s="44"/>
      <c r="I568" s="44"/>
      <c r="J568" s="335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4"/>
      <c r="BQ568" s="44"/>
      <c r="BR568" s="44"/>
      <c r="BS568" s="44"/>
      <c r="BT568" s="44"/>
      <c r="BU568" s="44"/>
      <c r="BV568" s="44"/>
      <c r="BW568" s="44"/>
      <c r="BX568" s="44"/>
      <c r="BY568" s="44"/>
      <c r="BZ568" s="44"/>
      <c r="CA568" s="44"/>
      <c r="CB568" s="44"/>
      <c r="CC568" s="44"/>
      <c r="CD568" s="44"/>
      <c r="CE568" s="44"/>
      <c r="CF568" s="44"/>
      <c r="CG568" s="45"/>
      <c r="CH568" s="45"/>
      <c r="CI568" s="45"/>
      <c r="CJ568" s="45"/>
      <c r="CK568" s="45"/>
      <c r="CL568" s="45"/>
      <c r="CM568" s="45"/>
      <c r="CN568" s="45"/>
      <c r="CO568" s="45"/>
      <c r="CP568" s="45"/>
      <c r="CQ568" s="45"/>
      <c r="CR568" s="45"/>
      <c r="CS568" s="44"/>
      <c r="CT568" s="44"/>
      <c r="CU568" s="44"/>
      <c r="CV568" s="44"/>
      <c r="CW568" s="44"/>
      <c r="CX568" s="44"/>
      <c r="CY568" s="44"/>
      <c r="CZ568" s="44"/>
      <c r="DA568" s="44"/>
      <c r="DB568" s="44"/>
      <c r="DC568" s="44"/>
      <c r="DD568" s="44"/>
      <c r="DE568" s="44"/>
      <c r="DF568" s="44"/>
      <c r="DG568" s="44"/>
      <c r="DH568" s="44"/>
      <c r="DI568" s="44"/>
    </row>
    <row r="569" spans="1:113" ht="15">
      <c r="A569" s="40"/>
      <c r="B569" s="40"/>
      <c r="C569" s="41"/>
      <c r="D569" s="69"/>
      <c r="E569" s="42"/>
      <c r="F569" s="42"/>
      <c r="G569" s="44"/>
      <c r="H569" s="44"/>
      <c r="I569" s="44"/>
      <c r="J569" s="335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4"/>
      <c r="BQ569" s="44"/>
      <c r="BR569" s="44"/>
      <c r="BS569" s="44"/>
      <c r="BT569" s="44"/>
      <c r="BU569" s="44"/>
      <c r="BV569" s="44"/>
      <c r="BW569" s="44"/>
      <c r="BX569" s="44"/>
      <c r="BY569" s="44"/>
      <c r="BZ569" s="44"/>
      <c r="CA569" s="44"/>
      <c r="CB569" s="44"/>
      <c r="CC569" s="44"/>
      <c r="CD569" s="44"/>
      <c r="CE569" s="44"/>
      <c r="CF569" s="44"/>
      <c r="CG569" s="45"/>
      <c r="CH569" s="45"/>
      <c r="CI569" s="45"/>
      <c r="CJ569" s="45"/>
      <c r="CK569" s="45"/>
      <c r="CL569" s="45"/>
      <c r="CM569" s="45"/>
      <c r="CN569" s="45"/>
      <c r="CO569" s="45"/>
      <c r="CP569" s="45"/>
      <c r="CQ569" s="45"/>
      <c r="CR569" s="45"/>
      <c r="CS569" s="44"/>
      <c r="CT569" s="44"/>
      <c r="CU569" s="44"/>
      <c r="CV569" s="44"/>
      <c r="CW569" s="44"/>
      <c r="CX569" s="44"/>
      <c r="CY569" s="44"/>
      <c r="CZ569" s="44"/>
      <c r="DA569" s="44"/>
      <c r="DB569" s="44"/>
      <c r="DC569" s="44"/>
      <c r="DD569" s="44"/>
      <c r="DE569" s="44"/>
      <c r="DF569" s="44"/>
      <c r="DG569" s="44"/>
      <c r="DH569" s="44"/>
      <c r="DI569" s="44"/>
    </row>
    <row r="570" spans="1:113" ht="15">
      <c r="A570" s="40"/>
      <c r="B570" s="40"/>
      <c r="C570" s="41"/>
      <c r="D570" s="69"/>
      <c r="E570" s="42"/>
      <c r="F570" s="42"/>
      <c r="G570" s="44"/>
      <c r="H570" s="44"/>
      <c r="I570" s="44"/>
      <c r="J570" s="335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4"/>
      <c r="BQ570" s="44"/>
      <c r="BR570" s="44"/>
      <c r="BS570" s="44"/>
      <c r="BT570" s="44"/>
      <c r="BU570" s="44"/>
      <c r="BV570" s="44"/>
      <c r="BW570" s="44"/>
      <c r="BX570" s="44"/>
      <c r="BY570" s="44"/>
      <c r="BZ570" s="44"/>
      <c r="CA570" s="44"/>
      <c r="CB570" s="44"/>
      <c r="CC570" s="44"/>
      <c r="CD570" s="44"/>
      <c r="CE570" s="44"/>
      <c r="CF570" s="44"/>
      <c r="CG570" s="45"/>
      <c r="CH570" s="45"/>
      <c r="CI570" s="45"/>
      <c r="CJ570" s="45"/>
      <c r="CK570" s="45"/>
      <c r="CL570" s="45"/>
      <c r="CM570" s="45"/>
      <c r="CN570" s="45"/>
      <c r="CO570" s="45"/>
      <c r="CP570" s="45"/>
      <c r="CQ570" s="45"/>
      <c r="CR570" s="45"/>
      <c r="CS570" s="44"/>
      <c r="CT570" s="44"/>
      <c r="CU570" s="44"/>
      <c r="CV570" s="44"/>
      <c r="CW570" s="44"/>
      <c r="CX570" s="44"/>
      <c r="CY570" s="44"/>
      <c r="CZ570" s="44"/>
      <c r="DA570" s="44"/>
      <c r="DB570" s="44"/>
      <c r="DC570" s="44"/>
      <c r="DD570" s="44"/>
      <c r="DE570" s="44"/>
      <c r="DF570" s="44"/>
      <c r="DG570" s="44"/>
      <c r="DH570" s="44"/>
      <c r="DI570" s="44"/>
    </row>
    <row r="571" spans="1:113" ht="15">
      <c r="A571" s="40"/>
      <c r="B571" s="40"/>
      <c r="C571" s="41"/>
      <c r="D571" s="69"/>
      <c r="E571" s="42"/>
      <c r="F571" s="42"/>
      <c r="G571" s="44"/>
      <c r="H571" s="44"/>
      <c r="I571" s="44"/>
      <c r="J571" s="335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4"/>
      <c r="BQ571" s="44"/>
      <c r="BR571" s="44"/>
      <c r="BS571" s="44"/>
      <c r="BT571" s="44"/>
      <c r="BU571" s="44"/>
      <c r="BV571" s="44"/>
      <c r="BW571" s="44"/>
      <c r="BX571" s="44"/>
      <c r="BY571" s="44"/>
      <c r="BZ571" s="44"/>
      <c r="CA571" s="44"/>
      <c r="CB571" s="44"/>
      <c r="CC571" s="44"/>
      <c r="CD571" s="44"/>
      <c r="CE571" s="44"/>
      <c r="CF571" s="44"/>
      <c r="CG571" s="45"/>
      <c r="CH571" s="45"/>
      <c r="CI571" s="45"/>
      <c r="CJ571" s="45"/>
      <c r="CK571" s="45"/>
      <c r="CL571" s="45"/>
      <c r="CM571" s="45"/>
      <c r="CN571" s="45"/>
      <c r="CO571" s="45"/>
      <c r="CP571" s="45"/>
      <c r="CQ571" s="45"/>
      <c r="CR571" s="45"/>
      <c r="CS571" s="44"/>
      <c r="CT571" s="44"/>
      <c r="CU571" s="44"/>
      <c r="CV571" s="44"/>
      <c r="CW571" s="44"/>
      <c r="CX571" s="44"/>
      <c r="CY571" s="44"/>
      <c r="CZ571" s="44"/>
      <c r="DA571" s="44"/>
      <c r="DB571" s="44"/>
      <c r="DC571" s="44"/>
      <c r="DD571" s="44"/>
      <c r="DE571" s="44"/>
      <c r="DF571" s="44"/>
      <c r="DG571" s="44"/>
      <c r="DH571" s="44"/>
      <c r="DI571" s="44"/>
    </row>
    <row r="572" spans="1:113" ht="15">
      <c r="A572" s="40"/>
      <c r="B572" s="40"/>
      <c r="C572" s="41"/>
      <c r="D572" s="69"/>
      <c r="E572" s="42"/>
      <c r="F572" s="42"/>
      <c r="G572" s="44"/>
      <c r="H572" s="44"/>
      <c r="I572" s="44"/>
      <c r="J572" s="335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4"/>
      <c r="BQ572" s="44"/>
      <c r="BR572" s="44"/>
      <c r="BS572" s="44"/>
      <c r="BT572" s="44"/>
      <c r="BU572" s="44"/>
      <c r="BV572" s="44"/>
      <c r="BW572" s="44"/>
      <c r="BX572" s="44"/>
      <c r="BY572" s="44"/>
      <c r="BZ572" s="44"/>
      <c r="CA572" s="44"/>
      <c r="CB572" s="44"/>
      <c r="CC572" s="44"/>
      <c r="CD572" s="44"/>
      <c r="CE572" s="44"/>
      <c r="CF572" s="44"/>
      <c r="CG572" s="45"/>
      <c r="CH572" s="45"/>
      <c r="CI572" s="45"/>
      <c r="CJ572" s="45"/>
      <c r="CK572" s="45"/>
      <c r="CL572" s="45"/>
      <c r="CM572" s="45"/>
      <c r="CN572" s="45"/>
      <c r="CO572" s="45"/>
      <c r="CP572" s="45"/>
      <c r="CQ572" s="45"/>
      <c r="CR572" s="45"/>
      <c r="CS572" s="44"/>
      <c r="CT572" s="44"/>
      <c r="CU572" s="44"/>
      <c r="CV572" s="44"/>
      <c r="CW572" s="44"/>
      <c r="CX572" s="44"/>
      <c r="CY572" s="44"/>
      <c r="CZ572" s="44"/>
      <c r="DA572" s="44"/>
      <c r="DB572" s="44"/>
      <c r="DC572" s="44"/>
      <c r="DD572" s="44"/>
      <c r="DE572" s="44"/>
      <c r="DF572" s="44"/>
      <c r="DG572" s="44"/>
      <c r="DH572" s="44"/>
      <c r="DI572" s="44"/>
    </row>
    <row r="573" spans="1:113" ht="15">
      <c r="A573" s="40"/>
      <c r="B573" s="40"/>
      <c r="C573" s="41"/>
      <c r="D573" s="69"/>
      <c r="E573" s="42"/>
      <c r="F573" s="42"/>
      <c r="G573" s="44"/>
      <c r="H573" s="44"/>
      <c r="I573" s="44"/>
      <c r="J573" s="335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4"/>
      <c r="BQ573" s="44"/>
      <c r="BR573" s="44"/>
      <c r="BS573" s="44"/>
      <c r="BT573" s="44"/>
      <c r="BU573" s="44"/>
      <c r="BV573" s="44"/>
      <c r="BW573" s="44"/>
      <c r="BX573" s="44"/>
      <c r="BY573" s="44"/>
      <c r="BZ573" s="44"/>
      <c r="CA573" s="44"/>
      <c r="CB573" s="44"/>
      <c r="CC573" s="44"/>
      <c r="CD573" s="44"/>
      <c r="CE573" s="44"/>
      <c r="CF573" s="44"/>
      <c r="CG573" s="45"/>
      <c r="CH573" s="45"/>
      <c r="CI573" s="45"/>
      <c r="CJ573" s="45"/>
      <c r="CK573" s="45"/>
      <c r="CL573" s="45"/>
      <c r="CM573" s="45"/>
      <c r="CN573" s="45"/>
      <c r="CO573" s="45"/>
      <c r="CP573" s="45"/>
      <c r="CQ573" s="45"/>
      <c r="CR573" s="45"/>
      <c r="CS573" s="44"/>
      <c r="CT573" s="44"/>
      <c r="CU573" s="44"/>
      <c r="CV573" s="44"/>
      <c r="CW573" s="44"/>
      <c r="CX573" s="44"/>
      <c r="CY573" s="44"/>
      <c r="CZ573" s="44"/>
      <c r="DA573" s="44"/>
      <c r="DB573" s="44"/>
      <c r="DC573" s="44"/>
      <c r="DD573" s="44"/>
      <c r="DE573" s="44"/>
      <c r="DF573" s="44"/>
      <c r="DG573" s="44"/>
      <c r="DH573" s="44"/>
      <c r="DI573" s="44"/>
    </row>
    <row r="574" spans="1:113" ht="15">
      <c r="A574" s="40"/>
      <c r="B574" s="40"/>
      <c r="C574" s="41"/>
      <c r="D574" s="69"/>
      <c r="E574" s="42"/>
      <c r="F574" s="42"/>
      <c r="G574" s="44"/>
      <c r="H574" s="44"/>
      <c r="I574" s="44"/>
      <c r="J574" s="335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4"/>
      <c r="BQ574" s="44"/>
      <c r="BR574" s="44"/>
      <c r="BS574" s="44"/>
      <c r="BT574" s="44"/>
      <c r="BU574" s="44"/>
      <c r="BV574" s="44"/>
      <c r="BW574" s="44"/>
      <c r="BX574" s="44"/>
      <c r="BY574" s="44"/>
      <c r="BZ574" s="44"/>
      <c r="CA574" s="44"/>
      <c r="CB574" s="44"/>
      <c r="CC574" s="44"/>
      <c r="CD574" s="44"/>
      <c r="CE574" s="44"/>
      <c r="CF574" s="44"/>
      <c r="CG574" s="45"/>
      <c r="CH574" s="45"/>
      <c r="CI574" s="45"/>
      <c r="CJ574" s="45"/>
      <c r="CK574" s="45"/>
      <c r="CL574" s="45"/>
      <c r="CM574" s="45"/>
      <c r="CN574" s="45"/>
      <c r="CO574" s="45"/>
      <c r="CP574" s="45"/>
      <c r="CQ574" s="45"/>
      <c r="CR574" s="45"/>
      <c r="CS574" s="44"/>
      <c r="CT574" s="44"/>
      <c r="CU574" s="44"/>
      <c r="CV574" s="44"/>
      <c r="CW574" s="44"/>
      <c r="CX574" s="44"/>
      <c r="CY574" s="44"/>
      <c r="CZ574" s="44"/>
      <c r="DA574" s="44"/>
      <c r="DB574" s="44"/>
      <c r="DC574" s="44"/>
      <c r="DD574" s="44"/>
      <c r="DE574" s="44"/>
      <c r="DF574" s="44"/>
      <c r="DG574" s="44"/>
      <c r="DH574" s="44"/>
      <c r="DI574" s="44"/>
    </row>
    <row r="575" spans="1:113" ht="15">
      <c r="A575" s="40"/>
      <c r="B575" s="40"/>
      <c r="C575" s="41"/>
      <c r="D575" s="69"/>
      <c r="E575" s="42"/>
      <c r="F575" s="42"/>
      <c r="G575" s="44"/>
      <c r="H575" s="44"/>
      <c r="I575" s="44"/>
      <c r="J575" s="335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4"/>
      <c r="BQ575" s="44"/>
      <c r="BR575" s="44"/>
      <c r="BS575" s="44"/>
      <c r="BT575" s="44"/>
      <c r="BU575" s="44"/>
      <c r="BV575" s="44"/>
      <c r="BW575" s="44"/>
      <c r="BX575" s="44"/>
      <c r="BY575" s="44"/>
      <c r="BZ575" s="44"/>
      <c r="CA575" s="44"/>
      <c r="CB575" s="44"/>
      <c r="CC575" s="44"/>
      <c r="CD575" s="44"/>
      <c r="CE575" s="44"/>
      <c r="CF575" s="44"/>
      <c r="CG575" s="45"/>
      <c r="CH575" s="45"/>
      <c r="CI575" s="45"/>
      <c r="CJ575" s="45"/>
      <c r="CK575" s="45"/>
      <c r="CL575" s="45"/>
      <c r="CM575" s="45"/>
      <c r="CN575" s="45"/>
      <c r="CO575" s="45"/>
      <c r="CP575" s="45"/>
      <c r="CQ575" s="45"/>
      <c r="CR575" s="45"/>
      <c r="CS575" s="44"/>
      <c r="CT575" s="44"/>
      <c r="CU575" s="44"/>
      <c r="CV575" s="44"/>
      <c r="CW575" s="44"/>
      <c r="CX575" s="44"/>
      <c r="CY575" s="44"/>
      <c r="CZ575" s="44"/>
      <c r="DA575" s="44"/>
      <c r="DB575" s="44"/>
      <c r="DC575" s="44"/>
      <c r="DD575" s="44"/>
      <c r="DE575" s="44"/>
      <c r="DF575" s="44"/>
      <c r="DG575" s="44"/>
      <c r="DH575" s="44"/>
      <c r="DI575" s="44"/>
    </row>
    <row r="576" spans="1:113" ht="15">
      <c r="A576" s="40"/>
      <c r="B576" s="40"/>
      <c r="C576" s="41"/>
      <c r="D576" s="69"/>
      <c r="E576" s="42"/>
      <c r="F576" s="42"/>
      <c r="G576" s="44"/>
      <c r="H576" s="44"/>
      <c r="I576" s="44"/>
      <c r="J576" s="335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4"/>
      <c r="BQ576" s="44"/>
      <c r="BR576" s="44"/>
      <c r="BS576" s="44"/>
      <c r="BT576" s="44"/>
      <c r="BU576" s="44"/>
      <c r="BV576" s="44"/>
      <c r="BW576" s="44"/>
      <c r="BX576" s="44"/>
      <c r="BY576" s="44"/>
      <c r="BZ576" s="44"/>
      <c r="CA576" s="44"/>
      <c r="CB576" s="44"/>
      <c r="CC576" s="44"/>
      <c r="CD576" s="44"/>
      <c r="CE576" s="44"/>
      <c r="CF576" s="44"/>
      <c r="CG576" s="45"/>
      <c r="CH576" s="45"/>
      <c r="CI576" s="45"/>
      <c r="CJ576" s="45"/>
      <c r="CK576" s="45"/>
      <c r="CL576" s="45"/>
      <c r="CM576" s="45"/>
      <c r="CN576" s="45"/>
      <c r="CO576" s="45"/>
      <c r="CP576" s="45"/>
      <c r="CQ576" s="45"/>
      <c r="CR576" s="45"/>
      <c r="CS576" s="44"/>
      <c r="CT576" s="44"/>
      <c r="CU576" s="44"/>
      <c r="CV576" s="44"/>
      <c r="CW576" s="44"/>
      <c r="CX576" s="44"/>
      <c r="CY576" s="44"/>
      <c r="CZ576" s="44"/>
      <c r="DA576" s="44"/>
      <c r="DB576" s="44"/>
      <c r="DC576" s="44"/>
      <c r="DD576" s="44"/>
      <c r="DE576" s="44"/>
      <c r="DF576" s="44"/>
      <c r="DG576" s="44"/>
      <c r="DH576" s="44"/>
      <c r="DI576" s="44"/>
    </row>
    <row r="577" spans="1:113" ht="15">
      <c r="A577" s="40"/>
      <c r="B577" s="40"/>
      <c r="C577" s="41"/>
      <c r="D577" s="69"/>
      <c r="E577" s="42"/>
      <c r="F577" s="42"/>
      <c r="G577" s="44"/>
      <c r="H577" s="44"/>
      <c r="I577" s="44"/>
      <c r="J577" s="335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4"/>
      <c r="BQ577" s="44"/>
      <c r="BR577" s="44"/>
      <c r="BS577" s="44"/>
      <c r="BT577" s="44"/>
      <c r="BU577" s="44"/>
      <c r="BV577" s="44"/>
      <c r="BW577" s="44"/>
      <c r="BX577" s="44"/>
      <c r="BY577" s="44"/>
      <c r="BZ577" s="44"/>
      <c r="CA577" s="44"/>
      <c r="CB577" s="44"/>
      <c r="CC577" s="44"/>
      <c r="CD577" s="44"/>
      <c r="CE577" s="44"/>
      <c r="CF577" s="44"/>
      <c r="CG577" s="45"/>
      <c r="CH577" s="45"/>
      <c r="CI577" s="45"/>
      <c r="CJ577" s="45"/>
      <c r="CK577" s="45"/>
      <c r="CL577" s="45"/>
      <c r="CM577" s="45"/>
      <c r="CN577" s="45"/>
      <c r="CO577" s="45"/>
      <c r="CP577" s="45"/>
      <c r="CQ577" s="45"/>
      <c r="CR577" s="45"/>
      <c r="CS577" s="44"/>
      <c r="CT577" s="44"/>
      <c r="CU577" s="44"/>
      <c r="CV577" s="44"/>
      <c r="CW577" s="44"/>
      <c r="CX577" s="44"/>
      <c r="CY577" s="44"/>
      <c r="CZ577" s="44"/>
      <c r="DA577" s="44"/>
      <c r="DB577" s="44"/>
      <c r="DC577" s="44"/>
      <c r="DD577" s="44"/>
      <c r="DE577" s="44"/>
      <c r="DF577" s="44"/>
      <c r="DG577" s="44"/>
      <c r="DH577" s="44"/>
      <c r="DI577" s="44"/>
    </row>
    <row r="578" spans="1:113" ht="15">
      <c r="A578" s="40"/>
      <c r="B578" s="40"/>
      <c r="C578" s="41"/>
      <c r="D578" s="69"/>
      <c r="E578" s="42"/>
      <c r="F578" s="42"/>
      <c r="G578" s="44"/>
      <c r="H578" s="44"/>
      <c r="I578" s="44"/>
      <c r="J578" s="335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4"/>
      <c r="BQ578" s="44"/>
      <c r="BR578" s="44"/>
      <c r="BS578" s="44"/>
      <c r="BT578" s="44"/>
      <c r="BU578" s="44"/>
      <c r="BV578" s="44"/>
      <c r="BW578" s="44"/>
      <c r="BX578" s="44"/>
      <c r="BY578" s="44"/>
      <c r="BZ578" s="44"/>
      <c r="CA578" s="44"/>
      <c r="CB578" s="44"/>
      <c r="CC578" s="44"/>
      <c r="CD578" s="44"/>
      <c r="CE578" s="44"/>
      <c r="CF578" s="44"/>
      <c r="CG578" s="45"/>
      <c r="CH578" s="45"/>
      <c r="CI578" s="45"/>
      <c r="CJ578" s="45"/>
      <c r="CK578" s="45"/>
      <c r="CL578" s="45"/>
      <c r="CM578" s="45"/>
      <c r="CN578" s="45"/>
      <c r="CO578" s="45"/>
      <c r="CP578" s="45"/>
      <c r="CQ578" s="45"/>
      <c r="CR578" s="45"/>
      <c r="CS578" s="44"/>
      <c r="CT578" s="44"/>
      <c r="CU578" s="44"/>
      <c r="CV578" s="44"/>
      <c r="CW578" s="44"/>
      <c r="CX578" s="44"/>
      <c r="CY578" s="44"/>
      <c r="CZ578" s="44"/>
      <c r="DA578" s="44"/>
      <c r="DB578" s="44"/>
      <c r="DC578" s="44"/>
      <c r="DD578" s="44"/>
      <c r="DE578" s="44"/>
      <c r="DF578" s="44"/>
      <c r="DG578" s="44"/>
      <c r="DH578" s="44"/>
      <c r="DI578" s="44"/>
    </row>
    <row r="579" spans="1:113" ht="15">
      <c r="A579" s="40"/>
      <c r="B579" s="40"/>
      <c r="C579" s="41"/>
      <c r="D579" s="69"/>
      <c r="E579" s="42"/>
      <c r="F579" s="42"/>
      <c r="G579" s="44"/>
      <c r="H579" s="44"/>
      <c r="I579" s="44"/>
      <c r="J579" s="335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4"/>
      <c r="BQ579" s="44"/>
      <c r="BR579" s="44"/>
      <c r="BS579" s="44"/>
      <c r="BT579" s="44"/>
      <c r="BU579" s="44"/>
      <c r="BV579" s="44"/>
      <c r="BW579" s="44"/>
      <c r="BX579" s="44"/>
      <c r="BY579" s="44"/>
      <c r="BZ579" s="44"/>
      <c r="CA579" s="44"/>
      <c r="CB579" s="44"/>
      <c r="CC579" s="44"/>
      <c r="CD579" s="44"/>
      <c r="CE579" s="44"/>
      <c r="CF579" s="44"/>
      <c r="CG579" s="45"/>
      <c r="CH579" s="45"/>
      <c r="CI579" s="45"/>
      <c r="CJ579" s="45"/>
      <c r="CK579" s="45"/>
      <c r="CL579" s="45"/>
      <c r="CM579" s="45"/>
      <c r="CN579" s="45"/>
      <c r="CO579" s="45"/>
      <c r="CP579" s="45"/>
      <c r="CQ579" s="45"/>
      <c r="CR579" s="45"/>
      <c r="CS579" s="44"/>
      <c r="CT579" s="44"/>
      <c r="CU579" s="44"/>
      <c r="CV579" s="44"/>
      <c r="CW579" s="44"/>
      <c r="CX579" s="44"/>
      <c r="CY579" s="44"/>
      <c r="CZ579" s="44"/>
      <c r="DA579" s="44"/>
      <c r="DB579" s="44"/>
      <c r="DC579" s="44"/>
      <c r="DD579" s="44"/>
      <c r="DE579" s="44"/>
      <c r="DF579" s="44"/>
      <c r="DG579" s="44"/>
      <c r="DH579" s="44"/>
      <c r="DI579" s="44"/>
    </row>
    <row r="580" spans="1:113" ht="15">
      <c r="A580" s="40"/>
      <c r="B580" s="40"/>
      <c r="C580" s="41"/>
      <c r="D580" s="69"/>
      <c r="E580" s="42"/>
      <c r="F580" s="42"/>
      <c r="G580" s="44"/>
      <c r="H580" s="44"/>
      <c r="I580" s="44"/>
      <c r="J580" s="335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4"/>
      <c r="BQ580" s="44"/>
      <c r="BR580" s="44"/>
      <c r="BS580" s="44"/>
      <c r="BT580" s="44"/>
      <c r="BU580" s="44"/>
      <c r="BV580" s="44"/>
      <c r="BW580" s="44"/>
      <c r="BX580" s="44"/>
      <c r="BY580" s="44"/>
      <c r="BZ580" s="44"/>
      <c r="CA580" s="44"/>
      <c r="CB580" s="44"/>
      <c r="CC580" s="44"/>
      <c r="CD580" s="44"/>
      <c r="CE580" s="44"/>
      <c r="CF580" s="44"/>
      <c r="CG580" s="45"/>
      <c r="CH580" s="45"/>
      <c r="CI580" s="45"/>
      <c r="CJ580" s="45"/>
      <c r="CK580" s="45"/>
      <c r="CL580" s="45"/>
      <c r="CM580" s="45"/>
      <c r="CN580" s="45"/>
      <c r="CO580" s="45"/>
      <c r="CP580" s="45"/>
      <c r="CQ580" s="45"/>
      <c r="CR580" s="45"/>
      <c r="CS580" s="44"/>
      <c r="CT580" s="44"/>
      <c r="CU580" s="44"/>
      <c r="CV580" s="44"/>
      <c r="CW580" s="44"/>
      <c r="CX580" s="44"/>
      <c r="CY580" s="44"/>
      <c r="CZ580" s="44"/>
      <c r="DA580" s="44"/>
      <c r="DB580" s="44"/>
      <c r="DC580" s="44"/>
      <c r="DD580" s="44"/>
      <c r="DE580" s="44"/>
      <c r="DF580" s="44"/>
      <c r="DG580" s="44"/>
      <c r="DH580" s="44"/>
      <c r="DI580" s="44"/>
    </row>
    <row r="581" spans="1:113" ht="15">
      <c r="A581" s="40"/>
      <c r="B581" s="40"/>
      <c r="C581" s="41"/>
      <c r="D581" s="69"/>
      <c r="E581" s="42"/>
      <c r="F581" s="42"/>
      <c r="G581" s="44"/>
      <c r="H581" s="44"/>
      <c r="I581" s="44"/>
      <c r="J581" s="335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4"/>
      <c r="BQ581" s="44"/>
      <c r="BR581" s="44"/>
      <c r="BS581" s="44"/>
      <c r="BT581" s="44"/>
      <c r="BU581" s="44"/>
      <c r="BV581" s="44"/>
      <c r="BW581" s="44"/>
      <c r="BX581" s="44"/>
      <c r="BY581" s="44"/>
      <c r="BZ581" s="44"/>
      <c r="CA581" s="44"/>
      <c r="CB581" s="44"/>
      <c r="CC581" s="44"/>
      <c r="CD581" s="44"/>
      <c r="CE581" s="44"/>
      <c r="CF581" s="44"/>
      <c r="CG581" s="45"/>
      <c r="CH581" s="45"/>
      <c r="CI581" s="45"/>
      <c r="CJ581" s="45"/>
      <c r="CK581" s="45"/>
      <c r="CL581" s="45"/>
      <c r="CM581" s="45"/>
      <c r="CN581" s="45"/>
      <c r="CO581" s="45"/>
      <c r="CP581" s="45"/>
      <c r="CQ581" s="45"/>
      <c r="CR581" s="45"/>
      <c r="CS581" s="44"/>
      <c r="CT581" s="44"/>
      <c r="CU581" s="44"/>
      <c r="CV581" s="44"/>
      <c r="CW581" s="44"/>
      <c r="CX581" s="44"/>
      <c r="CY581" s="44"/>
      <c r="CZ581" s="44"/>
      <c r="DA581" s="44"/>
      <c r="DB581" s="44"/>
      <c r="DC581" s="44"/>
      <c r="DD581" s="44"/>
      <c r="DE581" s="44"/>
      <c r="DF581" s="44"/>
      <c r="DG581" s="44"/>
      <c r="DH581" s="44"/>
      <c r="DI581" s="44"/>
    </row>
    <row r="582" spans="1:113" ht="15">
      <c r="A582" s="40"/>
      <c r="B582" s="40"/>
      <c r="C582" s="41"/>
      <c r="D582" s="69"/>
      <c r="E582" s="42"/>
      <c r="F582" s="42"/>
      <c r="G582" s="44"/>
      <c r="H582" s="44"/>
      <c r="I582" s="44"/>
      <c r="J582" s="335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4"/>
      <c r="BQ582" s="44"/>
      <c r="BR582" s="44"/>
      <c r="BS582" s="44"/>
      <c r="BT582" s="44"/>
      <c r="BU582" s="44"/>
      <c r="BV582" s="44"/>
      <c r="BW582" s="44"/>
      <c r="BX582" s="44"/>
      <c r="BY582" s="44"/>
      <c r="BZ582" s="44"/>
      <c r="CA582" s="44"/>
      <c r="CB582" s="44"/>
      <c r="CC582" s="44"/>
      <c r="CD582" s="44"/>
      <c r="CE582" s="44"/>
      <c r="CF582" s="44"/>
      <c r="CG582" s="45"/>
      <c r="CH582" s="45"/>
      <c r="CI582" s="45"/>
      <c r="CJ582" s="45"/>
      <c r="CK582" s="45"/>
      <c r="CL582" s="45"/>
      <c r="CM582" s="45"/>
      <c r="CN582" s="45"/>
      <c r="CO582" s="45"/>
      <c r="CP582" s="45"/>
      <c r="CQ582" s="45"/>
      <c r="CR582" s="45"/>
      <c r="CS582" s="44"/>
      <c r="CT582" s="44"/>
      <c r="CU582" s="44"/>
      <c r="CV582" s="44"/>
      <c r="CW582" s="44"/>
      <c r="CX582" s="44"/>
      <c r="CY582" s="44"/>
      <c r="CZ582" s="44"/>
      <c r="DA582" s="44"/>
      <c r="DB582" s="44"/>
      <c r="DC582" s="44"/>
      <c r="DD582" s="44"/>
      <c r="DE582" s="44"/>
      <c r="DF582" s="44"/>
      <c r="DG582" s="44"/>
      <c r="DH582" s="44"/>
      <c r="DI582" s="44"/>
    </row>
    <row r="583" spans="1:113" ht="15">
      <c r="A583" s="40"/>
      <c r="B583" s="40"/>
      <c r="C583" s="41"/>
      <c r="D583" s="69"/>
      <c r="E583" s="42"/>
      <c r="F583" s="42"/>
      <c r="G583" s="44"/>
      <c r="H583" s="44"/>
      <c r="I583" s="44"/>
      <c r="J583" s="335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4"/>
      <c r="BQ583" s="44"/>
      <c r="BR583" s="44"/>
      <c r="BS583" s="44"/>
      <c r="BT583" s="44"/>
      <c r="BU583" s="44"/>
      <c r="BV583" s="44"/>
      <c r="BW583" s="44"/>
      <c r="BX583" s="44"/>
      <c r="BY583" s="44"/>
      <c r="BZ583" s="44"/>
      <c r="CA583" s="44"/>
      <c r="CB583" s="44"/>
      <c r="CC583" s="44"/>
      <c r="CD583" s="44"/>
      <c r="CE583" s="44"/>
      <c r="CF583" s="44"/>
      <c r="CG583" s="45"/>
      <c r="CH583" s="45"/>
      <c r="CI583" s="45"/>
      <c r="CJ583" s="45"/>
      <c r="CK583" s="45"/>
      <c r="CL583" s="45"/>
      <c r="CM583" s="45"/>
      <c r="CN583" s="45"/>
      <c r="CO583" s="45"/>
      <c r="CP583" s="45"/>
      <c r="CQ583" s="45"/>
      <c r="CR583" s="45"/>
      <c r="CS583" s="44"/>
      <c r="CT583" s="44"/>
      <c r="CU583" s="44"/>
      <c r="CV583" s="44"/>
      <c r="CW583" s="44"/>
      <c r="CX583" s="44"/>
      <c r="CY583" s="44"/>
      <c r="CZ583" s="44"/>
      <c r="DA583" s="44"/>
      <c r="DB583" s="44"/>
      <c r="DC583" s="44"/>
      <c r="DD583" s="44"/>
      <c r="DE583" s="44"/>
      <c r="DF583" s="44"/>
      <c r="DG583" s="44"/>
      <c r="DH583" s="44"/>
      <c r="DI583" s="44"/>
    </row>
    <row r="584" spans="1:113" ht="15">
      <c r="A584" s="40"/>
      <c r="B584" s="40"/>
      <c r="C584" s="41"/>
      <c r="D584" s="69"/>
      <c r="E584" s="42"/>
      <c r="F584" s="42"/>
      <c r="G584" s="44"/>
      <c r="H584" s="44"/>
      <c r="I584" s="44"/>
      <c r="J584" s="335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4"/>
      <c r="BQ584" s="44"/>
      <c r="BR584" s="44"/>
      <c r="BS584" s="44"/>
      <c r="BT584" s="44"/>
      <c r="BU584" s="44"/>
      <c r="BV584" s="44"/>
      <c r="BW584" s="44"/>
      <c r="BX584" s="44"/>
      <c r="BY584" s="44"/>
      <c r="BZ584" s="44"/>
      <c r="CA584" s="44"/>
      <c r="CB584" s="44"/>
      <c r="CC584" s="44"/>
      <c r="CD584" s="44"/>
      <c r="CE584" s="44"/>
      <c r="CF584" s="44"/>
      <c r="CG584" s="45"/>
      <c r="CH584" s="45"/>
      <c r="CI584" s="45"/>
      <c r="CJ584" s="45"/>
      <c r="CK584" s="45"/>
      <c r="CL584" s="45"/>
      <c r="CM584" s="45"/>
      <c r="CN584" s="45"/>
      <c r="CO584" s="45"/>
      <c r="CP584" s="45"/>
      <c r="CQ584" s="45"/>
      <c r="CR584" s="45"/>
      <c r="CS584" s="44"/>
      <c r="CT584" s="44"/>
      <c r="CU584" s="44"/>
      <c r="CV584" s="44"/>
      <c r="CW584" s="44"/>
      <c r="CX584" s="44"/>
      <c r="CY584" s="44"/>
      <c r="CZ584" s="44"/>
      <c r="DA584" s="44"/>
      <c r="DB584" s="44"/>
      <c r="DC584" s="44"/>
      <c r="DD584" s="44"/>
      <c r="DE584" s="44"/>
      <c r="DF584" s="44"/>
      <c r="DG584" s="44"/>
      <c r="DH584" s="44"/>
      <c r="DI584" s="44"/>
    </row>
    <row r="585" spans="1:113" ht="15">
      <c r="A585" s="40"/>
      <c r="B585" s="40"/>
      <c r="C585" s="41"/>
      <c r="D585" s="69"/>
      <c r="E585" s="42"/>
      <c r="F585" s="42"/>
      <c r="G585" s="44"/>
      <c r="H585" s="44"/>
      <c r="I585" s="44"/>
      <c r="J585" s="335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4"/>
      <c r="BQ585" s="44"/>
      <c r="BR585" s="44"/>
      <c r="BS585" s="44"/>
      <c r="BT585" s="44"/>
      <c r="BU585" s="44"/>
      <c r="BV585" s="44"/>
      <c r="BW585" s="44"/>
      <c r="BX585" s="44"/>
      <c r="BY585" s="44"/>
      <c r="BZ585" s="44"/>
      <c r="CA585" s="44"/>
      <c r="CB585" s="44"/>
      <c r="CC585" s="44"/>
      <c r="CD585" s="44"/>
      <c r="CE585" s="44"/>
      <c r="CF585" s="44"/>
      <c r="CG585" s="45"/>
      <c r="CH585" s="45"/>
      <c r="CI585" s="45"/>
      <c r="CJ585" s="45"/>
      <c r="CK585" s="45"/>
      <c r="CL585" s="45"/>
      <c r="CM585" s="45"/>
      <c r="CN585" s="45"/>
      <c r="CO585" s="45"/>
      <c r="CP585" s="45"/>
      <c r="CQ585" s="45"/>
      <c r="CR585" s="45"/>
      <c r="CS585" s="44"/>
      <c r="CT585" s="44"/>
      <c r="CU585" s="44"/>
      <c r="CV585" s="44"/>
      <c r="CW585" s="44"/>
      <c r="CX585" s="44"/>
      <c r="CY585" s="44"/>
      <c r="CZ585" s="44"/>
      <c r="DA585" s="44"/>
      <c r="DB585" s="44"/>
      <c r="DC585" s="44"/>
      <c r="DD585" s="44"/>
      <c r="DE585" s="44"/>
      <c r="DF585" s="44"/>
      <c r="DG585" s="44"/>
      <c r="DH585" s="44"/>
      <c r="DI585" s="44"/>
    </row>
    <row r="586" spans="1:113" ht="15">
      <c r="A586" s="40"/>
      <c r="B586" s="40"/>
      <c r="C586" s="41"/>
      <c r="D586" s="69"/>
      <c r="E586" s="42"/>
      <c r="F586" s="42"/>
      <c r="G586" s="44"/>
      <c r="H586" s="44"/>
      <c r="I586" s="44"/>
      <c r="J586" s="335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4"/>
      <c r="BQ586" s="44"/>
      <c r="BR586" s="44"/>
      <c r="BS586" s="44"/>
      <c r="BT586" s="44"/>
      <c r="BU586" s="44"/>
      <c r="BV586" s="44"/>
      <c r="BW586" s="44"/>
      <c r="BX586" s="44"/>
      <c r="BY586" s="44"/>
      <c r="BZ586" s="44"/>
      <c r="CA586" s="44"/>
      <c r="CB586" s="44"/>
      <c r="CC586" s="44"/>
      <c r="CD586" s="44"/>
      <c r="CE586" s="44"/>
      <c r="CF586" s="44"/>
      <c r="CG586" s="45"/>
      <c r="CH586" s="45"/>
      <c r="CI586" s="45"/>
      <c r="CJ586" s="45"/>
      <c r="CK586" s="45"/>
      <c r="CL586" s="45"/>
      <c r="CM586" s="45"/>
      <c r="CN586" s="45"/>
      <c r="CO586" s="45"/>
      <c r="CP586" s="45"/>
      <c r="CQ586" s="45"/>
      <c r="CR586" s="45"/>
      <c r="CS586" s="44"/>
      <c r="CT586" s="44"/>
      <c r="CU586" s="44"/>
      <c r="CV586" s="44"/>
      <c r="CW586" s="44"/>
      <c r="CX586" s="44"/>
      <c r="CY586" s="44"/>
      <c r="CZ586" s="44"/>
      <c r="DA586" s="44"/>
      <c r="DB586" s="44"/>
      <c r="DC586" s="44"/>
      <c r="DD586" s="44"/>
      <c r="DE586" s="44"/>
      <c r="DF586" s="44"/>
      <c r="DG586" s="44"/>
      <c r="DH586" s="44"/>
      <c r="DI586" s="44"/>
    </row>
    <row r="587" spans="1:113" ht="15">
      <c r="A587" s="40"/>
      <c r="B587" s="40"/>
      <c r="C587" s="41"/>
      <c r="D587" s="69"/>
      <c r="E587" s="42"/>
      <c r="F587" s="42"/>
      <c r="G587" s="44"/>
      <c r="H587" s="44"/>
      <c r="I587" s="44"/>
      <c r="J587" s="335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4"/>
      <c r="BQ587" s="44"/>
      <c r="BR587" s="44"/>
      <c r="BS587" s="44"/>
      <c r="BT587" s="44"/>
      <c r="BU587" s="44"/>
      <c r="BV587" s="44"/>
      <c r="BW587" s="44"/>
      <c r="BX587" s="44"/>
      <c r="BY587" s="44"/>
      <c r="BZ587" s="44"/>
      <c r="CA587" s="44"/>
      <c r="CB587" s="44"/>
      <c r="CC587" s="44"/>
      <c r="CD587" s="44"/>
      <c r="CE587" s="44"/>
      <c r="CF587" s="44"/>
      <c r="CG587" s="45"/>
      <c r="CH587" s="45"/>
      <c r="CI587" s="45"/>
      <c r="CJ587" s="45"/>
      <c r="CK587" s="45"/>
      <c r="CL587" s="45"/>
      <c r="CM587" s="45"/>
      <c r="CN587" s="45"/>
      <c r="CO587" s="45"/>
      <c r="CP587" s="45"/>
      <c r="CQ587" s="45"/>
      <c r="CR587" s="45"/>
      <c r="CS587" s="44"/>
      <c r="CT587" s="44"/>
      <c r="CU587" s="44"/>
      <c r="CV587" s="44"/>
      <c r="CW587" s="44"/>
      <c r="CX587" s="44"/>
      <c r="CY587" s="44"/>
      <c r="CZ587" s="44"/>
      <c r="DA587" s="44"/>
      <c r="DB587" s="44"/>
      <c r="DC587" s="44"/>
      <c r="DD587" s="44"/>
      <c r="DE587" s="44"/>
      <c r="DF587" s="44"/>
      <c r="DG587" s="44"/>
      <c r="DH587" s="44"/>
      <c r="DI587" s="44"/>
    </row>
    <row r="588" spans="1:113" ht="15">
      <c r="A588" s="40"/>
      <c r="B588" s="40"/>
      <c r="C588" s="41"/>
      <c r="D588" s="69"/>
      <c r="E588" s="42"/>
      <c r="F588" s="42"/>
      <c r="G588" s="44"/>
      <c r="H588" s="44"/>
      <c r="I588" s="44"/>
      <c r="J588" s="335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4"/>
      <c r="BQ588" s="44"/>
      <c r="BR588" s="44"/>
      <c r="BS588" s="44"/>
      <c r="BT588" s="44"/>
      <c r="BU588" s="44"/>
      <c r="BV588" s="44"/>
      <c r="BW588" s="44"/>
      <c r="BX588" s="44"/>
      <c r="BY588" s="44"/>
      <c r="BZ588" s="44"/>
      <c r="CA588" s="44"/>
      <c r="CB588" s="44"/>
      <c r="CC588" s="44"/>
      <c r="CD588" s="44"/>
      <c r="CE588" s="44"/>
      <c r="CF588" s="44"/>
      <c r="CG588" s="45"/>
      <c r="CH588" s="45"/>
      <c r="CI588" s="45"/>
      <c r="CJ588" s="45"/>
      <c r="CK588" s="45"/>
      <c r="CL588" s="45"/>
      <c r="CM588" s="45"/>
      <c r="CN588" s="45"/>
      <c r="CO588" s="45"/>
      <c r="CP588" s="45"/>
      <c r="CQ588" s="45"/>
      <c r="CR588" s="45"/>
      <c r="CS588" s="44"/>
      <c r="CT588" s="44"/>
      <c r="CU588" s="44"/>
      <c r="CV588" s="44"/>
      <c r="CW588" s="44"/>
      <c r="CX588" s="44"/>
      <c r="CY588" s="44"/>
      <c r="CZ588" s="44"/>
      <c r="DA588" s="44"/>
      <c r="DB588" s="44"/>
      <c r="DC588" s="44"/>
      <c r="DD588" s="44"/>
      <c r="DE588" s="44"/>
      <c r="DF588" s="44"/>
      <c r="DG588" s="44"/>
      <c r="DH588" s="44"/>
      <c r="DI588" s="44"/>
    </row>
    <row r="589" spans="1:113" ht="15">
      <c r="A589" s="40"/>
      <c r="B589" s="40"/>
      <c r="C589" s="41"/>
      <c r="D589" s="69"/>
      <c r="E589" s="42"/>
      <c r="F589" s="42"/>
      <c r="G589" s="44"/>
      <c r="H589" s="44"/>
      <c r="I589" s="44"/>
      <c r="J589" s="335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4"/>
      <c r="BQ589" s="44"/>
      <c r="BR589" s="44"/>
      <c r="BS589" s="44"/>
      <c r="BT589" s="44"/>
      <c r="BU589" s="44"/>
      <c r="BV589" s="44"/>
      <c r="BW589" s="44"/>
      <c r="BX589" s="44"/>
      <c r="BY589" s="44"/>
      <c r="BZ589" s="44"/>
      <c r="CA589" s="44"/>
      <c r="CB589" s="44"/>
      <c r="CC589" s="44"/>
      <c r="CD589" s="44"/>
      <c r="CE589" s="44"/>
      <c r="CF589" s="44"/>
      <c r="CG589" s="45"/>
      <c r="CH589" s="45"/>
      <c r="CI589" s="45"/>
      <c r="CJ589" s="45"/>
      <c r="CK589" s="45"/>
      <c r="CL589" s="45"/>
      <c r="CM589" s="45"/>
      <c r="CN589" s="45"/>
      <c r="CO589" s="45"/>
      <c r="CP589" s="45"/>
      <c r="CQ589" s="45"/>
      <c r="CR589" s="45"/>
      <c r="CS589" s="44"/>
      <c r="CT589" s="44"/>
      <c r="CU589" s="44"/>
      <c r="CV589" s="44"/>
      <c r="CW589" s="44"/>
      <c r="CX589" s="44"/>
      <c r="CY589" s="44"/>
      <c r="CZ589" s="44"/>
      <c r="DA589" s="44"/>
      <c r="DB589" s="44"/>
      <c r="DC589" s="44"/>
      <c r="DD589" s="44"/>
      <c r="DE589" s="44"/>
      <c r="DF589" s="44"/>
      <c r="DG589" s="44"/>
      <c r="DH589" s="44"/>
      <c r="DI589" s="44"/>
    </row>
    <row r="590" spans="1:113" ht="15">
      <c r="A590" s="40"/>
      <c r="B590" s="40"/>
      <c r="C590" s="41"/>
      <c r="D590" s="69"/>
      <c r="E590" s="42"/>
      <c r="F590" s="42"/>
      <c r="G590" s="44"/>
      <c r="H590" s="44"/>
      <c r="I590" s="44"/>
      <c r="J590" s="335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4"/>
      <c r="BQ590" s="44"/>
      <c r="BR590" s="44"/>
      <c r="BS590" s="44"/>
      <c r="BT590" s="44"/>
      <c r="BU590" s="44"/>
      <c r="BV590" s="44"/>
      <c r="BW590" s="44"/>
      <c r="BX590" s="44"/>
      <c r="BY590" s="44"/>
      <c r="BZ590" s="44"/>
      <c r="CA590" s="44"/>
      <c r="CB590" s="44"/>
      <c r="CC590" s="44"/>
      <c r="CD590" s="44"/>
      <c r="CE590" s="44"/>
      <c r="CF590" s="44"/>
      <c r="CG590" s="45"/>
      <c r="CH590" s="45"/>
      <c r="CI590" s="45"/>
      <c r="CJ590" s="45"/>
      <c r="CK590" s="45"/>
      <c r="CL590" s="45"/>
      <c r="CM590" s="45"/>
      <c r="CN590" s="45"/>
      <c r="CO590" s="45"/>
      <c r="CP590" s="45"/>
      <c r="CQ590" s="45"/>
      <c r="CR590" s="45"/>
      <c r="CS590" s="44"/>
      <c r="CT590" s="44"/>
      <c r="CU590" s="44"/>
      <c r="CV590" s="44"/>
      <c r="CW590" s="44"/>
      <c r="CX590" s="44"/>
      <c r="CY590" s="44"/>
      <c r="CZ590" s="44"/>
      <c r="DA590" s="44"/>
      <c r="DB590" s="44"/>
      <c r="DC590" s="44"/>
      <c r="DD590" s="44"/>
      <c r="DE590" s="44"/>
      <c r="DF590" s="44"/>
      <c r="DG590" s="44"/>
      <c r="DH590" s="44"/>
      <c r="DI590" s="44"/>
    </row>
    <row r="591" spans="1:113" ht="15">
      <c r="A591" s="40"/>
      <c r="B591" s="40"/>
      <c r="C591" s="41"/>
      <c r="D591" s="69"/>
      <c r="E591" s="42"/>
      <c r="F591" s="42"/>
      <c r="G591" s="44"/>
      <c r="H591" s="44"/>
      <c r="I591" s="44"/>
      <c r="J591" s="335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4"/>
      <c r="BQ591" s="44"/>
      <c r="BR591" s="44"/>
      <c r="BS591" s="44"/>
      <c r="BT591" s="44"/>
      <c r="BU591" s="44"/>
      <c r="BV591" s="44"/>
      <c r="BW591" s="44"/>
      <c r="BX591" s="44"/>
      <c r="BY591" s="44"/>
      <c r="BZ591" s="44"/>
      <c r="CA591" s="44"/>
      <c r="CB591" s="44"/>
      <c r="CC591" s="44"/>
      <c r="CD591" s="44"/>
      <c r="CE591" s="44"/>
      <c r="CF591" s="44"/>
      <c r="CG591" s="45"/>
      <c r="CH591" s="45"/>
      <c r="CI591" s="45"/>
      <c r="CJ591" s="45"/>
      <c r="CK591" s="45"/>
      <c r="CL591" s="45"/>
      <c r="CM591" s="45"/>
      <c r="CN591" s="45"/>
      <c r="CO591" s="45"/>
      <c r="CP591" s="45"/>
      <c r="CQ591" s="45"/>
      <c r="CR591" s="45"/>
      <c r="CS591" s="44"/>
      <c r="CT591" s="44"/>
      <c r="CU591" s="44"/>
      <c r="CV591" s="44"/>
      <c r="CW591" s="44"/>
      <c r="CX591" s="44"/>
      <c r="CY591" s="44"/>
      <c r="CZ591" s="44"/>
      <c r="DA591" s="44"/>
      <c r="DB591" s="44"/>
      <c r="DC591" s="44"/>
      <c r="DD591" s="44"/>
      <c r="DE591" s="44"/>
      <c r="DF591" s="44"/>
      <c r="DG591" s="44"/>
      <c r="DH591" s="44"/>
      <c r="DI591" s="44"/>
    </row>
    <row r="592" spans="1:113" ht="15">
      <c r="A592" s="40"/>
      <c r="B592" s="40"/>
      <c r="C592" s="41"/>
      <c r="D592" s="69"/>
      <c r="E592" s="42"/>
      <c r="F592" s="42"/>
      <c r="G592" s="44"/>
      <c r="H592" s="44"/>
      <c r="I592" s="44"/>
      <c r="J592" s="335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4"/>
      <c r="BQ592" s="44"/>
      <c r="BR592" s="44"/>
      <c r="BS592" s="44"/>
      <c r="BT592" s="44"/>
      <c r="BU592" s="44"/>
      <c r="BV592" s="44"/>
      <c r="BW592" s="44"/>
      <c r="BX592" s="44"/>
      <c r="BY592" s="44"/>
      <c r="BZ592" s="44"/>
      <c r="CA592" s="44"/>
      <c r="CB592" s="44"/>
      <c r="CC592" s="44"/>
      <c r="CD592" s="44"/>
      <c r="CE592" s="44"/>
      <c r="CF592" s="44"/>
      <c r="CG592" s="45"/>
      <c r="CH592" s="45"/>
      <c r="CI592" s="45"/>
      <c r="CJ592" s="45"/>
      <c r="CK592" s="45"/>
      <c r="CL592" s="45"/>
      <c r="CM592" s="45"/>
      <c r="CN592" s="45"/>
      <c r="CO592" s="45"/>
      <c r="CP592" s="45"/>
      <c r="CQ592" s="45"/>
      <c r="CR592" s="45"/>
      <c r="CS592" s="44"/>
      <c r="CT592" s="44"/>
      <c r="CU592" s="44"/>
      <c r="CV592" s="44"/>
      <c r="CW592" s="44"/>
      <c r="CX592" s="44"/>
      <c r="CY592" s="44"/>
      <c r="CZ592" s="44"/>
      <c r="DA592" s="44"/>
      <c r="DB592" s="44"/>
      <c r="DC592" s="44"/>
      <c r="DD592" s="44"/>
      <c r="DE592" s="44"/>
      <c r="DF592" s="44"/>
      <c r="DG592" s="44"/>
      <c r="DH592" s="44"/>
      <c r="DI592" s="44"/>
    </row>
    <row r="593" spans="1:113" ht="15">
      <c r="A593" s="40"/>
      <c r="B593" s="40"/>
      <c r="C593" s="41"/>
      <c r="D593" s="69"/>
      <c r="E593" s="42"/>
      <c r="F593" s="42"/>
      <c r="G593" s="44"/>
      <c r="H593" s="44"/>
      <c r="I593" s="44"/>
      <c r="J593" s="335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4"/>
      <c r="BQ593" s="44"/>
      <c r="BR593" s="44"/>
      <c r="BS593" s="44"/>
      <c r="BT593" s="44"/>
      <c r="BU593" s="44"/>
      <c r="BV593" s="44"/>
      <c r="BW593" s="44"/>
      <c r="BX593" s="44"/>
      <c r="BY593" s="44"/>
      <c r="BZ593" s="44"/>
      <c r="CA593" s="44"/>
      <c r="CB593" s="44"/>
      <c r="CC593" s="44"/>
      <c r="CD593" s="44"/>
      <c r="CE593" s="44"/>
      <c r="CF593" s="44"/>
      <c r="CG593" s="45"/>
      <c r="CH593" s="45"/>
      <c r="CI593" s="45"/>
      <c r="CJ593" s="45"/>
      <c r="CK593" s="45"/>
      <c r="CL593" s="45"/>
      <c r="CM593" s="45"/>
      <c r="CN593" s="45"/>
      <c r="CO593" s="45"/>
      <c r="CP593" s="45"/>
      <c r="CQ593" s="45"/>
      <c r="CR593" s="45"/>
      <c r="CS593" s="44"/>
      <c r="CT593" s="44"/>
      <c r="CU593" s="44"/>
      <c r="CV593" s="44"/>
      <c r="CW593" s="44"/>
      <c r="CX593" s="44"/>
      <c r="CY593" s="44"/>
      <c r="CZ593" s="44"/>
      <c r="DA593" s="44"/>
      <c r="DB593" s="44"/>
      <c r="DC593" s="44"/>
      <c r="DD593" s="44"/>
      <c r="DE593" s="44"/>
      <c r="DF593" s="44"/>
      <c r="DG593" s="44"/>
      <c r="DH593" s="44"/>
      <c r="DI593" s="44"/>
    </row>
    <row r="594" spans="1:113" ht="15">
      <c r="A594" s="40"/>
      <c r="B594" s="40"/>
      <c r="C594" s="41"/>
      <c r="D594" s="69"/>
      <c r="E594" s="42"/>
      <c r="F594" s="42"/>
      <c r="G594" s="44"/>
      <c r="H594" s="44"/>
      <c r="I594" s="44"/>
      <c r="J594" s="335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4"/>
      <c r="BQ594" s="44"/>
      <c r="BR594" s="44"/>
      <c r="BS594" s="44"/>
      <c r="BT594" s="44"/>
      <c r="BU594" s="44"/>
      <c r="BV594" s="44"/>
      <c r="BW594" s="44"/>
      <c r="BX594" s="44"/>
      <c r="BY594" s="44"/>
      <c r="BZ594" s="44"/>
      <c r="CA594" s="44"/>
      <c r="CB594" s="44"/>
      <c r="CC594" s="44"/>
      <c r="CD594" s="44"/>
      <c r="CE594" s="44"/>
      <c r="CF594" s="44"/>
      <c r="CG594" s="45"/>
      <c r="CH594" s="45"/>
      <c r="CI594" s="45"/>
      <c r="CJ594" s="45"/>
      <c r="CK594" s="45"/>
      <c r="CL594" s="45"/>
      <c r="CM594" s="45"/>
      <c r="CN594" s="45"/>
      <c r="CO594" s="45"/>
      <c r="CP594" s="45"/>
      <c r="CQ594" s="45"/>
      <c r="CR594" s="45"/>
      <c r="CS594" s="44"/>
      <c r="CT594" s="44"/>
      <c r="CU594" s="44"/>
      <c r="CV594" s="44"/>
      <c r="CW594" s="44"/>
      <c r="CX594" s="44"/>
      <c r="CY594" s="44"/>
      <c r="CZ594" s="44"/>
      <c r="DA594" s="44"/>
      <c r="DB594" s="44"/>
      <c r="DC594" s="44"/>
      <c r="DD594" s="44"/>
      <c r="DE594" s="44"/>
      <c r="DF594" s="44"/>
      <c r="DG594" s="44"/>
      <c r="DH594" s="44"/>
      <c r="DI594" s="44"/>
    </row>
    <row r="595" spans="1:113" ht="15">
      <c r="A595" s="40"/>
      <c r="B595" s="40"/>
      <c r="C595" s="41"/>
      <c r="D595" s="69"/>
      <c r="E595" s="42"/>
      <c r="F595" s="42"/>
      <c r="G595" s="44"/>
      <c r="H595" s="44"/>
      <c r="I595" s="44"/>
      <c r="J595" s="335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4"/>
      <c r="BQ595" s="44"/>
      <c r="BR595" s="44"/>
      <c r="BS595" s="44"/>
      <c r="BT595" s="44"/>
      <c r="BU595" s="44"/>
      <c r="BV595" s="44"/>
      <c r="BW595" s="44"/>
      <c r="BX595" s="44"/>
      <c r="BY595" s="44"/>
      <c r="BZ595" s="44"/>
      <c r="CA595" s="44"/>
      <c r="CB595" s="44"/>
      <c r="CC595" s="44"/>
      <c r="CD595" s="44"/>
      <c r="CE595" s="44"/>
      <c r="CF595" s="44"/>
      <c r="CG595" s="45"/>
      <c r="CH595" s="45"/>
      <c r="CI595" s="45"/>
      <c r="CJ595" s="45"/>
      <c r="CK595" s="45"/>
      <c r="CL595" s="45"/>
      <c r="CM595" s="45"/>
      <c r="CN595" s="45"/>
      <c r="CO595" s="45"/>
      <c r="CP595" s="45"/>
      <c r="CQ595" s="45"/>
      <c r="CR595" s="45"/>
      <c r="CS595" s="44"/>
      <c r="CT595" s="44"/>
      <c r="CU595" s="44"/>
      <c r="CV595" s="44"/>
      <c r="CW595" s="44"/>
      <c r="CX595" s="44"/>
      <c r="CY595" s="44"/>
      <c r="CZ595" s="44"/>
      <c r="DA595" s="44"/>
      <c r="DB595" s="44"/>
      <c r="DC595" s="44"/>
      <c r="DD595" s="44"/>
      <c r="DE595" s="44"/>
      <c r="DF595" s="44"/>
      <c r="DG595" s="44"/>
      <c r="DH595" s="44"/>
      <c r="DI595" s="44"/>
    </row>
    <row r="596" spans="1:113" ht="15">
      <c r="A596" s="40"/>
      <c r="B596" s="40"/>
      <c r="C596" s="41"/>
      <c r="D596" s="69"/>
      <c r="E596" s="42"/>
      <c r="F596" s="42"/>
      <c r="G596" s="44"/>
      <c r="H596" s="44"/>
      <c r="I596" s="44"/>
      <c r="J596" s="335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4"/>
      <c r="BQ596" s="44"/>
      <c r="BR596" s="44"/>
      <c r="BS596" s="44"/>
      <c r="BT596" s="44"/>
      <c r="BU596" s="44"/>
      <c r="BV596" s="44"/>
      <c r="BW596" s="44"/>
      <c r="BX596" s="44"/>
      <c r="BY596" s="44"/>
      <c r="BZ596" s="44"/>
      <c r="CA596" s="44"/>
      <c r="CB596" s="44"/>
      <c r="CC596" s="44"/>
      <c r="CD596" s="44"/>
      <c r="CE596" s="44"/>
      <c r="CF596" s="44"/>
      <c r="CG596" s="45"/>
      <c r="CH596" s="45"/>
      <c r="CI596" s="45"/>
      <c r="CJ596" s="45"/>
      <c r="CK596" s="45"/>
      <c r="CL596" s="45"/>
      <c r="CM596" s="45"/>
      <c r="CN596" s="45"/>
      <c r="CO596" s="45"/>
      <c r="CP596" s="45"/>
      <c r="CQ596" s="45"/>
      <c r="CR596" s="45"/>
      <c r="CS596" s="44"/>
      <c r="CT596" s="44"/>
      <c r="CU596" s="44"/>
      <c r="CV596" s="44"/>
      <c r="CW596" s="44"/>
      <c r="CX596" s="44"/>
      <c r="CY596" s="44"/>
      <c r="CZ596" s="44"/>
      <c r="DA596" s="44"/>
      <c r="DB596" s="44"/>
      <c r="DC596" s="44"/>
      <c r="DD596" s="44"/>
      <c r="DE596" s="44"/>
      <c r="DF596" s="44"/>
      <c r="DG596" s="44"/>
      <c r="DH596" s="44"/>
      <c r="DI596" s="44"/>
    </row>
    <row r="597" spans="1:113" ht="15">
      <c r="A597" s="40"/>
      <c r="B597" s="40"/>
      <c r="C597" s="41"/>
      <c r="D597" s="69"/>
      <c r="E597" s="42"/>
      <c r="F597" s="42"/>
      <c r="G597" s="44"/>
      <c r="H597" s="44"/>
      <c r="I597" s="44"/>
      <c r="J597" s="335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4"/>
      <c r="BQ597" s="44"/>
      <c r="BR597" s="44"/>
      <c r="BS597" s="44"/>
      <c r="BT597" s="44"/>
      <c r="BU597" s="44"/>
      <c r="BV597" s="44"/>
      <c r="BW597" s="44"/>
      <c r="BX597" s="44"/>
      <c r="BY597" s="44"/>
      <c r="BZ597" s="44"/>
      <c r="CA597" s="44"/>
      <c r="CB597" s="44"/>
      <c r="CC597" s="44"/>
      <c r="CD597" s="44"/>
      <c r="CE597" s="44"/>
      <c r="CF597" s="44"/>
      <c r="CG597" s="45"/>
      <c r="CH597" s="45"/>
      <c r="CI597" s="45"/>
      <c r="CJ597" s="45"/>
      <c r="CK597" s="45"/>
      <c r="CL597" s="45"/>
      <c r="CM597" s="45"/>
      <c r="CN597" s="45"/>
      <c r="CO597" s="45"/>
      <c r="CP597" s="45"/>
      <c r="CQ597" s="45"/>
      <c r="CR597" s="45"/>
      <c r="CS597" s="44"/>
      <c r="CT597" s="44"/>
      <c r="CU597" s="44"/>
      <c r="CV597" s="44"/>
      <c r="CW597" s="44"/>
      <c r="CX597" s="44"/>
      <c r="CY597" s="44"/>
      <c r="CZ597" s="44"/>
      <c r="DA597" s="44"/>
      <c r="DB597" s="44"/>
      <c r="DC597" s="44"/>
      <c r="DD597" s="44"/>
      <c r="DE597" s="44"/>
      <c r="DF597" s="44"/>
      <c r="DG597" s="44"/>
      <c r="DH597" s="44"/>
      <c r="DI597" s="44"/>
    </row>
    <row r="598" spans="1:113" ht="15">
      <c r="A598" s="40"/>
      <c r="B598" s="40"/>
      <c r="C598" s="41"/>
      <c r="D598" s="69"/>
      <c r="E598" s="42"/>
      <c r="F598" s="42"/>
      <c r="G598" s="44"/>
      <c r="H598" s="44"/>
      <c r="I598" s="44"/>
      <c r="J598" s="335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4"/>
      <c r="BQ598" s="44"/>
      <c r="BR598" s="44"/>
      <c r="BS598" s="44"/>
      <c r="BT598" s="44"/>
      <c r="BU598" s="44"/>
      <c r="BV598" s="44"/>
      <c r="BW598" s="44"/>
      <c r="BX598" s="44"/>
      <c r="BY598" s="44"/>
      <c r="BZ598" s="44"/>
      <c r="CA598" s="44"/>
      <c r="CB598" s="44"/>
      <c r="CC598" s="44"/>
      <c r="CD598" s="44"/>
      <c r="CE598" s="44"/>
      <c r="CF598" s="44"/>
      <c r="CG598" s="45"/>
      <c r="CH598" s="45"/>
      <c r="CI598" s="45"/>
      <c r="CJ598" s="45"/>
      <c r="CK598" s="45"/>
      <c r="CL598" s="45"/>
      <c r="CM598" s="45"/>
      <c r="CN598" s="45"/>
      <c r="CO598" s="45"/>
      <c r="CP598" s="45"/>
      <c r="CQ598" s="45"/>
      <c r="CR598" s="45"/>
      <c r="CS598" s="44"/>
      <c r="CT598" s="44"/>
      <c r="CU598" s="44"/>
      <c r="CV598" s="44"/>
      <c r="CW598" s="44"/>
      <c r="CX598" s="44"/>
      <c r="CY598" s="44"/>
      <c r="CZ598" s="44"/>
      <c r="DA598" s="44"/>
      <c r="DB598" s="44"/>
      <c r="DC598" s="44"/>
      <c r="DD598" s="44"/>
      <c r="DE598" s="44"/>
      <c r="DF598" s="44"/>
      <c r="DG598" s="44"/>
      <c r="DH598" s="44"/>
      <c r="DI598" s="44"/>
    </row>
    <row r="599" spans="1:113" ht="15">
      <c r="A599" s="40"/>
      <c r="B599" s="40"/>
      <c r="C599" s="41"/>
      <c r="D599" s="69"/>
      <c r="E599" s="42"/>
      <c r="F599" s="42"/>
      <c r="G599" s="44"/>
      <c r="H599" s="44"/>
      <c r="I599" s="44"/>
      <c r="J599" s="335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4"/>
      <c r="BQ599" s="44"/>
      <c r="BR599" s="44"/>
      <c r="BS599" s="44"/>
      <c r="BT599" s="44"/>
      <c r="BU599" s="44"/>
      <c r="BV599" s="44"/>
      <c r="BW599" s="44"/>
      <c r="BX599" s="44"/>
      <c r="BY599" s="44"/>
      <c r="BZ599" s="44"/>
      <c r="CA599" s="44"/>
      <c r="CB599" s="44"/>
      <c r="CC599" s="44"/>
      <c r="CD599" s="44"/>
      <c r="CE599" s="44"/>
      <c r="CF599" s="44"/>
      <c r="CG599" s="45"/>
      <c r="CH599" s="45"/>
      <c r="CI599" s="45"/>
      <c r="CJ599" s="45"/>
      <c r="CK599" s="45"/>
      <c r="CL599" s="45"/>
      <c r="CM599" s="45"/>
      <c r="CN599" s="45"/>
      <c r="CO599" s="45"/>
      <c r="CP599" s="45"/>
      <c r="CQ599" s="45"/>
      <c r="CR599" s="45"/>
      <c r="CS599" s="44"/>
      <c r="CT599" s="44"/>
      <c r="CU599" s="44"/>
      <c r="CV599" s="44"/>
      <c r="CW599" s="44"/>
      <c r="CX599" s="44"/>
      <c r="CY599" s="44"/>
      <c r="CZ599" s="44"/>
      <c r="DA599" s="44"/>
      <c r="DB599" s="44"/>
      <c r="DC599" s="44"/>
      <c r="DD599" s="44"/>
      <c r="DE599" s="44"/>
      <c r="DF599" s="44"/>
      <c r="DG599" s="44"/>
      <c r="DH599" s="44"/>
      <c r="DI599" s="44"/>
    </row>
    <row r="600" spans="1:113" ht="15">
      <c r="A600" s="40"/>
      <c r="B600" s="40"/>
      <c r="C600" s="41"/>
      <c r="D600" s="69"/>
      <c r="E600" s="42"/>
      <c r="F600" s="42"/>
      <c r="G600" s="44"/>
      <c r="H600" s="44"/>
      <c r="I600" s="44"/>
      <c r="J600" s="335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4"/>
      <c r="BQ600" s="44"/>
      <c r="BR600" s="44"/>
      <c r="BS600" s="44"/>
      <c r="BT600" s="44"/>
      <c r="BU600" s="44"/>
      <c r="BV600" s="44"/>
      <c r="BW600" s="44"/>
      <c r="BX600" s="44"/>
      <c r="BY600" s="44"/>
      <c r="BZ600" s="44"/>
      <c r="CA600" s="44"/>
      <c r="CB600" s="44"/>
      <c r="CC600" s="44"/>
      <c r="CD600" s="44"/>
      <c r="CE600" s="44"/>
      <c r="CF600" s="44"/>
      <c r="CG600" s="45"/>
      <c r="CH600" s="45"/>
      <c r="CI600" s="45"/>
      <c r="CJ600" s="45"/>
      <c r="CK600" s="45"/>
      <c r="CL600" s="45"/>
      <c r="CM600" s="45"/>
      <c r="CN600" s="45"/>
      <c r="CO600" s="45"/>
      <c r="CP600" s="45"/>
      <c r="CQ600" s="45"/>
      <c r="CR600" s="45"/>
      <c r="CS600" s="44"/>
      <c r="CT600" s="44"/>
      <c r="CU600" s="44"/>
      <c r="CV600" s="44"/>
      <c r="CW600" s="44"/>
      <c r="CX600" s="44"/>
      <c r="CY600" s="44"/>
      <c r="CZ600" s="44"/>
      <c r="DA600" s="44"/>
      <c r="DB600" s="44"/>
      <c r="DC600" s="44"/>
      <c r="DD600" s="44"/>
      <c r="DE600" s="44"/>
      <c r="DF600" s="44"/>
      <c r="DG600" s="44"/>
      <c r="DH600" s="44"/>
      <c r="DI600" s="44"/>
    </row>
    <row r="601" spans="1:113" ht="15">
      <c r="A601" s="40"/>
      <c r="B601" s="40"/>
      <c r="C601" s="41"/>
      <c r="D601" s="69"/>
      <c r="E601" s="42"/>
      <c r="F601" s="42"/>
      <c r="G601" s="44"/>
      <c r="H601" s="44"/>
      <c r="I601" s="44"/>
      <c r="J601" s="335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4"/>
      <c r="BQ601" s="44"/>
      <c r="BR601" s="44"/>
      <c r="BS601" s="44"/>
      <c r="BT601" s="44"/>
      <c r="BU601" s="44"/>
      <c r="BV601" s="44"/>
      <c r="BW601" s="44"/>
      <c r="BX601" s="44"/>
      <c r="BY601" s="44"/>
      <c r="BZ601" s="44"/>
      <c r="CA601" s="44"/>
      <c r="CB601" s="44"/>
      <c r="CC601" s="44"/>
      <c r="CD601" s="44"/>
      <c r="CE601" s="44"/>
      <c r="CF601" s="44"/>
      <c r="CG601" s="45"/>
      <c r="CH601" s="45"/>
      <c r="CI601" s="45"/>
      <c r="CJ601" s="45"/>
      <c r="CK601" s="45"/>
      <c r="CL601" s="45"/>
      <c r="CM601" s="45"/>
      <c r="CN601" s="45"/>
      <c r="CO601" s="45"/>
      <c r="CP601" s="45"/>
      <c r="CQ601" s="45"/>
      <c r="CR601" s="45"/>
      <c r="CS601" s="44"/>
      <c r="CT601" s="44"/>
      <c r="CU601" s="44"/>
      <c r="CV601" s="44"/>
      <c r="CW601" s="44"/>
      <c r="CX601" s="44"/>
      <c r="CY601" s="44"/>
      <c r="CZ601" s="44"/>
      <c r="DA601" s="44"/>
      <c r="DB601" s="44"/>
      <c r="DC601" s="44"/>
      <c r="DD601" s="44"/>
      <c r="DE601" s="44"/>
      <c r="DF601" s="44"/>
      <c r="DG601" s="44"/>
      <c r="DH601" s="44"/>
      <c r="DI601" s="44"/>
    </row>
    <row r="602" spans="1:113" ht="15">
      <c r="A602" s="40"/>
      <c r="B602" s="40"/>
      <c r="C602" s="41"/>
      <c r="D602" s="69"/>
      <c r="E602" s="42"/>
      <c r="F602" s="42"/>
      <c r="G602" s="44"/>
      <c r="H602" s="44"/>
      <c r="I602" s="44"/>
      <c r="J602" s="335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4"/>
      <c r="BQ602" s="44"/>
      <c r="BR602" s="44"/>
      <c r="BS602" s="44"/>
      <c r="BT602" s="44"/>
      <c r="BU602" s="44"/>
      <c r="BV602" s="44"/>
      <c r="BW602" s="44"/>
      <c r="BX602" s="44"/>
      <c r="BY602" s="44"/>
      <c r="BZ602" s="44"/>
      <c r="CA602" s="44"/>
      <c r="CB602" s="44"/>
      <c r="CC602" s="44"/>
      <c r="CD602" s="44"/>
      <c r="CE602" s="44"/>
      <c r="CF602" s="44"/>
      <c r="CG602" s="45"/>
      <c r="CH602" s="45"/>
      <c r="CI602" s="45"/>
      <c r="CJ602" s="45"/>
      <c r="CK602" s="45"/>
      <c r="CL602" s="45"/>
      <c r="CM602" s="45"/>
      <c r="CN602" s="45"/>
      <c r="CO602" s="45"/>
      <c r="CP602" s="45"/>
      <c r="CQ602" s="45"/>
      <c r="CR602" s="45"/>
      <c r="CS602" s="44"/>
      <c r="CT602" s="44"/>
      <c r="CU602" s="44"/>
      <c r="CV602" s="44"/>
      <c r="CW602" s="44"/>
      <c r="CX602" s="44"/>
      <c r="CY602" s="44"/>
      <c r="CZ602" s="44"/>
      <c r="DA602" s="44"/>
      <c r="DB602" s="44"/>
      <c r="DC602" s="44"/>
      <c r="DD602" s="44"/>
      <c r="DE602" s="44"/>
      <c r="DF602" s="44"/>
      <c r="DG602" s="44"/>
      <c r="DH602" s="44"/>
      <c r="DI602" s="44"/>
    </row>
    <row r="603" spans="1:113" ht="15">
      <c r="A603" s="40"/>
      <c r="B603" s="40"/>
      <c r="C603" s="41"/>
      <c r="D603" s="69"/>
      <c r="E603" s="42"/>
      <c r="F603" s="42"/>
      <c r="G603" s="44"/>
      <c r="H603" s="44"/>
      <c r="I603" s="44"/>
      <c r="J603" s="335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4"/>
      <c r="BQ603" s="44"/>
      <c r="BR603" s="44"/>
      <c r="BS603" s="44"/>
      <c r="BT603" s="44"/>
      <c r="BU603" s="44"/>
      <c r="BV603" s="44"/>
      <c r="BW603" s="44"/>
      <c r="BX603" s="44"/>
      <c r="BY603" s="44"/>
      <c r="BZ603" s="44"/>
      <c r="CA603" s="44"/>
      <c r="CB603" s="44"/>
      <c r="CC603" s="44"/>
      <c r="CD603" s="44"/>
      <c r="CE603" s="44"/>
      <c r="CF603" s="44"/>
      <c r="CG603" s="45"/>
      <c r="CH603" s="45"/>
      <c r="CI603" s="45"/>
      <c r="CJ603" s="45"/>
      <c r="CK603" s="45"/>
      <c r="CL603" s="45"/>
      <c r="CM603" s="45"/>
      <c r="CN603" s="45"/>
      <c r="CO603" s="45"/>
      <c r="CP603" s="45"/>
      <c r="CQ603" s="45"/>
      <c r="CR603" s="45"/>
      <c r="CS603" s="44"/>
      <c r="CT603" s="44"/>
      <c r="CU603" s="44"/>
      <c r="CV603" s="44"/>
      <c r="CW603" s="44"/>
      <c r="CX603" s="44"/>
      <c r="CY603" s="44"/>
      <c r="CZ603" s="44"/>
      <c r="DA603" s="44"/>
      <c r="DB603" s="44"/>
      <c r="DC603" s="44"/>
      <c r="DD603" s="44"/>
      <c r="DE603" s="44"/>
      <c r="DF603" s="44"/>
      <c r="DG603" s="44"/>
      <c r="DH603" s="44"/>
      <c r="DI603" s="44"/>
    </row>
    <row r="604" spans="1:113" ht="15">
      <c r="A604" s="40"/>
      <c r="B604" s="40"/>
      <c r="C604" s="41"/>
      <c r="D604" s="69"/>
      <c r="E604" s="42"/>
      <c r="F604" s="42"/>
      <c r="G604" s="44"/>
      <c r="H604" s="44"/>
      <c r="I604" s="44"/>
      <c r="J604" s="335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4"/>
      <c r="BQ604" s="44"/>
      <c r="BR604" s="44"/>
      <c r="BS604" s="44"/>
      <c r="BT604" s="44"/>
      <c r="BU604" s="44"/>
      <c r="BV604" s="44"/>
      <c r="BW604" s="44"/>
      <c r="BX604" s="44"/>
      <c r="BY604" s="44"/>
      <c r="BZ604" s="44"/>
      <c r="CA604" s="44"/>
      <c r="CB604" s="44"/>
      <c r="CC604" s="44"/>
      <c r="CD604" s="44"/>
      <c r="CE604" s="44"/>
      <c r="CF604" s="44"/>
      <c r="CG604" s="45"/>
      <c r="CH604" s="45"/>
      <c r="CI604" s="45"/>
      <c r="CJ604" s="45"/>
      <c r="CK604" s="45"/>
      <c r="CL604" s="45"/>
      <c r="CM604" s="45"/>
      <c r="CN604" s="45"/>
      <c r="CO604" s="45"/>
      <c r="CP604" s="45"/>
      <c r="CQ604" s="45"/>
      <c r="CR604" s="45"/>
      <c r="CS604" s="44"/>
      <c r="CT604" s="44"/>
      <c r="CU604" s="44"/>
      <c r="CV604" s="44"/>
      <c r="CW604" s="44"/>
      <c r="CX604" s="44"/>
      <c r="CY604" s="44"/>
      <c r="CZ604" s="44"/>
      <c r="DA604" s="44"/>
      <c r="DB604" s="44"/>
      <c r="DC604" s="44"/>
      <c r="DD604" s="44"/>
      <c r="DE604" s="44"/>
      <c r="DF604" s="44"/>
      <c r="DG604" s="44"/>
      <c r="DH604" s="44"/>
      <c r="DI604" s="44"/>
    </row>
    <row r="605" spans="1:113" ht="15">
      <c r="A605" s="40"/>
      <c r="B605" s="40"/>
      <c r="C605" s="41"/>
      <c r="D605" s="69"/>
      <c r="E605" s="42"/>
      <c r="F605" s="42"/>
      <c r="G605" s="44"/>
      <c r="H605" s="44"/>
      <c r="I605" s="44"/>
      <c r="J605" s="335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4"/>
      <c r="BQ605" s="44"/>
      <c r="BR605" s="44"/>
      <c r="BS605" s="44"/>
      <c r="BT605" s="44"/>
      <c r="BU605" s="44"/>
      <c r="BV605" s="44"/>
      <c r="BW605" s="44"/>
      <c r="BX605" s="44"/>
      <c r="BY605" s="44"/>
      <c r="BZ605" s="44"/>
      <c r="CA605" s="44"/>
      <c r="CB605" s="44"/>
      <c r="CC605" s="44"/>
      <c r="CD605" s="44"/>
      <c r="CE605" s="44"/>
      <c r="CF605" s="44"/>
      <c r="CG605" s="45"/>
      <c r="CH605" s="45"/>
      <c r="CI605" s="45"/>
      <c r="CJ605" s="45"/>
      <c r="CK605" s="45"/>
      <c r="CL605" s="45"/>
      <c r="CM605" s="45"/>
      <c r="CN605" s="45"/>
      <c r="CO605" s="45"/>
      <c r="CP605" s="45"/>
      <c r="CQ605" s="45"/>
      <c r="CR605" s="45"/>
      <c r="CS605" s="44"/>
      <c r="CT605" s="44"/>
      <c r="CU605" s="44"/>
      <c r="CV605" s="44"/>
      <c r="CW605" s="44"/>
      <c r="CX605" s="44"/>
      <c r="CY605" s="44"/>
      <c r="CZ605" s="44"/>
      <c r="DA605" s="44"/>
      <c r="DB605" s="44"/>
      <c r="DC605" s="44"/>
      <c r="DD605" s="44"/>
      <c r="DE605" s="44"/>
      <c r="DF605" s="44"/>
      <c r="DG605" s="44"/>
      <c r="DH605" s="44"/>
      <c r="DI605" s="44"/>
    </row>
    <row r="606" spans="1:113" ht="15">
      <c r="A606" s="40"/>
      <c r="B606" s="40"/>
      <c r="C606" s="41"/>
      <c r="D606" s="69"/>
      <c r="E606" s="42"/>
      <c r="F606" s="42"/>
      <c r="G606" s="44"/>
      <c r="H606" s="44"/>
      <c r="I606" s="44"/>
      <c r="J606" s="335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4"/>
      <c r="BQ606" s="44"/>
      <c r="BR606" s="44"/>
      <c r="BS606" s="44"/>
      <c r="BT606" s="44"/>
      <c r="BU606" s="44"/>
      <c r="BV606" s="44"/>
      <c r="BW606" s="44"/>
      <c r="BX606" s="44"/>
      <c r="BY606" s="44"/>
      <c r="BZ606" s="44"/>
      <c r="CA606" s="44"/>
      <c r="CB606" s="44"/>
      <c r="CC606" s="44"/>
      <c r="CD606" s="44"/>
      <c r="CE606" s="44"/>
      <c r="CF606" s="44"/>
      <c r="CG606" s="45"/>
      <c r="CH606" s="45"/>
      <c r="CI606" s="45"/>
      <c r="CJ606" s="45"/>
      <c r="CK606" s="45"/>
      <c r="CL606" s="45"/>
      <c r="CM606" s="45"/>
      <c r="CN606" s="45"/>
      <c r="CO606" s="45"/>
      <c r="CP606" s="45"/>
      <c r="CQ606" s="45"/>
      <c r="CR606" s="45"/>
      <c r="CS606" s="44"/>
      <c r="CT606" s="44"/>
      <c r="CU606" s="44"/>
      <c r="CV606" s="44"/>
      <c r="CW606" s="44"/>
      <c r="CX606" s="44"/>
      <c r="CY606" s="44"/>
      <c r="CZ606" s="44"/>
      <c r="DA606" s="44"/>
      <c r="DB606" s="44"/>
      <c r="DC606" s="44"/>
      <c r="DD606" s="44"/>
      <c r="DE606" s="44"/>
      <c r="DF606" s="44"/>
      <c r="DG606" s="44"/>
      <c r="DH606" s="44"/>
      <c r="DI606" s="44"/>
    </row>
    <row r="607" spans="1:113" ht="15">
      <c r="A607" s="40"/>
      <c r="B607" s="40"/>
      <c r="C607" s="41"/>
      <c r="D607" s="69"/>
      <c r="E607" s="42"/>
      <c r="F607" s="42"/>
      <c r="G607" s="44"/>
      <c r="H607" s="44"/>
      <c r="I607" s="44"/>
      <c r="J607" s="335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4"/>
      <c r="BQ607" s="44"/>
      <c r="BR607" s="44"/>
      <c r="BS607" s="44"/>
      <c r="BT607" s="44"/>
      <c r="BU607" s="44"/>
      <c r="BV607" s="44"/>
      <c r="BW607" s="44"/>
      <c r="BX607" s="44"/>
      <c r="BY607" s="44"/>
      <c r="BZ607" s="44"/>
      <c r="CA607" s="44"/>
      <c r="CB607" s="44"/>
      <c r="CC607" s="44"/>
      <c r="CD607" s="44"/>
      <c r="CE607" s="44"/>
      <c r="CF607" s="44"/>
      <c r="CG607" s="45"/>
      <c r="CH607" s="45"/>
      <c r="CI607" s="45"/>
      <c r="CJ607" s="45"/>
      <c r="CK607" s="45"/>
      <c r="CL607" s="45"/>
      <c r="CM607" s="45"/>
      <c r="CN607" s="45"/>
      <c r="CO607" s="45"/>
      <c r="CP607" s="45"/>
      <c r="CQ607" s="45"/>
      <c r="CR607" s="45"/>
      <c r="CS607" s="44"/>
      <c r="CT607" s="44"/>
      <c r="CU607" s="44"/>
      <c r="CV607" s="44"/>
      <c r="CW607" s="44"/>
      <c r="CX607" s="44"/>
      <c r="CY607" s="44"/>
      <c r="CZ607" s="44"/>
      <c r="DA607" s="44"/>
      <c r="DB607" s="44"/>
      <c r="DC607" s="44"/>
      <c r="DD607" s="44"/>
      <c r="DE607" s="44"/>
      <c r="DF607" s="44"/>
      <c r="DG607" s="44"/>
      <c r="DH607" s="44"/>
      <c r="DI607" s="44"/>
    </row>
    <row r="608" spans="1:113" ht="15">
      <c r="A608" s="40"/>
      <c r="B608" s="40"/>
      <c r="C608" s="41"/>
      <c r="D608" s="69"/>
      <c r="E608" s="42"/>
      <c r="F608" s="42"/>
      <c r="G608" s="44"/>
      <c r="H608" s="44"/>
      <c r="I608" s="44"/>
      <c r="J608" s="335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4"/>
      <c r="BQ608" s="44"/>
      <c r="BR608" s="44"/>
      <c r="BS608" s="44"/>
      <c r="BT608" s="44"/>
      <c r="BU608" s="44"/>
      <c r="BV608" s="44"/>
      <c r="BW608" s="44"/>
      <c r="BX608" s="44"/>
      <c r="BY608" s="44"/>
      <c r="BZ608" s="44"/>
      <c r="CA608" s="44"/>
      <c r="CB608" s="44"/>
      <c r="CC608" s="44"/>
      <c r="CD608" s="44"/>
      <c r="CE608" s="44"/>
      <c r="CF608" s="44"/>
      <c r="CG608" s="45"/>
      <c r="CH608" s="45"/>
      <c r="CI608" s="45"/>
      <c r="CJ608" s="45"/>
      <c r="CK608" s="45"/>
      <c r="CL608" s="45"/>
      <c r="CM608" s="45"/>
      <c r="CN608" s="45"/>
      <c r="CO608" s="45"/>
      <c r="CP608" s="45"/>
      <c r="CQ608" s="45"/>
      <c r="CR608" s="45"/>
      <c r="CS608" s="44"/>
      <c r="CT608" s="44"/>
      <c r="CU608" s="44"/>
      <c r="CV608" s="44"/>
      <c r="CW608" s="44"/>
      <c r="CX608" s="44"/>
      <c r="CY608" s="44"/>
      <c r="CZ608" s="44"/>
      <c r="DA608" s="44"/>
      <c r="DB608" s="44"/>
      <c r="DC608" s="44"/>
      <c r="DD608" s="44"/>
      <c r="DE608" s="44"/>
      <c r="DF608" s="44"/>
      <c r="DG608" s="44"/>
      <c r="DH608" s="44"/>
      <c r="DI608" s="44"/>
    </row>
    <row r="609" spans="1:113" ht="15">
      <c r="A609" s="40"/>
      <c r="B609" s="40"/>
      <c r="C609" s="41"/>
      <c r="D609" s="69"/>
      <c r="E609" s="42"/>
      <c r="F609" s="42"/>
      <c r="G609" s="44"/>
      <c r="H609" s="44"/>
      <c r="I609" s="44"/>
      <c r="J609" s="335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4"/>
      <c r="BQ609" s="44"/>
      <c r="BR609" s="44"/>
      <c r="BS609" s="44"/>
      <c r="BT609" s="44"/>
      <c r="BU609" s="44"/>
      <c r="BV609" s="44"/>
      <c r="BW609" s="44"/>
      <c r="BX609" s="44"/>
      <c r="BY609" s="44"/>
      <c r="BZ609" s="44"/>
      <c r="CA609" s="44"/>
      <c r="CB609" s="44"/>
      <c r="CC609" s="44"/>
      <c r="CD609" s="44"/>
      <c r="CE609" s="44"/>
      <c r="CF609" s="44"/>
      <c r="CG609" s="45"/>
      <c r="CH609" s="45"/>
      <c r="CI609" s="45"/>
      <c r="CJ609" s="45"/>
      <c r="CK609" s="45"/>
      <c r="CL609" s="45"/>
      <c r="CM609" s="45"/>
      <c r="CN609" s="45"/>
      <c r="CO609" s="45"/>
      <c r="CP609" s="45"/>
      <c r="CQ609" s="45"/>
      <c r="CR609" s="45"/>
      <c r="CS609" s="44"/>
      <c r="CT609" s="44"/>
      <c r="CU609" s="44"/>
      <c r="CV609" s="44"/>
      <c r="CW609" s="44"/>
      <c r="CX609" s="44"/>
      <c r="CY609" s="44"/>
      <c r="CZ609" s="44"/>
      <c r="DA609" s="44"/>
      <c r="DB609" s="44"/>
      <c r="DC609" s="44"/>
      <c r="DD609" s="44"/>
      <c r="DE609" s="44"/>
      <c r="DF609" s="44"/>
      <c r="DG609" s="44"/>
      <c r="DH609" s="44"/>
      <c r="DI609" s="44"/>
    </row>
    <row r="610" spans="1:113" ht="15">
      <c r="A610" s="40"/>
      <c r="B610" s="40"/>
      <c r="C610" s="41"/>
      <c r="D610" s="69"/>
      <c r="E610" s="42"/>
      <c r="F610" s="42"/>
      <c r="G610" s="44"/>
      <c r="H610" s="44"/>
      <c r="I610" s="44"/>
      <c r="J610" s="335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4"/>
      <c r="BQ610" s="44"/>
      <c r="BR610" s="44"/>
      <c r="BS610" s="44"/>
      <c r="BT610" s="44"/>
      <c r="BU610" s="44"/>
      <c r="BV610" s="44"/>
      <c r="BW610" s="44"/>
      <c r="BX610" s="44"/>
      <c r="BY610" s="44"/>
      <c r="BZ610" s="44"/>
      <c r="CA610" s="44"/>
      <c r="CB610" s="44"/>
      <c r="CC610" s="44"/>
      <c r="CD610" s="44"/>
      <c r="CE610" s="44"/>
      <c r="CF610" s="44"/>
      <c r="CG610" s="45"/>
      <c r="CH610" s="45"/>
      <c r="CI610" s="45"/>
      <c r="CJ610" s="45"/>
      <c r="CK610" s="45"/>
      <c r="CL610" s="45"/>
      <c r="CM610" s="45"/>
      <c r="CN610" s="45"/>
      <c r="CO610" s="45"/>
      <c r="CP610" s="45"/>
      <c r="CQ610" s="45"/>
      <c r="CR610" s="45"/>
      <c r="CS610" s="44"/>
      <c r="CT610" s="44"/>
      <c r="CU610" s="44"/>
      <c r="CV610" s="44"/>
      <c r="CW610" s="44"/>
      <c r="CX610" s="44"/>
      <c r="CY610" s="44"/>
      <c r="CZ610" s="44"/>
      <c r="DA610" s="44"/>
      <c r="DB610" s="44"/>
      <c r="DC610" s="44"/>
      <c r="DD610" s="44"/>
      <c r="DE610" s="44"/>
      <c r="DF610" s="44"/>
      <c r="DG610" s="44"/>
      <c r="DH610" s="44"/>
      <c r="DI610" s="44"/>
    </row>
    <row r="611" spans="1:113" ht="15">
      <c r="A611" s="40"/>
      <c r="B611" s="40"/>
      <c r="C611" s="41"/>
      <c r="D611" s="69"/>
      <c r="E611" s="42"/>
      <c r="F611" s="42"/>
      <c r="G611" s="44"/>
      <c r="H611" s="44"/>
      <c r="I611" s="44"/>
      <c r="J611" s="335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4"/>
      <c r="BQ611" s="44"/>
      <c r="BR611" s="44"/>
      <c r="BS611" s="44"/>
      <c r="BT611" s="44"/>
      <c r="BU611" s="44"/>
      <c r="BV611" s="44"/>
      <c r="BW611" s="44"/>
      <c r="BX611" s="44"/>
      <c r="BY611" s="44"/>
      <c r="BZ611" s="44"/>
      <c r="CA611" s="44"/>
      <c r="CB611" s="44"/>
      <c r="CC611" s="44"/>
      <c r="CD611" s="44"/>
      <c r="CE611" s="44"/>
      <c r="CF611" s="44"/>
      <c r="CG611" s="45"/>
      <c r="CH611" s="45"/>
      <c r="CI611" s="45"/>
      <c r="CJ611" s="45"/>
      <c r="CK611" s="45"/>
      <c r="CL611" s="45"/>
      <c r="CM611" s="45"/>
      <c r="CN611" s="45"/>
      <c r="CO611" s="45"/>
      <c r="CP611" s="45"/>
      <c r="CQ611" s="45"/>
      <c r="CR611" s="45"/>
      <c r="CS611" s="44"/>
      <c r="CT611" s="44"/>
      <c r="CU611" s="44"/>
      <c r="CV611" s="44"/>
      <c r="CW611" s="44"/>
      <c r="CX611" s="44"/>
      <c r="CY611" s="44"/>
      <c r="CZ611" s="44"/>
      <c r="DA611" s="44"/>
      <c r="DB611" s="44"/>
      <c r="DC611" s="44"/>
      <c r="DD611" s="44"/>
      <c r="DE611" s="44"/>
      <c r="DF611" s="44"/>
      <c r="DG611" s="44"/>
      <c r="DH611" s="44"/>
      <c r="DI611" s="44"/>
    </row>
    <row r="612" spans="1:113" ht="15">
      <c r="A612" s="40"/>
      <c r="B612" s="40"/>
      <c r="C612" s="41"/>
      <c r="D612" s="69"/>
      <c r="E612" s="42"/>
      <c r="F612" s="42"/>
      <c r="G612" s="44"/>
      <c r="H612" s="44"/>
      <c r="I612" s="44"/>
      <c r="J612" s="335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4"/>
      <c r="BQ612" s="44"/>
      <c r="BR612" s="44"/>
      <c r="BS612" s="44"/>
      <c r="BT612" s="44"/>
      <c r="BU612" s="44"/>
      <c r="BV612" s="44"/>
      <c r="BW612" s="44"/>
      <c r="BX612" s="44"/>
      <c r="BY612" s="44"/>
      <c r="BZ612" s="44"/>
      <c r="CA612" s="44"/>
      <c r="CB612" s="44"/>
      <c r="CC612" s="44"/>
      <c r="CD612" s="44"/>
      <c r="CE612" s="44"/>
      <c r="CF612" s="44"/>
      <c r="CG612" s="45"/>
      <c r="CH612" s="45"/>
      <c r="CI612" s="45"/>
      <c r="CJ612" s="45"/>
      <c r="CK612" s="45"/>
      <c r="CL612" s="45"/>
      <c r="CM612" s="45"/>
      <c r="CN612" s="45"/>
      <c r="CO612" s="45"/>
      <c r="CP612" s="45"/>
      <c r="CQ612" s="45"/>
      <c r="CR612" s="45"/>
      <c r="CS612" s="44"/>
      <c r="CT612" s="44"/>
      <c r="CU612" s="44"/>
      <c r="CV612" s="44"/>
      <c r="CW612" s="44"/>
      <c r="CX612" s="44"/>
      <c r="CY612" s="44"/>
      <c r="CZ612" s="44"/>
      <c r="DA612" s="44"/>
      <c r="DB612" s="44"/>
      <c r="DC612" s="44"/>
      <c r="DD612" s="44"/>
      <c r="DE612" s="44"/>
      <c r="DF612" s="44"/>
      <c r="DG612" s="44"/>
      <c r="DH612" s="44"/>
      <c r="DI612" s="44"/>
    </row>
    <row r="613" spans="1:113" ht="15">
      <c r="A613" s="40"/>
      <c r="B613" s="40"/>
      <c r="C613" s="41"/>
      <c r="D613" s="69"/>
      <c r="E613" s="42"/>
      <c r="F613" s="42"/>
      <c r="G613" s="44"/>
      <c r="H613" s="44"/>
      <c r="I613" s="44"/>
      <c r="J613" s="335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4"/>
      <c r="BQ613" s="44"/>
      <c r="BR613" s="44"/>
      <c r="BS613" s="44"/>
      <c r="BT613" s="44"/>
      <c r="BU613" s="44"/>
      <c r="BV613" s="44"/>
      <c r="BW613" s="44"/>
      <c r="BX613" s="44"/>
      <c r="BY613" s="44"/>
      <c r="BZ613" s="44"/>
      <c r="CA613" s="44"/>
      <c r="CB613" s="44"/>
      <c r="CC613" s="44"/>
      <c r="CD613" s="44"/>
      <c r="CE613" s="44"/>
      <c r="CF613" s="44"/>
      <c r="CG613" s="45"/>
      <c r="CH613" s="45"/>
      <c r="CI613" s="45"/>
      <c r="CJ613" s="45"/>
      <c r="CK613" s="45"/>
      <c r="CL613" s="45"/>
      <c r="CM613" s="45"/>
      <c r="CN613" s="45"/>
      <c r="CO613" s="45"/>
      <c r="CP613" s="45"/>
      <c r="CQ613" s="45"/>
      <c r="CR613" s="45"/>
      <c r="CS613" s="44"/>
      <c r="CT613" s="44"/>
      <c r="CU613" s="44"/>
      <c r="CV613" s="44"/>
      <c r="CW613" s="44"/>
      <c r="CX613" s="44"/>
      <c r="CY613" s="44"/>
      <c r="CZ613" s="44"/>
      <c r="DA613" s="44"/>
      <c r="DB613" s="44"/>
      <c r="DC613" s="44"/>
      <c r="DD613" s="44"/>
      <c r="DE613" s="44"/>
      <c r="DF613" s="44"/>
      <c r="DG613" s="44"/>
      <c r="DH613" s="44"/>
      <c r="DI613" s="44"/>
    </row>
    <row r="614" spans="1:113" ht="15">
      <c r="A614" s="40"/>
      <c r="B614" s="40"/>
      <c r="C614" s="41"/>
      <c r="D614" s="69"/>
      <c r="E614" s="42"/>
      <c r="F614" s="42"/>
      <c r="G614" s="44"/>
      <c r="H614" s="44"/>
      <c r="I614" s="44"/>
      <c r="J614" s="335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4"/>
      <c r="BQ614" s="44"/>
      <c r="BR614" s="44"/>
      <c r="BS614" s="44"/>
      <c r="BT614" s="44"/>
      <c r="BU614" s="44"/>
      <c r="BV614" s="44"/>
      <c r="BW614" s="44"/>
      <c r="BX614" s="44"/>
      <c r="BY614" s="44"/>
      <c r="BZ614" s="44"/>
      <c r="CA614" s="44"/>
      <c r="CB614" s="44"/>
      <c r="CC614" s="44"/>
      <c r="CD614" s="44"/>
      <c r="CE614" s="44"/>
      <c r="CF614" s="44"/>
      <c r="CG614" s="45"/>
      <c r="CH614" s="45"/>
      <c r="CI614" s="45"/>
      <c r="CJ614" s="45"/>
      <c r="CK614" s="45"/>
      <c r="CL614" s="45"/>
      <c r="CM614" s="45"/>
      <c r="CN614" s="45"/>
      <c r="CO614" s="45"/>
      <c r="CP614" s="45"/>
      <c r="CQ614" s="45"/>
      <c r="CR614" s="45"/>
      <c r="CS614" s="44"/>
      <c r="CT614" s="44"/>
      <c r="CU614" s="44"/>
      <c r="CV614" s="44"/>
      <c r="CW614" s="44"/>
      <c r="CX614" s="44"/>
      <c r="CY614" s="44"/>
      <c r="CZ614" s="44"/>
      <c r="DA614" s="44"/>
      <c r="DB614" s="44"/>
      <c r="DC614" s="44"/>
      <c r="DD614" s="44"/>
      <c r="DE614" s="44"/>
      <c r="DF614" s="44"/>
      <c r="DG614" s="44"/>
      <c r="DH614" s="44"/>
      <c r="DI614" s="44"/>
    </row>
    <row r="615" spans="1:113" ht="15">
      <c r="A615" s="40"/>
      <c r="B615" s="40"/>
      <c r="C615" s="41"/>
      <c r="D615" s="69"/>
      <c r="E615" s="42"/>
      <c r="F615" s="42"/>
      <c r="G615" s="44"/>
      <c r="H615" s="44"/>
      <c r="I615" s="44"/>
      <c r="J615" s="335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4"/>
      <c r="BQ615" s="44"/>
      <c r="BR615" s="44"/>
      <c r="BS615" s="44"/>
      <c r="BT615" s="44"/>
      <c r="BU615" s="44"/>
      <c r="BV615" s="44"/>
      <c r="BW615" s="44"/>
      <c r="BX615" s="44"/>
      <c r="BY615" s="44"/>
      <c r="BZ615" s="44"/>
      <c r="CA615" s="44"/>
      <c r="CB615" s="44"/>
      <c r="CC615" s="44"/>
      <c r="CD615" s="44"/>
      <c r="CE615" s="44"/>
      <c r="CF615" s="44"/>
      <c r="CG615" s="45"/>
      <c r="CH615" s="45"/>
      <c r="CI615" s="45"/>
      <c r="CJ615" s="45"/>
      <c r="CK615" s="45"/>
      <c r="CL615" s="45"/>
      <c r="CM615" s="45"/>
      <c r="CN615" s="45"/>
      <c r="CO615" s="45"/>
      <c r="CP615" s="45"/>
      <c r="CQ615" s="45"/>
      <c r="CR615" s="45"/>
      <c r="CS615" s="44"/>
      <c r="CT615" s="44"/>
      <c r="CU615" s="44"/>
      <c r="CV615" s="44"/>
      <c r="CW615" s="44"/>
      <c r="CX615" s="44"/>
      <c r="CY615" s="44"/>
      <c r="CZ615" s="44"/>
      <c r="DA615" s="44"/>
      <c r="DB615" s="44"/>
      <c r="DC615" s="44"/>
      <c r="DD615" s="44"/>
      <c r="DE615" s="44"/>
      <c r="DF615" s="44"/>
      <c r="DG615" s="44"/>
      <c r="DH615" s="44"/>
      <c r="DI615" s="44"/>
    </row>
    <row r="616" spans="1:113" ht="15">
      <c r="A616" s="40"/>
      <c r="B616" s="40"/>
      <c r="C616" s="41"/>
      <c r="D616" s="69"/>
      <c r="E616" s="42"/>
      <c r="F616" s="42"/>
      <c r="G616" s="44"/>
      <c r="H616" s="44"/>
      <c r="I616" s="44"/>
      <c r="J616" s="335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4"/>
      <c r="BQ616" s="44"/>
      <c r="BR616" s="44"/>
      <c r="BS616" s="44"/>
      <c r="BT616" s="44"/>
      <c r="BU616" s="44"/>
      <c r="BV616" s="44"/>
      <c r="BW616" s="44"/>
      <c r="BX616" s="44"/>
      <c r="BY616" s="44"/>
      <c r="BZ616" s="44"/>
      <c r="CA616" s="44"/>
      <c r="CB616" s="44"/>
      <c r="CC616" s="44"/>
      <c r="CD616" s="44"/>
      <c r="CE616" s="44"/>
      <c r="CF616" s="44"/>
      <c r="CG616" s="45"/>
      <c r="CH616" s="45"/>
      <c r="CI616" s="45"/>
      <c r="CJ616" s="45"/>
      <c r="CK616" s="45"/>
      <c r="CL616" s="45"/>
      <c r="CM616" s="45"/>
      <c r="CN616" s="45"/>
      <c r="CO616" s="45"/>
      <c r="CP616" s="45"/>
      <c r="CQ616" s="45"/>
      <c r="CR616" s="45"/>
      <c r="CS616" s="44"/>
      <c r="CT616" s="44"/>
      <c r="CU616" s="44"/>
      <c r="CV616" s="44"/>
      <c r="CW616" s="44"/>
      <c r="CX616" s="44"/>
      <c r="CY616" s="44"/>
      <c r="CZ616" s="44"/>
      <c r="DA616" s="44"/>
      <c r="DB616" s="44"/>
      <c r="DC616" s="44"/>
      <c r="DD616" s="44"/>
      <c r="DE616" s="44"/>
      <c r="DF616" s="44"/>
      <c r="DG616" s="44"/>
      <c r="DH616" s="44"/>
      <c r="DI616" s="44"/>
    </row>
    <row r="617" spans="1:113" ht="15">
      <c r="A617" s="40"/>
      <c r="B617" s="40"/>
      <c r="C617" s="41"/>
      <c r="D617" s="69"/>
      <c r="E617" s="42"/>
      <c r="F617" s="42"/>
      <c r="G617" s="44"/>
      <c r="H617" s="44"/>
      <c r="I617" s="44"/>
      <c r="J617" s="335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4"/>
      <c r="BQ617" s="44"/>
      <c r="BR617" s="44"/>
      <c r="BS617" s="44"/>
      <c r="BT617" s="44"/>
      <c r="BU617" s="44"/>
      <c r="BV617" s="44"/>
      <c r="BW617" s="44"/>
      <c r="BX617" s="44"/>
      <c r="BY617" s="44"/>
      <c r="BZ617" s="44"/>
      <c r="CA617" s="44"/>
      <c r="CB617" s="44"/>
      <c r="CC617" s="44"/>
      <c r="CD617" s="44"/>
      <c r="CE617" s="44"/>
      <c r="CF617" s="44"/>
      <c r="CG617" s="45"/>
      <c r="CH617" s="45"/>
      <c r="CI617" s="45"/>
      <c r="CJ617" s="45"/>
      <c r="CK617" s="45"/>
      <c r="CL617" s="45"/>
      <c r="CM617" s="45"/>
      <c r="CN617" s="45"/>
      <c r="CO617" s="45"/>
      <c r="CP617" s="45"/>
      <c r="CQ617" s="45"/>
      <c r="CR617" s="45"/>
      <c r="CS617" s="44"/>
      <c r="CT617" s="44"/>
      <c r="CU617" s="44"/>
      <c r="CV617" s="44"/>
      <c r="CW617" s="44"/>
      <c r="CX617" s="44"/>
      <c r="CY617" s="44"/>
      <c r="CZ617" s="44"/>
      <c r="DA617" s="44"/>
      <c r="DB617" s="44"/>
      <c r="DC617" s="44"/>
      <c r="DD617" s="44"/>
      <c r="DE617" s="44"/>
      <c r="DF617" s="44"/>
      <c r="DG617" s="44"/>
      <c r="DH617" s="44"/>
      <c r="DI617" s="44"/>
    </row>
    <row r="618" spans="1:113" ht="15">
      <c r="A618" s="40"/>
      <c r="B618" s="40"/>
      <c r="C618" s="41"/>
      <c r="D618" s="69"/>
      <c r="E618" s="42"/>
      <c r="F618" s="42"/>
      <c r="G618" s="44"/>
      <c r="H618" s="44"/>
      <c r="I618" s="44"/>
      <c r="J618" s="335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4"/>
      <c r="BQ618" s="44"/>
      <c r="BR618" s="44"/>
      <c r="BS618" s="44"/>
      <c r="BT618" s="44"/>
      <c r="BU618" s="44"/>
      <c r="BV618" s="44"/>
      <c r="BW618" s="44"/>
      <c r="BX618" s="44"/>
      <c r="BY618" s="44"/>
      <c r="BZ618" s="44"/>
      <c r="CA618" s="44"/>
      <c r="CB618" s="44"/>
      <c r="CC618" s="44"/>
      <c r="CD618" s="44"/>
      <c r="CE618" s="44"/>
      <c r="CF618" s="44"/>
      <c r="CG618" s="45"/>
      <c r="CH618" s="45"/>
      <c r="CI618" s="45"/>
      <c r="CJ618" s="45"/>
      <c r="CK618" s="45"/>
      <c r="CL618" s="45"/>
      <c r="CM618" s="45"/>
      <c r="CN618" s="45"/>
      <c r="CO618" s="45"/>
      <c r="CP618" s="45"/>
      <c r="CQ618" s="45"/>
      <c r="CR618" s="45"/>
      <c r="CS618" s="44"/>
      <c r="CT618" s="44"/>
      <c r="CU618" s="44"/>
      <c r="CV618" s="44"/>
      <c r="CW618" s="44"/>
      <c r="CX618" s="44"/>
      <c r="CY618" s="44"/>
      <c r="CZ618" s="44"/>
      <c r="DA618" s="44"/>
      <c r="DB618" s="44"/>
      <c r="DC618" s="44"/>
      <c r="DD618" s="44"/>
      <c r="DE618" s="44"/>
      <c r="DF618" s="44"/>
      <c r="DG618" s="44"/>
      <c r="DH618" s="44"/>
      <c r="DI618" s="44"/>
    </row>
    <row r="619" spans="1:113" ht="15">
      <c r="A619" s="40"/>
      <c r="B619" s="40"/>
      <c r="C619" s="41"/>
      <c r="D619" s="69"/>
      <c r="E619" s="42"/>
      <c r="F619" s="42"/>
      <c r="G619" s="44"/>
      <c r="H619" s="44"/>
      <c r="I619" s="44"/>
      <c r="J619" s="335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4"/>
      <c r="BQ619" s="44"/>
      <c r="BR619" s="44"/>
      <c r="BS619" s="44"/>
      <c r="BT619" s="44"/>
      <c r="BU619" s="44"/>
      <c r="BV619" s="44"/>
      <c r="BW619" s="44"/>
      <c r="BX619" s="44"/>
      <c r="BY619" s="44"/>
      <c r="BZ619" s="44"/>
      <c r="CA619" s="44"/>
      <c r="CB619" s="44"/>
      <c r="CC619" s="44"/>
      <c r="CD619" s="44"/>
      <c r="CE619" s="44"/>
      <c r="CF619" s="44"/>
      <c r="CG619" s="45"/>
      <c r="CH619" s="45"/>
      <c r="CI619" s="45"/>
      <c r="CJ619" s="45"/>
      <c r="CK619" s="45"/>
      <c r="CL619" s="45"/>
      <c r="CM619" s="45"/>
      <c r="CN619" s="45"/>
      <c r="CO619" s="45"/>
      <c r="CP619" s="45"/>
      <c r="CQ619" s="45"/>
      <c r="CR619" s="45"/>
      <c r="CS619" s="44"/>
      <c r="CT619" s="44"/>
      <c r="CU619" s="44"/>
      <c r="CV619" s="44"/>
      <c r="CW619" s="44"/>
      <c r="CX619" s="44"/>
      <c r="CY619" s="44"/>
      <c r="CZ619" s="44"/>
      <c r="DA619" s="44"/>
      <c r="DB619" s="44"/>
      <c r="DC619" s="44"/>
      <c r="DD619" s="44"/>
      <c r="DE619" s="44"/>
      <c r="DF619" s="44"/>
      <c r="DG619" s="44"/>
      <c r="DH619" s="44"/>
      <c r="DI619" s="44"/>
    </row>
    <row r="620" spans="1:113" ht="15">
      <c r="A620" s="40"/>
      <c r="B620" s="40"/>
      <c r="C620" s="41"/>
      <c r="D620" s="69"/>
      <c r="E620" s="42"/>
      <c r="F620" s="42"/>
      <c r="G620" s="44"/>
      <c r="H620" s="44"/>
      <c r="I620" s="44"/>
      <c r="J620" s="335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4"/>
      <c r="BQ620" s="44"/>
      <c r="BR620" s="44"/>
      <c r="BS620" s="44"/>
      <c r="BT620" s="44"/>
      <c r="BU620" s="44"/>
      <c r="BV620" s="44"/>
      <c r="BW620" s="44"/>
      <c r="BX620" s="44"/>
      <c r="BY620" s="44"/>
      <c r="BZ620" s="44"/>
      <c r="CA620" s="44"/>
      <c r="CB620" s="44"/>
      <c r="CC620" s="44"/>
      <c r="CD620" s="44"/>
      <c r="CE620" s="44"/>
      <c r="CF620" s="44"/>
      <c r="CG620" s="45"/>
      <c r="CH620" s="45"/>
      <c r="CI620" s="45"/>
      <c r="CJ620" s="45"/>
      <c r="CK620" s="45"/>
      <c r="CL620" s="45"/>
      <c r="CM620" s="45"/>
      <c r="CN620" s="45"/>
      <c r="CO620" s="45"/>
      <c r="CP620" s="45"/>
      <c r="CQ620" s="45"/>
      <c r="CR620" s="45"/>
      <c r="CS620" s="44"/>
      <c r="CT620" s="44"/>
      <c r="CU620" s="44"/>
      <c r="CV620" s="44"/>
      <c r="CW620" s="44"/>
      <c r="CX620" s="44"/>
      <c r="CY620" s="44"/>
      <c r="CZ620" s="44"/>
      <c r="DA620" s="44"/>
      <c r="DB620" s="44"/>
      <c r="DC620" s="44"/>
      <c r="DD620" s="44"/>
      <c r="DE620" s="44"/>
      <c r="DF620" s="44"/>
      <c r="DG620" s="44"/>
      <c r="DH620" s="44"/>
      <c r="DI620" s="44"/>
    </row>
    <row r="621" spans="1:113" ht="15">
      <c r="A621" s="40"/>
      <c r="B621" s="40"/>
      <c r="C621" s="41"/>
      <c r="D621" s="69"/>
      <c r="E621" s="42"/>
      <c r="F621" s="42"/>
      <c r="G621" s="44"/>
      <c r="H621" s="44"/>
      <c r="I621" s="44"/>
      <c r="J621" s="335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4"/>
      <c r="BQ621" s="44"/>
      <c r="BR621" s="44"/>
      <c r="BS621" s="44"/>
      <c r="BT621" s="44"/>
      <c r="BU621" s="44"/>
      <c r="BV621" s="44"/>
      <c r="BW621" s="44"/>
      <c r="BX621" s="44"/>
      <c r="BY621" s="44"/>
      <c r="BZ621" s="44"/>
      <c r="CA621" s="44"/>
      <c r="CB621" s="44"/>
      <c r="CC621" s="44"/>
      <c r="CD621" s="44"/>
      <c r="CE621" s="44"/>
      <c r="CF621" s="44"/>
      <c r="CG621" s="45"/>
      <c r="CH621" s="45"/>
      <c r="CI621" s="45"/>
      <c r="CJ621" s="45"/>
      <c r="CK621" s="45"/>
      <c r="CL621" s="45"/>
      <c r="CM621" s="45"/>
      <c r="CN621" s="45"/>
      <c r="CO621" s="45"/>
      <c r="CP621" s="45"/>
      <c r="CQ621" s="45"/>
      <c r="CR621" s="45"/>
      <c r="CS621" s="44"/>
      <c r="CT621" s="44"/>
      <c r="CU621" s="44"/>
      <c r="CV621" s="44"/>
      <c r="CW621" s="44"/>
      <c r="CX621" s="44"/>
      <c r="CY621" s="44"/>
      <c r="CZ621" s="44"/>
      <c r="DA621" s="44"/>
      <c r="DB621" s="44"/>
      <c r="DC621" s="44"/>
      <c r="DD621" s="44"/>
      <c r="DE621" s="44"/>
      <c r="DF621" s="44"/>
      <c r="DG621" s="44"/>
      <c r="DH621" s="44"/>
      <c r="DI621" s="44"/>
    </row>
    <row r="622" spans="1:113" ht="15">
      <c r="A622" s="40"/>
      <c r="B622" s="40"/>
      <c r="C622" s="41"/>
      <c r="D622" s="69"/>
      <c r="E622" s="42"/>
      <c r="F622" s="42"/>
      <c r="G622" s="44"/>
      <c r="H622" s="44"/>
      <c r="I622" s="44"/>
      <c r="J622" s="335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4"/>
      <c r="BQ622" s="44"/>
      <c r="BR622" s="44"/>
      <c r="BS622" s="44"/>
      <c r="BT622" s="44"/>
      <c r="BU622" s="44"/>
      <c r="BV622" s="44"/>
      <c r="BW622" s="44"/>
      <c r="BX622" s="44"/>
      <c r="BY622" s="44"/>
      <c r="BZ622" s="44"/>
      <c r="CA622" s="44"/>
      <c r="CB622" s="44"/>
      <c r="CC622" s="44"/>
      <c r="CD622" s="44"/>
      <c r="CE622" s="44"/>
      <c r="CF622" s="44"/>
      <c r="CG622" s="45"/>
      <c r="CH622" s="45"/>
      <c r="CI622" s="45"/>
      <c r="CJ622" s="45"/>
      <c r="CK622" s="45"/>
      <c r="CL622" s="45"/>
      <c r="CM622" s="45"/>
      <c r="CN622" s="45"/>
      <c r="CO622" s="45"/>
      <c r="CP622" s="45"/>
      <c r="CQ622" s="45"/>
      <c r="CR622" s="45"/>
      <c r="CS622" s="44"/>
      <c r="CT622" s="44"/>
      <c r="CU622" s="44"/>
      <c r="CV622" s="44"/>
      <c r="CW622" s="44"/>
      <c r="CX622" s="44"/>
      <c r="CY622" s="44"/>
      <c r="CZ622" s="44"/>
      <c r="DA622" s="44"/>
      <c r="DB622" s="44"/>
      <c r="DC622" s="44"/>
      <c r="DD622" s="44"/>
      <c r="DE622" s="44"/>
      <c r="DF622" s="44"/>
      <c r="DG622" s="44"/>
      <c r="DH622" s="44"/>
      <c r="DI622" s="44"/>
    </row>
    <row r="623" spans="1:113" ht="15">
      <c r="A623" s="40"/>
      <c r="B623" s="40"/>
      <c r="C623" s="41"/>
      <c r="D623" s="69"/>
      <c r="E623" s="42"/>
      <c r="F623" s="42"/>
      <c r="G623" s="44"/>
      <c r="H623" s="44"/>
      <c r="I623" s="44"/>
      <c r="J623" s="335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4"/>
      <c r="BQ623" s="44"/>
      <c r="BR623" s="44"/>
      <c r="BS623" s="44"/>
      <c r="BT623" s="44"/>
      <c r="BU623" s="44"/>
      <c r="BV623" s="44"/>
      <c r="BW623" s="44"/>
      <c r="BX623" s="44"/>
      <c r="BY623" s="44"/>
      <c r="BZ623" s="44"/>
      <c r="CA623" s="44"/>
      <c r="CB623" s="44"/>
      <c r="CC623" s="44"/>
      <c r="CD623" s="44"/>
      <c r="CE623" s="44"/>
      <c r="CF623" s="44"/>
      <c r="CG623" s="45"/>
      <c r="CH623" s="45"/>
      <c r="CI623" s="45"/>
      <c r="CJ623" s="45"/>
      <c r="CK623" s="45"/>
      <c r="CL623" s="45"/>
      <c r="CM623" s="45"/>
      <c r="CN623" s="45"/>
      <c r="CO623" s="45"/>
      <c r="CP623" s="45"/>
      <c r="CQ623" s="45"/>
      <c r="CR623" s="45"/>
      <c r="CS623" s="44"/>
      <c r="CT623" s="44"/>
      <c r="CU623" s="44"/>
      <c r="CV623" s="44"/>
      <c r="CW623" s="44"/>
      <c r="CX623" s="44"/>
      <c r="CY623" s="44"/>
      <c r="CZ623" s="44"/>
      <c r="DA623" s="44"/>
      <c r="DB623" s="44"/>
      <c r="DC623" s="44"/>
      <c r="DD623" s="44"/>
      <c r="DE623" s="44"/>
      <c r="DF623" s="44"/>
      <c r="DG623" s="44"/>
      <c r="DH623" s="44"/>
      <c r="DI623" s="44"/>
    </row>
    <row r="624" spans="1:113" ht="15">
      <c r="A624" s="40"/>
      <c r="B624" s="40"/>
      <c r="C624" s="41"/>
      <c r="D624" s="69"/>
      <c r="E624" s="42"/>
      <c r="F624" s="42"/>
      <c r="G624" s="44"/>
      <c r="H624" s="44"/>
      <c r="I624" s="44"/>
      <c r="J624" s="335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4"/>
      <c r="BQ624" s="44"/>
      <c r="BR624" s="44"/>
      <c r="BS624" s="44"/>
      <c r="BT624" s="44"/>
      <c r="BU624" s="44"/>
      <c r="BV624" s="44"/>
      <c r="BW624" s="44"/>
      <c r="BX624" s="44"/>
      <c r="BY624" s="44"/>
      <c r="BZ624" s="44"/>
      <c r="CA624" s="44"/>
      <c r="CB624" s="44"/>
      <c r="CC624" s="44"/>
      <c r="CD624" s="44"/>
      <c r="CE624" s="44"/>
      <c r="CF624" s="44"/>
      <c r="CG624" s="45"/>
      <c r="CH624" s="45"/>
      <c r="CI624" s="45"/>
      <c r="CJ624" s="45"/>
      <c r="CK624" s="45"/>
      <c r="CL624" s="45"/>
      <c r="CM624" s="45"/>
      <c r="CN624" s="45"/>
      <c r="CO624" s="45"/>
      <c r="CP624" s="45"/>
      <c r="CQ624" s="45"/>
      <c r="CR624" s="45"/>
      <c r="CS624" s="44"/>
      <c r="CT624" s="44"/>
      <c r="CU624" s="44"/>
      <c r="CV624" s="44"/>
      <c r="CW624" s="44"/>
      <c r="CX624" s="44"/>
      <c r="CY624" s="44"/>
      <c r="CZ624" s="44"/>
      <c r="DA624" s="44"/>
      <c r="DB624" s="44"/>
      <c r="DC624" s="44"/>
      <c r="DD624" s="44"/>
      <c r="DE624" s="44"/>
      <c r="DF624" s="44"/>
      <c r="DG624" s="44"/>
      <c r="DH624" s="44"/>
      <c r="DI624" s="44"/>
    </row>
    <row r="625" spans="1:113" ht="15">
      <c r="A625" s="40"/>
      <c r="B625" s="40"/>
      <c r="C625" s="41"/>
      <c r="D625" s="69"/>
      <c r="E625" s="42"/>
      <c r="F625" s="42"/>
      <c r="G625" s="44"/>
      <c r="H625" s="44"/>
      <c r="I625" s="44"/>
      <c r="J625" s="335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  <c r="BI625" s="44"/>
      <c r="BJ625" s="44"/>
      <c r="BK625" s="44"/>
      <c r="BL625" s="44"/>
      <c r="BM625" s="44"/>
      <c r="BN625" s="44"/>
      <c r="BO625" s="44"/>
      <c r="BP625" s="44"/>
      <c r="BQ625" s="44"/>
      <c r="BR625" s="44"/>
      <c r="BS625" s="44"/>
      <c r="BT625" s="44"/>
      <c r="BU625" s="44"/>
      <c r="BV625" s="44"/>
      <c r="BW625" s="44"/>
      <c r="BX625" s="44"/>
      <c r="BY625" s="44"/>
      <c r="BZ625" s="44"/>
      <c r="CA625" s="44"/>
      <c r="CB625" s="44"/>
      <c r="CC625" s="44"/>
      <c r="CD625" s="44"/>
      <c r="CE625" s="44"/>
      <c r="CF625" s="44"/>
      <c r="CG625" s="45"/>
      <c r="CH625" s="45"/>
      <c r="CI625" s="45"/>
      <c r="CJ625" s="45"/>
      <c r="CK625" s="45"/>
      <c r="CL625" s="45"/>
      <c r="CM625" s="45"/>
      <c r="CN625" s="45"/>
      <c r="CO625" s="45"/>
      <c r="CP625" s="45"/>
      <c r="CQ625" s="45"/>
      <c r="CR625" s="45"/>
      <c r="CS625" s="44"/>
      <c r="CT625" s="44"/>
      <c r="CU625" s="44"/>
      <c r="CV625" s="44"/>
      <c r="CW625" s="44"/>
      <c r="CX625" s="44"/>
      <c r="CY625" s="44"/>
      <c r="CZ625" s="44"/>
      <c r="DA625" s="44"/>
      <c r="DB625" s="44"/>
      <c r="DC625" s="44"/>
      <c r="DD625" s="44"/>
      <c r="DE625" s="44"/>
      <c r="DF625" s="44"/>
      <c r="DG625" s="44"/>
      <c r="DH625" s="44"/>
      <c r="DI625" s="44"/>
    </row>
    <row r="626" spans="1:113" ht="15">
      <c r="A626" s="40"/>
      <c r="B626" s="40"/>
      <c r="C626" s="41"/>
      <c r="D626" s="69"/>
      <c r="E626" s="42"/>
      <c r="F626" s="42"/>
      <c r="G626" s="44"/>
      <c r="H626" s="44"/>
      <c r="I626" s="44"/>
      <c r="J626" s="335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4"/>
      <c r="BQ626" s="44"/>
      <c r="BR626" s="44"/>
      <c r="BS626" s="44"/>
      <c r="BT626" s="44"/>
      <c r="BU626" s="44"/>
      <c r="BV626" s="44"/>
      <c r="BW626" s="44"/>
      <c r="BX626" s="44"/>
      <c r="BY626" s="44"/>
      <c r="BZ626" s="44"/>
      <c r="CA626" s="44"/>
      <c r="CB626" s="44"/>
      <c r="CC626" s="44"/>
      <c r="CD626" s="44"/>
      <c r="CE626" s="44"/>
      <c r="CF626" s="44"/>
      <c r="CG626" s="45"/>
      <c r="CH626" s="45"/>
      <c r="CI626" s="45"/>
      <c r="CJ626" s="45"/>
      <c r="CK626" s="45"/>
      <c r="CL626" s="45"/>
      <c r="CM626" s="45"/>
      <c r="CN626" s="45"/>
      <c r="CO626" s="45"/>
      <c r="CP626" s="45"/>
      <c r="CQ626" s="45"/>
      <c r="CR626" s="45"/>
      <c r="CS626" s="44"/>
      <c r="CT626" s="44"/>
      <c r="CU626" s="44"/>
      <c r="CV626" s="44"/>
      <c r="CW626" s="44"/>
      <c r="CX626" s="44"/>
      <c r="CY626" s="44"/>
      <c r="CZ626" s="44"/>
      <c r="DA626" s="44"/>
      <c r="DB626" s="44"/>
      <c r="DC626" s="44"/>
      <c r="DD626" s="44"/>
      <c r="DE626" s="44"/>
      <c r="DF626" s="44"/>
      <c r="DG626" s="44"/>
      <c r="DH626" s="44"/>
      <c r="DI626" s="44"/>
    </row>
    <row r="627" spans="1:113" ht="15">
      <c r="A627" s="40"/>
      <c r="B627" s="40"/>
      <c r="C627" s="41"/>
      <c r="D627" s="69"/>
      <c r="E627" s="42"/>
      <c r="F627" s="42"/>
      <c r="G627" s="44"/>
      <c r="H627" s="44"/>
      <c r="I627" s="44"/>
      <c r="J627" s="335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4"/>
      <c r="BQ627" s="44"/>
      <c r="BR627" s="44"/>
      <c r="BS627" s="44"/>
      <c r="BT627" s="44"/>
      <c r="BU627" s="44"/>
      <c r="BV627" s="44"/>
      <c r="BW627" s="44"/>
      <c r="BX627" s="44"/>
      <c r="BY627" s="44"/>
      <c r="BZ627" s="44"/>
      <c r="CA627" s="44"/>
      <c r="CB627" s="44"/>
      <c r="CC627" s="44"/>
      <c r="CD627" s="44"/>
      <c r="CE627" s="44"/>
      <c r="CF627" s="44"/>
      <c r="CG627" s="45"/>
      <c r="CH627" s="45"/>
      <c r="CI627" s="45"/>
      <c r="CJ627" s="45"/>
      <c r="CK627" s="45"/>
      <c r="CL627" s="45"/>
      <c r="CM627" s="45"/>
      <c r="CN627" s="45"/>
      <c r="CO627" s="45"/>
      <c r="CP627" s="45"/>
      <c r="CQ627" s="45"/>
      <c r="CR627" s="45"/>
      <c r="CS627" s="44"/>
      <c r="CT627" s="44"/>
      <c r="CU627" s="44"/>
      <c r="CV627" s="44"/>
      <c r="CW627" s="44"/>
      <c r="CX627" s="44"/>
      <c r="CY627" s="44"/>
      <c r="CZ627" s="44"/>
      <c r="DA627" s="44"/>
      <c r="DB627" s="44"/>
      <c r="DC627" s="44"/>
      <c r="DD627" s="44"/>
      <c r="DE627" s="44"/>
      <c r="DF627" s="44"/>
      <c r="DG627" s="44"/>
      <c r="DH627" s="44"/>
      <c r="DI627" s="44"/>
    </row>
    <row r="628" spans="1:113" ht="15">
      <c r="A628" s="40"/>
      <c r="B628" s="40"/>
      <c r="C628" s="41"/>
      <c r="D628" s="69"/>
      <c r="E628" s="42"/>
      <c r="F628" s="42"/>
      <c r="G628" s="44"/>
      <c r="H628" s="44"/>
      <c r="I628" s="44"/>
      <c r="J628" s="335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4"/>
      <c r="BQ628" s="44"/>
      <c r="BR628" s="44"/>
      <c r="BS628" s="44"/>
      <c r="BT628" s="44"/>
      <c r="BU628" s="44"/>
      <c r="BV628" s="44"/>
      <c r="BW628" s="44"/>
      <c r="BX628" s="44"/>
      <c r="BY628" s="44"/>
      <c r="BZ628" s="44"/>
      <c r="CA628" s="44"/>
      <c r="CB628" s="44"/>
      <c r="CC628" s="44"/>
      <c r="CD628" s="44"/>
      <c r="CE628" s="44"/>
      <c r="CF628" s="44"/>
      <c r="CG628" s="45"/>
      <c r="CH628" s="45"/>
      <c r="CI628" s="45"/>
      <c r="CJ628" s="45"/>
      <c r="CK628" s="45"/>
      <c r="CL628" s="45"/>
      <c r="CM628" s="45"/>
      <c r="CN628" s="45"/>
      <c r="CO628" s="45"/>
      <c r="CP628" s="45"/>
      <c r="CQ628" s="45"/>
      <c r="CR628" s="45"/>
      <c r="CS628" s="44"/>
      <c r="CT628" s="44"/>
      <c r="CU628" s="44"/>
      <c r="CV628" s="44"/>
      <c r="CW628" s="44"/>
      <c r="CX628" s="44"/>
      <c r="CY628" s="44"/>
      <c r="CZ628" s="44"/>
      <c r="DA628" s="44"/>
      <c r="DB628" s="44"/>
      <c r="DC628" s="44"/>
      <c r="DD628" s="44"/>
      <c r="DE628" s="44"/>
      <c r="DF628" s="44"/>
      <c r="DG628" s="44"/>
      <c r="DH628" s="44"/>
      <c r="DI628" s="44"/>
    </row>
    <row r="629" spans="1:113" ht="15">
      <c r="A629" s="40"/>
      <c r="B629" s="40"/>
      <c r="C629" s="41"/>
      <c r="D629" s="69"/>
      <c r="E629" s="42"/>
      <c r="F629" s="42"/>
      <c r="G629" s="44"/>
      <c r="H629" s="44"/>
      <c r="I629" s="44"/>
      <c r="J629" s="335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4"/>
      <c r="BQ629" s="44"/>
      <c r="BR629" s="44"/>
      <c r="BS629" s="44"/>
      <c r="BT629" s="44"/>
      <c r="BU629" s="44"/>
      <c r="BV629" s="44"/>
      <c r="BW629" s="44"/>
      <c r="BX629" s="44"/>
      <c r="BY629" s="44"/>
      <c r="BZ629" s="44"/>
      <c r="CA629" s="44"/>
      <c r="CB629" s="44"/>
      <c r="CC629" s="44"/>
      <c r="CD629" s="44"/>
      <c r="CE629" s="44"/>
      <c r="CF629" s="44"/>
      <c r="CG629" s="45"/>
      <c r="CH629" s="45"/>
      <c r="CI629" s="45"/>
      <c r="CJ629" s="45"/>
      <c r="CK629" s="45"/>
      <c r="CL629" s="45"/>
      <c r="CM629" s="45"/>
      <c r="CN629" s="45"/>
      <c r="CO629" s="45"/>
      <c r="CP629" s="45"/>
      <c r="CQ629" s="45"/>
      <c r="CR629" s="45"/>
      <c r="CS629" s="44"/>
      <c r="CT629" s="44"/>
      <c r="CU629" s="44"/>
      <c r="CV629" s="44"/>
      <c r="CW629" s="44"/>
      <c r="CX629" s="44"/>
      <c r="CY629" s="44"/>
      <c r="CZ629" s="44"/>
      <c r="DA629" s="44"/>
      <c r="DB629" s="44"/>
      <c r="DC629" s="44"/>
      <c r="DD629" s="44"/>
      <c r="DE629" s="44"/>
      <c r="DF629" s="44"/>
      <c r="DG629" s="44"/>
      <c r="DH629" s="44"/>
      <c r="DI629" s="44"/>
    </row>
    <row r="630" spans="1:113" ht="15">
      <c r="A630" s="40"/>
      <c r="B630" s="40"/>
      <c r="C630" s="41"/>
      <c r="D630" s="69"/>
      <c r="E630" s="42"/>
      <c r="F630" s="42"/>
      <c r="G630" s="44"/>
      <c r="H630" s="44"/>
      <c r="I630" s="44"/>
      <c r="J630" s="335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4"/>
      <c r="BQ630" s="44"/>
      <c r="BR630" s="44"/>
      <c r="BS630" s="44"/>
      <c r="BT630" s="44"/>
      <c r="BU630" s="44"/>
      <c r="BV630" s="44"/>
      <c r="BW630" s="44"/>
      <c r="BX630" s="44"/>
      <c r="BY630" s="44"/>
      <c r="BZ630" s="44"/>
      <c r="CA630" s="44"/>
      <c r="CB630" s="44"/>
      <c r="CC630" s="44"/>
      <c r="CD630" s="44"/>
      <c r="CE630" s="44"/>
      <c r="CF630" s="44"/>
      <c r="CG630" s="45"/>
      <c r="CH630" s="45"/>
      <c r="CI630" s="45"/>
      <c r="CJ630" s="45"/>
      <c r="CK630" s="45"/>
      <c r="CL630" s="45"/>
      <c r="CM630" s="45"/>
      <c r="CN630" s="45"/>
      <c r="CO630" s="45"/>
      <c r="CP630" s="45"/>
      <c r="CQ630" s="45"/>
      <c r="CR630" s="45"/>
      <c r="CS630" s="44"/>
      <c r="CT630" s="44"/>
      <c r="CU630" s="44"/>
      <c r="CV630" s="44"/>
      <c r="CW630" s="44"/>
      <c r="CX630" s="44"/>
      <c r="CY630" s="44"/>
      <c r="CZ630" s="44"/>
      <c r="DA630" s="44"/>
      <c r="DB630" s="44"/>
      <c r="DC630" s="44"/>
      <c r="DD630" s="44"/>
      <c r="DE630" s="44"/>
      <c r="DF630" s="44"/>
      <c r="DG630" s="44"/>
      <c r="DH630" s="44"/>
      <c r="DI630" s="44"/>
    </row>
    <row r="631" spans="1:113" ht="15">
      <c r="A631" s="40"/>
      <c r="B631" s="40"/>
      <c r="C631" s="41"/>
      <c r="D631" s="69"/>
      <c r="E631" s="42"/>
      <c r="F631" s="42"/>
      <c r="G631" s="44"/>
      <c r="H631" s="44"/>
      <c r="I631" s="44"/>
      <c r="J631" s="335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4"/>
      <c r="BQ631" s="44"/>
      <c r="BR631" s="44"/>
      <c r="BS631" s="44"/>
      <c r="BT631" s="44"/>
      <c r="BU631" s="44"/>
      <c r="BV631" s="44"/>
      <c r="BW631" s="44"/>
      <c r="BX631" s="44"/>
      <c r="BY631" s="44"/>
      <c r="BZ631" s="44"/>
      <c r="CA631" s="44"/>
      <c r="CB631" s="44"/>
      <c r="CC631" s="44"/>
      <c r="CD631" s="44"/>
      <c r="CE631" s="44"/>
      <c r="CF631" s="44"/>
      <c r="CG631" s="45"/>
      <c r="CH631" s="45"/>
      <c r="CI631" s="45"/>
      <c r="CJ631" s="45"/>
      <c r="CK631" s="45"/>
      <c r="CL631" s="45"/>
      <c r="CM631" s="45"/>
      <c r="CN631" s="45"/>
      <c r="CO631" s="45"/>
      <c r="CP631" s="45"/>
      <c r="CQ631" s="45"/>
      <c r="CR631" s="45"/>
      <c r="CS631" s="44"/>
      <c r="CT631" s="44"/>
      <c r="CU631" s="44"/>
      <c r="CV631" s="44"/>
      <c r="CW631" s="44"/>
      <c r="CX631" s="44"/>
      <c r="CY631" s="44"/>
      <c r="CZ631" s="44"/>
      <c r="DA631" s="44"/>
      <c r="DB631" s="44"/>
      <c r="DC631" s="44"/>
      <c r="DD631" s="44"/>
      <c r="DE631" s="44"/>
      <c r="DF631" s="44"/>
      <c r="DG631" s="44"/>
      <c r="DH631" s="44"/>
      <c r="DI631" s="44"/>
    </row>
    <row r="632" spans="1:113" ht="15">
      <c r="A632" s="40"/>
      <c r="B632" s="40"/>
      <c r="C632" s="41"/>
      <c r="D632" s="69"/>
      <c r="E632" s="42"/>
      <c r="F632" s="42"/>
      <c r="G632" s="44"/>
      <c r="H632" s="44"/>
      <c r="I632" s="44"/>
      <c r="J632" s="335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4"/>
      <c r="BQ632" s="44"/>
      <c r="BR632" s="44"/>
      <c r="BS632" s="44"/>
      <c r="BT632" s="44"/>
      <c r="BU632" s="44"/>
      <c r="BV632" s="44"/>
      <c r="BW632" s="44"/>
      <c r="BX632" s="44"/>
      <c r="BY632" s="44"/>
      <c r="BZ632" s="44"/>
      <c r="CA632" s="44"/>
      <c r="CB632" s="44"/>
      <c r="CC632" s="44"/>
      <c r="CD632" s="44"/>
      <c r="CE632" s="44"/>
      <c r="CF632" s="44"/>
      <c r="CG632" s="45"/>
      <c r="CH632" s="45"/>
      <c r="CI632" s="45"/>
      <c r="CJ632" s="45"/>
      <c r="CK632" s="45"/>
      <c r="CL632" s="45"/>
      <c r="CM632" s="45"/>
      <c r="CN632" s="45"/>
      <c r="CO632" s="45"/>
      <c r="CP632" s="45"/>
      <c r="CQ632" s="45"/>
      <c r="CR632" s="45"/>
      <c r="CS632" s="44"/>
      <c r="CT632" s="44"/>
      <c r="CU632" s="44"/>
      <c r="CV632" s="44"/>
      <c r="CW632" s="44"/>
      <c r="CX632" s="44"/>
      <c r="CY632" s="44"/>
      <c r="CZ632" s="44"/>
      <c r="DA632" s="44"/>
      <c r="DB632" s="44"/>
      <c r="DC632" s="44"/>
      <c r="DD632" s="44"/>
      <c r="DE632" s="44"/>
      <c r="DF632" s="44"/>
      <c r="DG632" s="44"/>
      <c r="DH632" s="44"/>
      <c r="DI632" s="44"/>
    </row>
    <row r="633" spans="1:113" ht="15">
      <c r="A633" s="40"/>
      <c r="B633" s="40"/>
      <c r="C633" s="41"/>
      <c r="D633" s="69"/>
      <c r="E633" s="42"/>
      <c r="F633" s="42"/>
      <c r="G633" s="44"/>
      <c r="H633" s="44"/>
      <c r="I633" s="44"/>
      <c r="J633" s="335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4"/>
      <c r="BQ633" s="44"/>
      <c r="BR633" s="44"/>
      <c r="BS633" s="44"/>
      <c r="BT633" s="44"/>
      <c r="BU633" s="44"/>
      <c r="BV633" s="44"/>
      <c r="BW633" s="44"/>
      <c r="BX633" s="44"/>
      <c r="BY633" s="44"/>
      <c r="BZ633" s="44"/>
      <c r="CA633" s="44"/>
      <c r="CB633" s="44"/>
      <c r="CC633" s="44"/>
      <c r="CD633" s="44"/>
      <c r="CE633" s="44"/>
      <c r="CF633" s="44"/>
      <c r="CG633" s="45"/>
      <c r="CH633" s="45"/>
      <c r="CI633" s="45"/>
      <c r="CJ633" s="45"/>
      <c r="CK633" s="45"/>
      <c r="CL633" s="45"/>
      <c r="CM633" s="45"/>
      <c r="CN633" s="45"/>
      <c r="CO633" s="45"/>
      <c r="CP633" s="45"/>
      <c r="CQ633" s="45"/>
      <c r="CR633" s="45"/>
      <c r="CS633" s="44"/>
      <c r="CT633" s="44"/>
      <c r="CU633" s="44"/>
      <c r="CV633" s="44"/>
      <c r="CW633" s="44"/>
      <c r="CX633" s="44"/>
      <c r="CY633" s="44"/>
      <c r="CZ633" s="44"/>
      <c r="DA633" s="44"/>
      <c r="DB633" s="44"/>
      <c r="DC633" s="44"/>
      <c r="DD633" s="44"/>
      <c r="DE633" s="44"/>
      <c r="DF633" s="44"/>
      <c r="DG633" s="44"/>
      <c r="DH633" s="44"/>
      <c r="DI633" s="44"/>
    </row>
    <row r="634" spans="1:113" ht="15">
      <c r="A634" s="40"/>
      <c r="B634" s="40"/>
      <c r="C634" s="41"/>
      <c r="D634" s="69"/>
      <c r="E634" s="42"/>
      <c r="F634" s="42"/>
      <c r="G634" s="44"/>
      <c r="H634" s="44"/>
      <c r="I634" s="44"/>
      <c r="J634" s="335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4"/>
      <c r="BQ634" s="44"/>
      <c r="BR634" s="44"/>
      <c r="BS634" s="44"/>
      <c r="BT634" s="44"/>
      <c r="BU634" s="44"/>
      <c r="BV634" s="44"/>
      <c r="BW634" s="44"/>
      <c r="BX634" s="44"/>
      <c r="BY634" s="44"/>
      <c r="BZ634" s="44"/>
      <c r="CA634" s="44"/>
      <c r="CB634" s="44"/>
      <c r="CC634" s="44"/>
      <c r="CD634" s="44"/>
      <c r="CE634" s="44"/>
      <c r="CF634" s="44"/>
      <c r="CG634" s="45"/>
      <c r="CH634" s="45"/>
      <c r="CI634" s="45"/>
      <c r="CJ634" s="45"/>
      <c r="CK634" s="45"/>
      <c r="CL634" s="45"/>
      <c r="CM634" s="45"/>
      <c r="CN634" s="45"/>
      <c r="CO634" s="45"/>
      <c r="CP634" s="45"/>
      <c r="CQ634" s="45"/>
      <c r="CR634" s="45"/>
      <c r="CS634" s="44"/>
      <c r="CT634" s="44"/>
      <c r="CU634" s="44"/>
      <c r="CV634" s="44"/>
      <c r="CW634" s="44"/>
      <c r="CX634" s="44"/>
      <c r="CY634" s="44"/>
      <c r="CZ634" s="44"/>
      <c r="DA634" s="44"/>
      <c r="DB634" s="44"/>
      <c r="DC634" s="44"/>
      <c r="DD634" s="44"/>
      <c r="DE634" s="44"/>
      <c r="DF634" s="44"/>
      <c r="DG634" s="44"/>
      <c r="DH634" s="44"/>
      <c r="DI634" s="44"/>
    </row>
    <row r="635" spans="1:113" ht="15">
      <c r="A635" s="40"/>
      <c r="B635" s="40"/>
      <c r="C635" s="41"/>
      <c r="D635" s="69"/>
      <c r="E635" s="42"/>
      <c r="F635" s="42"/>
      <c r="G635" s="44"/>
      <c r="H635" s="44"/>
      <c r="I635" s="44"/>
      <c r="J635" s="335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4"/>
      <c r="BQ635" s="44"/>
      <c r="BR635" s="44"/>
      <c r="BS635" s="44"/>
      <c r="BT635" s="44"/>
      <c r="BU635" s="44"/>
      <c r="BV635" s="44"/>
      <c r="BW635" s="44"/>
      <c r="BX635" s="44"/>
      <c r="BY635" s="44"/>
      <c r="BZ635" s="44"/>
      <c r="CA635" s="44"/>
      <c r="CB635" s="44"/>
      <c r="CC635" s="44"/>
      <c r="CD635" s="44"/>
      <c r="CE635" s="44"/>
      <c r="CF635" s="44"/>
      <c r="CG635" s="45"/>
      <c r="CH635" s="45"/>
      <c r="CI635" s="45"/>
      <c r="CJ635" s="45"/>
      <c r="CK635" s="45"/>
      <c r="CL635" s="45"/>
      <c r="CM635" s="45"/>
      <c r="CN635" s="45"/>
      <c r="CO635" s="45"/>
      <c r="CP635" s="45"/>
      <c r="CQ635" s="45"/>
      <c r="CR635" s="45"/>
      <c r="CS635" s="44"/>
      <c r="CT635" s="44"/>
      <c r="CU635" s="44"/>
      <c r="CV635" s="44"/>
      <c r="CW635" s="44"/>
      <c r="CX635" s="44"/>
      <c r="CY635" s="44"/>
      <c r="CZ635" s="44"/>
      <c r="DA635" s="44"/>
      <c r="DB635" s="44"/>
      <c r="DC635" s="44"/>
      <c r="DD635" s="44"/>
      <c r="DE635" s="44"/>
      <c r="DF635" s="44"/>
      <c r="DG635" s="44"/>
      <c r="DH635" s="44"/>
      <c r="DI635" s="44"/>
    </row>
    <row r="636" spans="1:113" ht="15">
      <c r="A636" s="40"/>
      <c r="B636" s="40"/>
      <c r="C636" s="41"/>
      <c r="D636" s="69"/>
      <c r="E636" s="42"/>
      <c r="F636" s="42"/>
      <c r="G636" s="44"/>
      <c r="H636" s="44"/>
      <c r="I636" s="44"/>
      <c r="J636" s="335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4"/>
      <c r="BQ636" s="44"/>
      <c r="BR636" s="44"/>
      <c r="BS636" s="44"/>
      <c r="BT636" s="44"/>
      <c r="BU636" s="44"/>
      <c r="BV636" s="44"/>
      <c r="BW636" s="44"/>
      <c r="BX636" s="44"/>
      <c r="BY636" s="44"/>
      <c r="BZ636" s="44"/>
      <c r="CA636" s="44"/>
      <c r="CB636" s="44"/>
      <c r="CC636" s="44"/>
      <c r="CD636" s="44"/>
      <c r="CE636" s="44"/>
      <c r="CF636" s="44"/>
      <c r="CG636" s="45"/>
      <c r="CH636" s="45"/>
      <c r="CI636" s="45"/>
      <c r="CJ636" s="45"/>
      <c r="CK636" s="45"/>
      <c r="CL636" s="45"/>
      <c r="CM636" s="45"/>
      <c r="CN636" s="45"/>
      <c r="CO636" s="45"/>
      <c r="CP636" s="45"/>
      <c r="CQ636" s="45"/>
      <c r="CR636" s="45"/>
      <c r="CS636" s="44"/>
      <c r="CT636" s="44"/>
      <c r="CU636" s="44"/>
      <c r="CV636" s="44"/>
      <c r="CW636" s="44"/>
      <c r="CX636" s="44"/>
      <c r="CY636" s="44"/>
      <c r="CZ636" s="44"/>
      <c r="DA636" s="44"/>
      <c r="DB636" s="44"/>
      <c r="DC636" s="44"/>
      <c r="DD636" s="44"/>
      <c r="DE636" s="44"/>
      <c r="DF636" s="44"/>
      <c r="DG636" s="44"/>
      <c r="DH636" s="44"/>
      <c r="DI636" s="44"/>
    </row>
    <row r="637" spans="1:113" ht="15">
      <c r="A637" s="40"/>
      <c r="B637" s="40"/>
      <c r="C637" s="41"/>
      <c r="D637" s="69"/>
      <c r="E637" s="42"/>
      <c r="F637" s="42"/>
      <c r="G637" s="44"/>
      <c r="H637" s="44"/>
      <c r="I637" s="44"/>
      <c r="J637" s="335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4"/>
      <c r="BQ637" s="44"/>
      <c r="BR637" s="44"/>
      <c r="BS637" s="44"/>
      <c r="BT637" s="44"/>
      <c r="BU637" s="44"/>
      <c r="BV637" s="44"/>
      <c r="BW637" s="44"/>
      <c r="BX637" s="44"/>
      <c r="BY637" s="44"/>
      <c r="BZ637" s="44"/>
      <c r="CA637" s="44"/>
      <c r="CB637" s="44"/>
      <c r="CC637" s="44"/>
      <c r="CD637" s="44"/>
      <c r="CE637" s="44"/>
      <c r="CF637" s="44"/>
      <c r="CG637" s="45"/>
      <c r="CH637" s="45"/>
      <c r="CI637" s="45"/>
      <c r="CJ637" s="45"/>
      <c r="CK637" s="45"/>
      <c r="CL637" s="45"/>
      <c r="CM637" s="45"/>
      <c r="CN637" s="45"/>
      <c r="CO637" s="45"/>
      <c r="CP637" s="45"/>
      <c r="CQ637" s="45"/>
      <c r="CR637" s="45"/>
      <c r="CS637" s="44"/>
      <c r="CT637" s="44"/>
      <c r="CU637" s="44"/>
      <c r="CV637" s="44"/>
      <c r="CW637" s="44"/>
      <c r="CX637" s="44"/>
      <c r="CY637" s="44"/>
      <c r="CZ637" s="44"/>
      <c r="DA637" s="44"/>
      <c r="DB637" s="44"/>
      <c r="DC637" s="44"/>
      <c r="DD637" s="44"/>
      <c r="DE637" s="44"/>
      <c r="DF637" s="44"/>
      <c r="DG637" s="44"/>
      <c r="DH637" s="44"/>
      <c r="DI637" s="44"/>
    </row>
    <row r="638" spans="1:113" ht="15">
      <c r="A638" s="40"/>
      <c r="B638" s="40"/>
      <c r="C638" s="41"/>
      <c r="D638" s="69"/>
      <c r="E638" s="42"/>
      <c r="F638" s="42"/>
      <c r="G638" s="44"/>
      <c r="H638" s="44"/>
      <c r="I638" s="44"/>
      <c r="J638" s="335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4"/>
      <c r="BQ638" s="44"/>
      <c r="BR638" s="44"/>
      <c r="BS638" s="44"/>
      <c r="BT638" s="44"/>
      <c r="BU638" s="44"/>
      <c r="BV638" s="44"/>
      <c r="BW638" s="44"/>
      <c r="BX638" s="44"/>
      <c r="BY638" s="44"/>
      <c r="BZ638" s="44"/>
      <c r="CA638" s="44"/>
      <c r="CB638" s="44"/>
      <c r="CC638" s="44"/>
      <c r="CD638" s="44"/>
      <c r="CE638" s="44"/>
      <c r="CF638" s="44"/>
      <c r="CG638" s="45"/>
      <c r="CH638" s="45"/>
      <c r="CI638" s="45"/>
      <c r="CJ638" s="45"/>
      <c r="CK638" s="45"/>
      <c r="CL638" s="45"/>
      <c r="CM638" s="45"/>
      <c r="CN638" s="45"/>
      <c r="CO638" s="45"/>
      <c r="CP638" s="45"/>
      <c r="CQ638" s="45"/>
      <c r="CR638" s="45"/>
      <c r="CS638" s="44"/>
      <c r="CT638" s="44"/>
      <c r="CU638" s="44"/>
      <c r="CV638" s="44"/>
      <c r="CW638" s="44"/>
      <c r="CX638" s="44"/>
      <c r="CY638" s="44"/>
      <c r="CZ638" s="44"/>
      <c r="DA638" s="44"/>
      <c r="DB638" s="44"/>
      <c r="DC638" s="44"/>
      <c r="DD638" s="44"/>
      <c r="DE638" s="44"/>
      <c r="DF638" s="44"/>
      <c r="DG638" s="44"/>
      <c r="DH638" s="44"/>
      <c r="DI638" s="44"/>
    </row>
    <row r="639" spans="1:113" ht="15">
      <c r="A639" s="40"/>
      <c r="B639" s="40"/>
      <c r="C639" s="41"/>
      <c r="D639" s="69"/>
      <c r="E639" s="42"/>
      <c r="F639" s="42"/>
      <c r="G639" s="44"/>
      <c r="H639" s="44"/>
      <c r="I639" s="44"/>
      <c r="J639" s="335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4"/>
      <c r="BQ639" s="44"/>
      <c r="BR639" s="44"/>
      <c r="BS639" s="44"/>
      <c r="BT639" s="44"/>
      <c r="BU639" s="44"/>
      <c r="BV639" s="44"/>
      <c r="BW639" s="44"/>
      <c r="BX639" s="44"/>
      <c r="BY639" s="44"/>
      <c r="BZ639" s="44"/>
      <c r="CA639" s="44"/>
      <c r="CB639" s="44"/>
      <c r="CC639" s="44"/>
      <c r="CD639" s="44"/>
      <c r="CE639" s="44"/>
      <c r="CF639" s="44"/>
      <c r="CG639" s="45"/>
      <c r="CH639" s="45"/>
      <c r="CI639" s="45"/>
      <c r="CJ639" s="45"/>
      <c r="CK639" s="45"/>
      <c r="CL639" s="45"/>
      <c r="CM639" s="45"/>
      <c r="CN639" s="45"/>
      <c r="CO639" s="45"/>
      <c r="CP639" s="45"/>
      <c r="CQ639" s="45"/>
      <c r="CR639" s="45"/>
      <c r="CS639" s="44"/>
      <c r="CT639" s="44"/>
      <c r="CU639" s="44"/>
      <c r="CV639" s="44"/>
      <c r="CW639" s="44"/>
      <c r="CX639" s="44"/>
      <c r="CY639" s="44"/>
      <c r="CZ639" s="44"/>
      <c r="DA639" s="44"/>
      <c r="DB639" s="44"/>
      <c r="DC639" s="44"/>
      <c r="DD639" s="44"/>
      <c r="DE639" s="44"/>
      <c r="DF639" s="44"/>
      <c r="DG639" s="44"/>
      <c r="DH639" s="44"/>
      <c r="DI639" s="44"/>
    </row>
    <row r="640" spans="1:113" ht="15">
      <c r="A640" s="40"/>
      <c r="B640" s="40"/>
      <c r="C640" s="41"/>
      <c r="D640" s="69"/>
      <c r="E640" s="42"/>
      <c r="F640" s="42"/>
      <c r="G640" s="44"/>
      <c r="H640" s="44"/>
      <c r="I640" s="44"/>
      <c r="J640" s="335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4"/>
      <c r="BQ640" s="44"/>
      <c r="BR640" s="44"/>
      <c r="BS640" s="44"/>
      <c r="BT640" s="44"/>
      <c r="BU640" s="44"/>
      <c r="BV640" s="44"/>
      <c r="BW640" s="44"/>
      <c r="BX640" s="44"/>
      <c r="BY640" s="44"/>
      <c r="BZ640" s="44"/>
      <c r="CA640" s="44"/>
      <c r="CB640" s="44"/>
      <c r="CC640" s="44"/>
      <c r="CD640" s="44"/>
      <c r="CE640" s="44"/>
      <c r="CF640" s="44"/>
      <c r="CG640" s="45"/>
      <c r="CH640" s="45"/>
      <c r="CI640" s="45"/>
      <c r="CJ640" s="45"/>
      <c r="CK640" s="45"/>
      <c r="CL640" s="45"/>
      <c r="CM640" s="45"/>
      <c r="CN640" s="45"/>
      <c r="CO640" s="45"/>
      <c r="CP640" s="45"/>
      <c r="CQ640" s="45"/>
      <c r="CR640" s="45"/>
      <c r="CS640" s="44"/>
      <c r="CT640" s="44"/>
      <c r="CU640" s="44"/>
      <c r="CV640" s="44"/>
      <c r="CW640" s="44"/>
      <c r="CX640" s="44"/>
      <c r="CY640" s="44"/>
      <c r="CZ640" s="44"/>
      <c r="DA640" s="44"/>
      <c r="DB640" s="44"/>
      <c r="DC640" s="44"/>
      <c r="DD640" s="44"/>
      <c r="DE640" s="44"/>
      <c r="DF640" s="44"/>
      <c r="DG640" s="44"/>
      <c r="DH640" s="44"/>
      <c r="DI640" s="44"/>
    </row>
    <row r="641" spans="1:113" ht="15">
      <c r="A641" s="40"/>
      <c r="B641" s="40"/>
      <c r="C641" s="41"/>
      <c r="D641" s="69"/>
      <c r="E641" s="42"/>
      <c r="F641" s="42"/>
      <c r="G641" s="44"/>
      <c r="H641" s="44"/>
      <c r="I641" s="44"/>
      <c r="J641" s="335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4"/>
      <c r="BQ641" s="44"/>
      <c r="BR641" s="44"/>
      <c r="BS641" s="44"/>
      <c r="BT641" s="44"/>
      <c r="BU641" s="44"/>
      <c r="BV641" s="44"/>
      <c r="BW641" s="44"/>
      <c r="BX641" s="44"/>
      <c r="BY641" s="44"/>
      <c r="BZ641" s="44"/>
      <c r="CA641" s="44"/>
      <c r="CB641" s="44"/>
      <c r="CC641" s="44"/>
      <c r="CD641" s="44"/>
      <c r="CE641" s="44"/>
      <c r="CF641" s="44"/>
      <c r="CG641" s="45"/>
      <c r="CH641" s="45"/>
      <c r="CI641" s="45"/>
      <c r="CJ641" s="45"/>
      <c r="CK641" s="45"/>
      <c r="CL641" s="45"/>
      <c r="CM641" s="45"/>
      <c r="CN641" s="45"/>
      <c r="CO641" s="45"/>
      <c r="CP641" s="45"/>
      <c r="CQ641" s="45"/>
      <c r="CR641" s="45"/>
      <c r="CS641" s="44"/>
      <c r="CT641" s="44"/>
      <c r="CU641" s="44"/>
      <c r="CV641" s="44"/>
      <c r="CW641" s="44"/>
      <c r="CX641" s="44"/>
      <c r="CY641" s="44"/>
      <c r="CZ641" s="44"/>
      <c r="DA641" s="44"/>
      <c r="DB641" s="44"/>
      <c r="DC641" s="44"/>
      <c r="DD641" s="44"/>
      <c r="DE641" s="44"/>
      <c r="DF641" s="44"/>
      <c r="DG641" s="44"/>
      <c r="DH641" s="44"/>
      <c r="DI641" s="44"/>
    </row>
    <row r="642" spans="1:113" ht="15">
      <c r="A642" s="40"/>
      <c r="B642" s="40"/>
      <c r="C642" s="41"/>
      <c r="D642" s="69"/>
      <c r="E642" s="42"/>
      <c r="F642" s="42"/>
      <c r="G642" s="44"/>
      <c r="H642" s="44"/>
      <c r="I642" s="44"/>
      <c r="J642" s="335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4"/>
      <c r="BQ642" s="44"/>
      <c r="BR642" s="44"/>
      <c r="BS642" s="44"/>
      <c r="BT642" s="44"/>
      <c r="BU642" s="44"/>
      <c r="BV642" s="44"/>
      <c r="BW642" s="44"/>
      <c r="BX642" s="44"/>
      <c r="BY642" s="44"/>
      <c r="BZ642" s="44"/>
      <c r="CA642" s="44"/>
      <c r="CB642" s="44"/>
      <c r="CC642" s="44"/>
      <c r="CD642" s="44"/>
      <c r="CE642" s="44"/>
      <c r="CF642" s="44"/>
      <c r="CG642" s="45"/>
      <c r="CH642" s="45"/>
      <c r="CI642" s="45"/>
      <c r="CJ642" s="45"/>
      <c r="CK642" s="45"/>
      <c r="CL642" s="45"/>
      <c r="CM642" s="45"/>
      <c r="CN642" s="45"/>
      <c r="CO642" s="45"/>
      <c r="CP642" s="45"/>
      <c r="CQ642" s="45"/>
      <c r="CR642" s="45"/>
      <c r="CS642" s="44"/>
      <c r="CT642" s="44"/>
      <c r="CU642" s="44"/>
      <c r="CV642" s="44"/>
      <c r="CW642" s="44"/>
      <c r="CX642" s="44"/>
      <c r="CY642" s="44"/>
      <c r="CZ642" s="44"/>
      <c r="DA642" s="44"/>
      <c r="DB642" s="44"/>
      <c r="DC642" s="44"/>
      <c r="DD642" s="44"/>
      <c r="DE642" s="44"/>
      <c r="DF642" s="44"/>
      <c r="DG642" s="44"/>
      <c r="DH642" s="44"/>
      <c r="DI642" s="44"/>
    </row>
    <row r="643" spans="1:113" ht="15">
      <c r="A643" s="40"/>
      <c r="B643" s="40"/>
      <c r="C643" s="41"/>
      <c r="D643" s="69"/>
      <c r="E643" s="42"/>
      <c r="F643" s="42"/>
      <c r="G643" s="44"/>
      <c r="H643" s="44"/>
      <c r="I643" s="44"/>
      <c r="J643" s="335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4"/>
      <c r="BQ643" s="44"/>
      <c r="BR643" s="44"/>
      <c r="BS643" s="44"/>
      <c r="BT643" s="44"/>
      <c r="BU643" s="44"/>
      <c r="BV643" s="44"/>
      <c r="BW643" s="44"/>
      <c r="BX643" s="44"/>
      <c r="BY643" s="44"/>
      <c r="BZ643" s="44"/>
      <c r="CA643" s="44"/>
      <c r="CB643" s="44"/>
      <c r="CC643" s="44"/>
      <c r="CD643" s="44"/>
      <c r="CE643" s="44"/>
      <c r="CF643" s="44"/>
      <c r="CG643" s="45"/>
      <c r="CH643" s="45"/>
      <c r="CI643" s="45"/>
      <c r="CJ643" s="45"/>
      <c r="CK643" s="45"/>
      <c r="CL643" s="45"/>
      <c r="CM643" s="45"/>
      <c r="CN643" s="45"/>
      <c r="CO643" s="45"/>
      <c r="CP643" s="45"/>
      <c r="CQ643" s="45"/>
      <c r="CR643" s="45"/>
      <c r="CS643" s="44"/>
      <c r="CT643" s="44"/>
      <c r="CU643" s="44"/>
      <c r="CV643" s="44"/>
      <c r="CW643" s="44"/>
      <c r="CX643" s="44"/>
      <c r="CY643" s="44"/>
      <c r="CZ643" s="44"/>
      <c r="DA643" s="44"/>
      <c r="DB643" s="44"/>
      <c r="DC643" s="44"/>
      <c r="DD643" s="44"/>
      <c r="DE643" s="44"/>
      <c r="DF643" s="44"/>
      <c r="DG643" s="44"/>
      <c r="DH643" s="44"/>
      <c r="DI643" s="44"/>
    </row>
    <row r="644" spans="1:113" ht="15">
      <c r="A644" s="40"/>
      <c r="B644" s="40"/>
      <c r="C644" s="41"/>
      <c r="D644" s="69"/>
      <c r="E644" s="42"/>
      <c r="F644" s="42"/>
      <c r="G644" s="44"/>
      <c r="H644" s="44"/>
      <c r="I644" s="44"/>
      <c r="J644" s="335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4"/>
      <c r="BQ644" s="44"/>
      <c r="BR644" s="44"/>
      <c r="BS644" s="44"/>
      <c r="BT644" s="44"/>
      <c r="BU644" s="44"/>
      <c r="BV644" s="44"/>
      <c r="BW644" s="44"/>
      <c r="BX644" s="44"/>
      <c r="BY644" s="44"/>
      <c r="BZ644" s="44"/>
      <c r="CA644" s="44"/>
      <c r="CB644" s="44"/>
      <c r="CC644" s="44"/>
      <c r="CD644" s="44"/>
      <c r="CE644" s="44"/>
      <c r="CF644" s="44"/>
      <c r="CG644" s="45"/>
      <c r="CH644" s="45"/>
      <c r="CI644" s="45"/>
      <c r="CJ644" s="45"/>
      <c r="CK644" s="45"/>
      <c r="CL644" s="45"/>
      <c r="CM644" s="45"/>
      <c r="CN644" s="45"/>
      <c r="CO644" s="45"/>
      <c r="CP644" s="45"/>
      <c r="CQ644" s="45"/>
      <c r="CR644" s="45"/>
      <c r="CS644" s="44"/>
      <c r="CT644" s="44"/>
      <c r="CU644" s="44"/>
      <c r="CV644" s="44"/>
      <c r="CW644" s="44"/>
      <c r="CX644" s="44"/>
      <c r="CY644" s="44"/>
      <c r="CZ644" s="44"/>
      <c r="DA644" s="44"/>
      <c r="DB644" s="44"/>
      <c r="DC644" s="44"/>
      <c r="DD644" s="44"/>
      <c r="DE644" s="44"/>
      <c r="DF644" s="44"/>
      <c r="DG644" s="44"/>
      <c r="DH644" s="44"/>
      <c r="DI644" s="44"/>
    </row>
    <row r="645" spans="1:113" ht="15">
      <c r="A645" s="40"/>
      <c r="B645" s="40"/>
      <c r="C645" s="41"/>
      <c r="D645" s="69"/>
      <c r="E645" s="42"/>
      <c r="F645" s="42"/>
      <c r="G645" s="44"/>
      <c r="H645" s="44"/>
      <c r="I645" s="44"/>
      <c r="J645" s="335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4"/>
      <c r="BQ645" s="44"/>
      <c r="BR645" s="44"/>
      <c r="BS645" s="44"/>
      <c r="BT645" s="44"/>
      <c r="BU645" s="44"/>
      <c r="BV645" s="44"/>
      <c r="BW645" s="44"/>
      <c r="BX645" s="44"/>
      <c r="BY645" s="44"/>
      <c r="BZ645" s="44"/>
      <c r="CA645" s="44"/>
      <c r="CB645" s="44"/>
      <c r="CC645" s="44"/>
      <c r="CD645" s="44"/>
      <c r="CE645" s="44"/>
      <c r="CF645" s="44"/>
      <c r="CG645" s="45"/>
      <c r="CH645" s="45"/>
      <c r="CI645" s="45"/>
      <c r="CJ645" s="45"/>
      <c r="CK645" s="45"/>
      <c r="CL645" s="45"/>
      <c r="CM645" s="45"/>
      <c r="CN645" s="45"/>
      <c r="CO645" s="45"/>
      <c r="CP645" s="45"/>
      <c r="CQ645" s="45"/>
      <c r="CR645" s="45"/>
      <c r="CS645" s="44"/>
      <c r="CT645" s="44"/>
      <c r="CU645" s="44"/>
      <c r="CV645" s="44"/>
      <c r="CW645" s="44"/>
      <c r="CX645" s="44"/>
      <c r="CY645" s="44"/>
      <c r="CZ645" s="44"/>
      <c r="DA645" s="44"/>
      <c r="DB645" s="44"/>
      <c r="DC645" s="44"/>
      <c r="DD645" s="44"/>
      <c r="DE645" s="44"/>
      <c r="DF645" s="44"/>
      <c r="DG645" s="44"/>
      <c r="DH645" s="44"/>
      <c r="DI645" s="44"/>
    </row>
    <row r="646" spans="1:113" ht="15">
      <c r="A646" s="40"/>
      <c r="B646" s="40"/>
      <c r="C646" s="41"/>
      <c r="D646" s="69"/>
      <c r="E646" s="42"/>
      <c r="F646" s="42"/>
      <c r="G646" s="44"/>
      <c r="H646" s="44"/>
      <c r="I646" s="44"/>
      <c r="J646" s="335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4"/>
      <c r="BQ646" s="44"/>
      <c r="BR646" s="44"/>
      <c r="BS646" s="44"/>
      <c r="BT646" s="44"/>
      <c r="BU646" s="44"/>
      <c r="BV646" s="44"/>
      <c r="BW646" s="44"/>
      <c r="BX646" s="44"/>
      <c r="BY646" s="44"/>
      <c r="BZ646" s="44"/>
      <c r="CA646" s="44"/>
      <c r="CB646" s="44"/>
      <c r="CC646" s="44"/>
      <c r="CD646" s="44"/>
      <c r="CE646" s="44"/>
      <c r="CF646" s="44"/>
      <c r="CG646" s="45"/>
      <c r="CH646" s="45"/>
      <c r="CI646" s="45"/>
      <c r="CJ646" s="45"/>
      <c r="CK646" s="45"/>
      <c r="CL646" s="45"/>
      <c r="CM646" s="45"/>
      <c r="CN646" s="45"/>
      <c r="CO646" s="45"/>
      <c r="CP646" s="45"/>
      <c r="CQ646" s="45"/>
      <c r="CR646" s="45"/>
      <c r="CS646" s="44"/>
      <c r="CT646" s="44"/>
      <c r="CU646" s="44"/>
      <c r="CV646" s="44"/>
      <c r="CW646" s="44"/>
      <c r="CX646" s="44"/>
      <c r="CY646" s="44"/>
      <c r="CZ646" s="44"/>
      <c r="DA646" s="44"/>
      <c r="DB646" s="44"/>
      <c r="DC646" s="44"/>
      <c r="DD646" s="44"/>
      <c r="DE646" s="44"/>
      <c r="DF646" s="44"/>
      <c r="DG646" s="44"/>
      <c r="DH646" s="44"/>
      <c r="DI646" s="44"/>
    </row>
    <row r="647" spans="1:113" ht="15">
      <c r="A647" s="40"/>
      <c r="B647" s="40"/>
      <c r="C647" s="41"/>
      <c r="D647" s="69"/>
      <c r="E647" s="42"/>
      <c r="F647" s="42"/>
      <c r="G647" s="44"/>
      <c r="H647" s="44"/>
      <c r="I647" s="44"/>
      <c r="J647" s="335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4"/>
      <c r="BQ647" s="44"/>
      <c r="BR647" s="44"/>
      <c r="BS647" s="44"/>
      <c r="BT647" s="44"/>
      <c r="BU647" s="44"/>
      <c r="BV647" s="44"/>
      <c r="BW647" s="44"/>
      <c r="BX647" s="44"/>
      <c r="BY647" s="44"/>
      <c r="BZ647" s="44"/>
      <c r="CA647" s="44"/>
      <c r="CB647" s="44"/>
      <c r="CC647" s="44"/>
      <c r="CD647" s="44"/>
      <c r="CE647" s="44"/>
      <c r="CF647" s="44"/>
      <c r="CG647" s="45"/>
      <c r="CH647" s="45"/>
      <c r="CI647" s="45"/>
      <c r="CJ647" s="45"/>
      <c r="CK647" s="45"/>
      <c r="CL647" s="45"/>
      <c r="CM647" s="45"/>
      <c r="CN647" s="45"/>
      <c r="CO647" s="45"/>
      <c r="CP647" s="45"/>
      <c r="CQ647" s="45"/>
      <c r="CR647" s="45"/>
      <c r="CS647" s="44"/>
      <c r="CT647" s="44"/>
      <c r="CU647" s="44"/>
      <c r="CV647" s="44"/>
      <c r="CW647" s="44"/>
      <c r="CX647" s="44"/>
      <c r="CY647" s="44"/>
      <c r="CZ647" s="44"/>
      <c r="DA647" s="44"/>
      <c r="DB647" s="44"/>
      <c r="DC647" s="44"/>
      <c r="DD647" s="44"/>
      <c r="DE647" s="44"/>
      <c r="DF647" s="44"/>
      <c r="DG647" s="44"/>
      <c r="DH647" s="44"/>
      <c r="DI647" s="44"/>
    </row>
    <row r="648" spans="1:113" ht="15">
      <c r="A648" s="40"/>
      <c r="B648" s="40"/>
      <c r="C648" s="41"/>
      <c r="D648" s="69"/>
      <c r="E648" s="42"/>
      <c r="F648" s="42"/>
      <c r="G648" s="44"/>
      <c r="H648" s="44"/>
      <c r="I648" s="44"/>
      <c r="J648" s="335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4"/>
      <c r="BQ648" s="44"/>
      <c r="BR648" s="44"/>
      <c r="BS648" s="44"/>
      <c r="BT648" s="44"/>
      <c r="BU648" s="44"/>
      <c r="BV648" s="44"/>
      <c r="BW648" s="44"/>
      <c r="BX648" s="44"/>
      <c r="BY648" s="44"/>
      <c r="BZ648" s="44"/>
      <c r="CA648" s="44"/>
      <c r="CB648" s="44"/>
      <c r="CC648" s="44"/>
      <c r="CD648" s="44"/>
      <c r="CE648" s="44"/>
      <c r="CF648" s="44"/>
      <c r="CG648" s="45"/>
      <c r="CH648" s="45"/>
      <c r="CI648" s="45"/>
      <c r="CJ648" s="45"/>
      <c r="CK648" s="45"/>
      <c r="CL648" s="45"/>
      <c r="CM648" s="45"/>
      <c r="CN648" s="45"/>
      <c r="CO648" s="45"/>
      <c r="CP648" s="45"/>
      <c r="CQ648" s="45"/>
      <c r="CR648" s="45"/>
      <c r="CS648" s="44"/>
      <c r="CT648" s="44"/>
      <c r="CU648" s="44"/>
      <c r="CV648" s="44"/>
      <c r="CW648" s="44"/>
      <c r="CX648" s="44"/>
      <c r="CY648" s="44"/>
      <c r="CZ648" s="44"/>
      <c r="DA648" s="44"/>
      <c r="DB648" s="44"/>
      <c r="DC648" s="44"/>
      <c r="DD648" s="44"/>
      <c r="DE648" s="44"/>
      <c r="DF648" s="44"/>
      <c r="DG648" s="44"/>
      <c r="DH648" s="44"/>
      <c r="DI648" s="44"/>
    </row>
    <row r="649" spans="1:113" ht="15">
      <c r="A649" s="40"/>
      <c r="B649" s="40"/>
      <c r="C649" s="41"/>
      <c r="D649" s="69"/>
      <c r="E649" s="42"/>
      <c r="F649" s="42"/>
      <c r="G649" s="44"/>
      <c r="H649" s="44"/>
      <c r="I649" s="44"/>
      <c r="J649" s="335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4"/>
      <c r="BQ649" s="44"/>
      <c r="BR649" s="44"/>
      <c r="BS649" s="44"/>
      <c r="BT649" s="44"/>
      <c r="BU649" s="44"/>
      <c r="BV649" s="44"/>
      <c r="BW649" s="44"/>
      <c r="BX649" s="44"/>
      <c r="BY649" s="44"/>
      <c r="BZ649" s="44"/>
      <c r="CA649" s="44"/>
      <c r="CB649" s="44"/>
      <c r="CC649" s="44"/>
      <c r="CD649" s="44"/>
      <c r="CE649" s="44"/>
      <c r="CF649" s="44"/>
      <c r="CG649" s="45"/>
      <c r="CH649" s="45"/>
      <c r="CI649" s="45"/>
      <c r="CJ649" s="45"/>
      <c r="CK649" s="45"/>
      <c r="CL649" s="45"/>
      <c r="CM649" s="45"/>
      <c r="CN649" s="45"/>
      <c r="CO649" s="45"/>
      <c r="CP649" s="45"/>
      <c r="CQ649" s="45"/>
      <c r="CR649" s="45"/>
      <c r="CS649" s="44"/>
      <c r="CT649" s="44"/>
      <c r="CU649" s="44"/>
      <c r="CV649" s="44"/>
      <c r="CW649" s="44"/>
      <c r="CX649" s="44"/>
      <c r="CY649" s="44"/>
      <c r="CZ649" s="44"/>
      <c r="DA649" s="44"/>
      <c r="DB649" s="44"/>
      <c r="DC649" s="44"/>
      <c r="DD649" s="44"/>
      <c r="DE649" s="44"/>
      <c r="DF649" s="44"/>
      <c r="DG649" s="44"/>
      <c r="DH649" s="44"/>
      <c r="DI649" s="44"/>
    </row>
    <row r="650" spans="1:113" ht="15">
      <c r="A650" s="40"/>
      <c r="B650" s="40"/>
      <c r="C650" s="41"/>
      <c r="D650" s="69"/>
      <c r="E650" s="42"/>
      <c r="F650" s="42"/>
      <c r="G650" s="44"/>
      <c r="H650" s="44"/>
      <c r="I650" s="44"/>
      <c r="J650" s="335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4"/>
      <c r="BQ650" s="44"/>
      <c r="BR650" s="44"/>
      <c r="BS650" s="44"/>
      <c r="BT650" s="44"/>
      <c r="BU650" s="44"/>
      <c r="BV650" s="44"/>
      <c r="BW650" s="44"/>
      <c r="BX650" s="44"/>
      <c r="BY650" s="44"/>
      <c r="BZ650" s="44"/>
      <c r="CA650" s="44"/>
      <c r="CB650" s="44"/>
      <c r="CC650" s="44"/>
      <c r="CD650" s="44"/>
      <c r="CE650" s="44"/>
      <c r="CF650" s="44"/>
      <c r="CG650" s="45"/>
      <c r="CH650" s="45"/>
      <c r="CI650" s="45"/>
      <c r="CJ650" s="45"/>
      <c r="CK650" s="45"/>
      <c r="CL650" s="45"/>
      <c r="CM650" s="45"/>
      <c r="CN650" s="45"/>
      <c r="CO650" s="45"/>
      <c r="CP650" s="45"/>
      <c r="CQ650" s="45"/>
      <c r="CR650" s="45"/>
      <c r="CS650" s="44"/>
      <c r="CT650" s="44"/>
      <c r="CU650" s="44"/>
      <c r="CV650" s="44"/>
      <c r="CW650" s="44"/>
      <c r="CX650" s="44"/>
      <c r="CY650" s="44"/>
      <c r="CZ650" s="44"/>
      <c r="DA650" s="44"/>
      <c r="DB650" s="44"/>
      <c r="DC650" s="44"/>
      <c r="DD650" s="44"/>
      <c r="DE650" s="44"/>
      <c r="DF650" s="44"/>
      <c r="DG650" s="44"/>
      <c r="DH650" s="44"/>
      <c r="DI650" s="44"/>
    </row>
    <row r="651" spans="1:113" ht="15">
      <c r="A651" s="40"/>
      <c r="B651" s="40"/>
      <c r="C651" s="41"/>
      <c r="D651" s="69"/>
      <c r="E651" s="42"/>
      <c r="F651" s="42"/>
      <c r="G651" s="44"/>
      <c r="H651" s="44"/>
      <c r="I651" s="44"/>
      <c r="J651" s="335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4"/>
      <c r="BQ651" s="44"/>
      <c r="BR651" s="44"/>
      <c r="BS651" s="44"/>
      <c r="BT651" s="44"/>
      <c r="BU651" s="44"/>
      <c r="BV651" s="44"/>
      <c r="BW651" s="44"/>
      <c r="BX651" s="44"/>
      <c r="BY651" s="44"/>
      <c r="BZ651" s="44"/>
      <c r="CA651" s="44"/>
      <c r="CB651" s="44"/>
      <c r="CC651" s="44"/>
      <c r="CD651" s="44"/>
      <c r="CE651" s="44"/>
      <c r="CF651" s="44"/>
      <c r="CG651" s="45"/>
      <c r="CH651" s="45"/>
      <c r="CI651" s="45"/>
      <c r="CJ651" s="45"/>
      <c r="CK651" s="45"/>
      <c r="CL651" s="45"/>
      <c r="CM651" s="45"/>
      <c r="CN651" s="45"/>
      <c r="CO651" s="45"/>
      <c r="CP651" s="45"/>
      <c r="CQ651" s="45"/>
      <c r="CR651" s="45"/>
      <c r="CS651" s="44"/>
      <c r="CT651" s="44"/>
      <c r="CU651" s="44"/>
      <c r="CV651" s="44"/>
      <c r="CW651" s="44"/>
      <c r="CX651" s="44"/>
      <c r="CY651" s="44"/>
      <c r="CZ651" s="44"/>
      <c r="DA651" s="44"/>
      <c r="DB651" s="44"/>
      <c r="DC651" s="44"/>
      <c r="DD651" s="44"/>
      <c r="DE651" s="44"/>
      <c r="DF651" s="44"/>
      <c r="DG651" s="44"/>
      <c r="DH651" s="44"/>
      <c r="DI651" s="44"/>
    </row>
    <row r="652" spans="1:113" ht="15">
      <c r="A652" s="40"/>
      <c r="B652" s="40"/>
      <c r="C652" s="41"/>
      <c r="D652" s="69"/>
      <c r="E652" s="42"/>
      <c r="F652" s="42"/>
      <c r="G652" s="44"/>
      <c r="H652" s="44"/>
      <c r="I652" s="44"/>
      <c r="J652" s="335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4"/>
      <c r="BQ652" s="44"/>
      <c r="BR652" s="44"/>
      <c r="BS652" s="44"/>
      <c r="BT652" s="44"/>
      <c r="BU652" s="44"/>
      <c r="BV652" s="44"/>
      <c r="BW652" s="44"/>
      <c r="BX652" s="44"/>
      <c r="BY652" s="44"/>
      <c r="BZ652" s="44"/>
      <c r="CA652" s="44"/>
      <c r="CB652" s="44"/>
      <c r="CC652" s="44"/>
      <c r="CD652" s="44"/>
      <c r="CE652" s="44"/>
      <c r="CF652" s="44"/>
      <c r="CG652" s="45"/>
      <c r="CH652" s="45"/>
      <c r="CI652" s="45"/>
      <c r="CJ652" s="45"/>
      <c r="CK652" s="45"/>
      <c r="CL652" s="45"/>
      <c r="CM652" s="45"/>
      <c r="CN652" s="45"/>
      <c r="CO652" s="45"/>
      <c r="CP652" s="45"/>
      <c r="CQ652" s="45"/>
      <c r="CR652" s="45"/>
      <c r="CS652" s="44"/>
      <c r="CT652" s="44"/>
      <c r="CU652" s="44"/>
      <c r="CV652" s="44"/>
      <c r="CW652" s="44"/>
      <c r="CX652" s="44"/>
      <c r="CY652" s="44"/>
      <c r="CZ652" s="44"/>
      <c r="DA652" s="44"/>
      <c r="DB652" s="44"/>
      <c r="DC652" s="44"/>
      <c r="DD652" s="44"/>
      <c r="DE652" s="44"/>
      <c r="DF652" s="44"/>
      <c r="DG652" s="44"/>
      <c r="DH652" s="44"/>
      <c r="DI652" s="44"/>
    </row>
    <row r="653" spans="1:113" ht="15">
      <c r="A653" s="40"/>
      <c r="B653" s="40"/>
      <c r="C653" s="41"/>
      <c r="D653" s="69"/>
      <c r="E653" s="42"/>
      <c r="F653" s="42"/>
      <c r="G653" s="44"/>
      <c r="H653" s="44"/>
      <c r="I653" s="44"/>
      <c r="J653" s="335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4"/>
      <c r="BQ653" s="44"/>
      <c r="BR653" s="44"/>
      <c r="BS653" s="44"/>
      <c r="BT653" s="44"/>
      <c r="BU653" s="44"/>
      <c r="BV653" s="44"/>
      <c r="BW653" s="44"/>
      <c r="BX653" s="44"/>
      <c r="BY653" s="44"/>
      <c r="BZ653" s="44"/>
      <c r="CA653" s="44"/>
      <c r="CB653" s="44"/>
      <c r="CC653" s="44"/>
      <c r="CD653" s="44"/>
      <c r="CE653" s="44"/>
      <c r="CF653" s="44"/>
      <c r="CG653" s="45"/>
      <c r="CH653" s="45"/>
      <c r="CI653" s="45"/>
      <c r="CJ653" s="45"/>
      <c r="CK653" s="45"/>
      <c r="CL653" s="45"/>
      <c r="CM653" s="45"/>
      <c r="CN653" s="45"/>
      <c r="CO653" s="45"/>
      <c r="CP653" s="45"/>
      <c r="CQ653" s="45"/>
      <c r="CR653" s="45"/>
      <c r="CS653" s="44"/>
      <c r="CT653" s="44"/>
      <c r="CU653" s="44"/>
      <c r="CV653" s="44"/>
      <c r="CW653" s="44"/>
      <c r="CX653" s="44"/>
      <c r="CY653" s="44"/>
      <c r="CZ653" s="44"/>
      <c r="DA653" s="44"/>
      <c r="DB653" s="44"/>
      <c r="DC653" s="44"/>
      <c r="DD653" s="44"/>
      <c r="DE653" s="44"/>
      <c r="DF653" s="44"/>
      <c r="DG653" s="44"/>
      <c r="DH653" s="44"/>
      <c r="DI653" s="44"/>
    </row>
    <row r="654" spans="1:113" ht="15">
      <c r="A654" s="40"/>
      <c r="B654" s="40"/>
      <c r="C654" s="41"/>
      <c r="D654" s="69"/>
      <c r="E654" s="42"/>
      <c r="F654" s="42"/>
      <c r="G654" s="44"/>
      <c r="H654" s="44"/>
      <c r="I654" s="44"/>
      <c r="J654" s="335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4"/>
      <c r="BQ654" s="44"/>
      <c r="BR654" s="44"/>
      <c r="BS654" s="44"/>
      <c r="BT654" s="44"/>
      <c r="BU654" s="44"/>
      <c r="BV654" s="44"/>
      <c r="BW654" s="44"/>
      <c r="BX654" s="44"/>
      <c r="BY654" s="44"/>
      <c r="BZ654" s="44"/>
      <c r="CA654" s="44"/>
      <c r="CB654" s="44"/>
      <c r="CC654" s="44"/>
      <c r="CD654" s="44"/>
      <c r="CE654" s="44"/>
      <c r="CF654" s="44"/>
      <c r="CG654" s="45"/>
      <c r="CH654" s="45"/>
      <c r="CI654" s="45"/>
      <c r="CJ654" s="45"/>
      <c r="CK654" s="45"/>
      <c r="CL654" s="45"/>
      <c r="CM654" s="45"/>
      <c r="CN654" s="45"/>
      <c r="CO654" s="45"/>
      <c r="CP654" s="45"/>
      <c r="CQ654" s="45"/>
      <c r="CR654" s="45"/>
      <c r="CS654" s="44"/>
      <c r="CT654" s="44"/>
      <c r="CU654" s="44"/>
      <c r="CV654" s="44"/>
      <c r="CW654" s="44"/>
      <c r="CX654" s="44"/>
      <c r="CY654" s="44"/>
      <c r="CZ654" s="44"/>
      <c r="DA654" s="44"/>
      <c r="DB654" s="44"/>
      <c r="DC654" s="44"/>
      <c r="DD654" s="44"/>
      <c r="DE654" s="44"/>
      <c r="DF654" s="44"/>
      <c r="DG654" s="44"/>
      <c r="DH654" s="44"/>
      <c r="DI654" s="44"/>
    </row>
    <row r="655" spans="1:113" ht="15">
      <c r="A655" s="40"/>
      <c r="B655" s="40"/>
      <c r="C655" s="41"/>
      <c r="D655" s="69"/>
      <c r="E655" s="42"/>
      <c r="F655" s="42"/>
      <c r="G655" s="44"/>
      <c r="H655" s="44"/>
      <c r="I655" s="44"/>
      <c r="J655" s="335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4"/>
      <c r="BQ655" s="44"/>
      <c r="BR655" s="44"/>
      <c r="BS655" s="44"/>
      <c r="BT655" s="44"/>
      <c r="BU655" s="44"/>
      <c r="BV655" s="44"/>
      <c r="BW655" s="44"/>
      <c r="BX655" s="44"/>
      <c r="BY655" s="44"/>
      <c r="BZ655" s="44"/>
      <c r="CA655" s="44"/>
      <c r="CB655" s="44"/>
      <c r="CC655" s="44"/>
      <c r="CD655" s="44"/>
      <c r="CE655" s="44"/>
      <c r="CF655" s="44"/>
      <c r="CG655" s="45"/>
      <c r="CH655" s="45"/>
      <c r="CI655" s="45"/>
      <c r="CJ655" s="45"/>
      <c r="CK655" s="45"/>
      <c r="CL655" s="45"/>
      <c r="CM655" s="45"/>
      <c r="CN655" s="45"/>
      <c r="CO655" s="45"/>
      <c r="CP655" s="45"/>
      <c r="CQ655" s="45"/>
      <c r="CR655" s="45"/>
      <c r="CS655" s="44"/>
      <c r="CT655" s="44"/>
      <c r="CU655" s="44"/>
      <c r="CV655" s="44"/>
      <c r="CW655" s="44"/>
      <c r="CX655" s="44"/>
      <c r="CY655" s="44"/>
      <c r="CZ655" s="44"/>
      <c r="DA655" s="44"/>
      <c r="DB655" s="44"/>
      <c r="DC655" s="44"/>
      <c r="DD655" s="44"/>
      <c r="DE655" s="44"/>
      <c r="DF655" s="44"/>
      <c r="DG655" s="44"/>
      <c r="DH655" s="44"/>
      <c r="DI655" s="44"/>
    </row>
    <row r="656" spans="1:113" ht="15">
      <c r="A656" s="40"/>
      <c r="B656" s="40"/>
      <c r="C656" s="41"/>
      <c r="D656" s="69"/>
      <c r="E656" s="42"/>
      <c r="F656" s="42"/>
      <c r="G656" s="44"/>
      <c r="H656" s="44"/>
      <c r="I656" s="44"/>
      <c r="J656" s="335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4"/>
      <c r="BQ656" s="44"/>
      <c r="BR656" s="44"/>
      <c r="BS656" s="44"/>
      <c r="BT656" s="44"/>
      <c r="BU656" s="44"/>
      <c r="BV656" s="44"/>
      <c r="BW656" s="44"/>
      <c r="BX656" s="44"/>
      <c r="BY656" s="44"/>
      <c r="BZ656" s="44"/>
      <c r="CA656" s="44"/>
      <c r="CB656" s="44"/>
      <c r="CC656" s="44"/>
      <c r="CD656" s="44"/>
      <c r="CE656" s="44"/>
      <c r="CF656" s="44"/>
      <c r="CG656" s="45"/>
      <c r="CH656" s="45"/>
      <c r="CI656" s="45"/>
      <c r="CJ656" s="45"/>
      <c r="CK656" s="45"/>
      <c r="CL656" s="45"/>
      <c r="CM656" s="45"/>
      <c r="CN656" s="45"/>
      <c r="CO656" s="45"/>
      <c r="CP656" s="45"/>
      <c r="CQ656" s="45"/>
      <c r="CR656" s="45"/>
      <c r="CS656" s="44"/>
      <c r="CT656" s="44"/>
      <c r="CU656" s="44"/>
      <c r="CV656" s="44"/>
      <c r="CW656" s="44"/>
      <c r="CX656" s="44"/>
      <c r="CY656" s="44"/>
      <c r="CZ656" s="44"/>
      <c r="DA656" s="44"/>
      <c r="DB656" s="44"/>
      <c r="DC656" s="44"/>
      <c r="DD656" s="44"/>
      <c r="DE656" s="44"/>
      <c r="DF656" s="44"/>
      <c r="DG656" s="44"/>
      <c r="DH656" s="44"/>
      <c r="DI656" s="44"/>
    </row>
    <row r="657" spans="1:113" ht="15">
      <c r="A657" s="40"/>
      <c r="B657" s="40"/>
      <c r="C657" s="41"/>
      <c r="D657" s="69"/>
      <c r="E657" s="42"/>
      <c r="F657" s="42"/>
      <c r="G657" s="44"/>
      <c r="H657" s="44"/>
      <c r="I657" s="44"/>
      <c r="J657" s="335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4"/>
      <c r="BQ657" s="44"/>
      <c r="BR657" s="44"/>
      <c r="BS657" s="44"/>
      <c r="BT657" s="44"/>
      <c r="BU657" s="44"/>
      <c r="BV657" s="44"/>
      <c r="BW657" s="44"/>
      <c r="BX657" s="44"/>
      <c r="BY657" s="44"/>
      <c r="BZ657" s="44"/>
      <c r="CA657" s="44"/>
      <c r="CB657" s="44"/>
      <c r="CC657" s="44"/>
      <c r="CD657" s="44"/>
      <c r="CE657" s="44"/>
      <c r="CF657" s="44"/>
      <c r="CG657" s="45"/>
      <c r="CH657" s="45"/>
      <c r="CI657" s="45"/>
      <c r="CJ657" s="45"/>
      <c r="CK657" s="45"/>
      <c r="CL657" s="45"/>
      <c r="CM657" s="45"/>
      <c r="CN657" s="45"/>
      <c r="CO657" s="45"/>
      <c r="CP657" s="45"/>
      <c r="CQ657" s="45"/>
      <c r="CR657" s="45"/>
      <c r="CS657" s="44"/>
      <c r="CT657" s="44"/>
      <c r="CU657" s="44"/>
      <c r="CV657" s="44"/>
      <c r="CW657" s="44"/>
      <c r="CX657" s="44"/>
      <c r="CY657" s="44"/>
      <c r="CZ657" s="44"/>
      <c r="DA657" s="44"/>
      <c r="DB657" s="44"/>
      <c r="DC657" s="44"/>
      <c r="DD657" s="44"/>
      <c r="DE657" s="44"/>
      <c r="DF657" s="44"/>
      <c r="DG657" s="44"/>
      <c r="DH657" s="44"/>
      <c r="DI657" s="44"/>
    </row>
    <row r="658" spans="1:113" ht="15">
      <c r="A658" s="40"/>
      <c r="B658" s="40"/>
      <c r="C658" s="41"/>
      <c r="D658" s="69"/>
      <c r="E658" s="42"/>
      <c r="F658" s="42"/>
      <c r="G658" s="44"/>
      <c r="H658" s="44"/>
      <c r="I658" s="44"/>
      <c r="J658" s="335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4"/>
      <c r="BQ658" s="44"/>
      <c r="BR658" s="44"/>
      <c r="BS658" s="44"/>
      <c r="BT658" s="44"/>
      <c r="BU658" s="44"/>
      <c r="BV658" s="44"/>
      <c r="BW658" s="44"/>
      <c r="BX658" s="44"/>
      <c r="BY658" s="44"/>
      <c r="BZ658" s="44"/>
      <c r="CA658" s="44"/>
      <c r="CB658" s="44"/>
      <c r="CC658" s="44"/>
      <c r="CD658" s="44"/>
      <c r="CE658" s="44"/>
      <c r="CF658" s="44"/>
      <c r="CG658" s="45"/>
      <c r="CH658" s="45"/>
      <c r="CI658" s="45"/>
      <c r="CJ658" s="45"/>
      <c r="CK658" s="45"/>
      <c r="CL658" s="45"/>
      <c r="CM658" s="45"/>
      <c r="CN658" s="45"/>
      <c r="CO658" s="45"/>
      <c r="CP658" s="45"/>
      <c r="CQ658" s="45"/>
      <c r="CR658" s="45"/>
      <c r="CS658" s="44"/>
      <c r="CT658" s="44"/>
      <c r="CU658" s="44"/>
      <c r="CV658" s="44"/>
      <c r="CW658" s="44"/>
      <c r="CX658" s="44"/>
      <c r="CY658" s="44"/>
      <c r="CZ658" s="44"/>
      <c r="DA658" s="44"/>
      <c r="DB658" s="44"/>
      <c r="DC658" s="44"/>
      <c r="DD658" s="44"/>
      <c r="DE658" s="44"/>
      <c r="DF658" s="44"/>
      <c r="DG658" s="44"/>
      <c r="DH658" s="44"/>
      <c r="DI658" s="44"/>
    </row>
    <row r="659" spans="1:113" ht="15">
      <c r="A659" s="40"/>
      <c r="B659" s="40"/>
      <c r="C659" s="41"/>
      <c r="D659" s="69"/>
      <c r="E659" s="42"/>
      <c r="F659" s="42"/>
      <c r="G659" s="44"/>
      <c r="H659" s="44"/>
      <c r="I659" s="44"/>
      <c r="J659" s="335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4"/>
      <c r="BQ659" s="44"/>
      <c r="BR659" s="44"/>
      <c r="BS659" s="44"/>
      <c r="BT659" s="44"/>
      <c r="BU659" s="44"/>
      <c r="BV659" s="44"/>
      <c r="BW659" s="44"/>
      <c r="BX659" s="44"/>
      <c r="BY659" s="44"/>
      <c r="BZ659" s="44"/>
      <c r="CA659" s="44"/>
      <c r="CB659" s="44"/>
      <c r="CC659" s="44"/>
      <c r="CD659" s="44"/>
      <c r="CE659" s="44"/>
      <c r="CF659" s="44"/>
      <c r="CG659" s="45"/>
      <c r="CH659" s="45"/>
      <c r="CI659" s="45"/>
      <c r="CJ659" s="45"/>
      <c r="CK659" s="45"/>
      <c r="CL659" s="45"/>
      <c r="CM659" s="45"/>
      <c r="CN659" s="45"/>
      <c r="CO659" s="45"/>
      <c r="CP659" s="45"/>
      <c r="CQ659" s="45"/>
      <c r="CR659" s="45"/>
      <c r="CS659" s="44"/>
      <c r="CT659" s="44"/>
      <c r="CU659" s="44"/>
      <c r="CV659" s="44"/>
      <c r="CW659" s="44"/>
      <c r="CX659" s="44"/>
      <c r="CY659" s="44"/>
      <c r="CZ659" s="44"/>
      <c r="DA659" s="44"/>
      <c r="DB659" s="44"/>
      <c r="DC659" s="44"/>
      <c r="DD659" s="44"/>
      <c r="DE659" s="44"/>
      <c r="DF659" s="44"/>
      <c r="DG659" s="44"/>
      <c r="DH659" s="44"/>
      <c r="DI659" s="44"/>
    </row>
    <row r="660" spans="1:113" ht="15">
      <c r="A660" s="40"/>
      <c r="B660" s="40"/>
      <c r="C660" s="41"/>
      <c r="D660" s="69"/>
      <c r="E660" s="42"/>
      <c r="F660" s="42"/>
      <c r="G660" s="44"/>
      <c r="H660" s="44"/>
      <c r="I660" s="44"/>
      <c r="J660" s="335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4"/>
      <c r="BQ660" s="44"/>
      <c r="BR660" s="44"/>
      <c r="BS660" s="44"/>
      <c r="BT660" s="44"/>
      <c r="BU660" s="44"/>
      <c r="BV660" s="44"/>
      <c r="BW660" s="44"/>
      <c r="BX660" s="44"/>
      <c r="BY660" s="44"/>
      <c r="BZ660" s="44"/>
      <c r="CA660" s="44"/>
      <c r="CB660" s="44"/>
      <c r="CC660" s="44"/>
      <c r="CD660" s="44"/>
      <c r="CE660" s="44"/>
      <c r="CF660" s="44"/>
      <c r="CG660" s="45"/>
      <c r="CH660" s="45"/>
      <c r="CI660" s="45"/>
      <c r="CJ660" s="45"/>
      <c r="CK660" s="45"/>
      <c r="CL660" s="45"/>
      <c r="CM660" s="45"/>
      <c r="CN660" s="45"/>
      <c r="CO660" s="45"/>
      <c r="CP660" s="45"/>
      <c r="CQ660" s="45"/>
      <c r="CR660" s="45"/>
      <c r="CS660" s="44"/>
      <c r="CT660" s="44"/>
      <c r="CU660" s="44"/>
      <c r="CV660" s="44"/>
      <c r="CW660" s="44"/>
      <c r="CX660" s="44"/>
      <c r="CY660" s="44"/>
      <c r="CZ660" s="44"/>
      <c r="DA660" s="44"/>
      <c r="DB660" s="44"/>
      <c r="DC660" s="44"/>
      <c r="DD660" s="44"/>
      <c r="DE660" s="44"/>
      <c r="DF660" s="44"/>
      <c r="DG660" s="44"/>
      <c r="DH660" s="44"/>
      <c r="DI660" s="44"/>
    </row>
    <row r="661" spans="1:113" ht="15">
      <c r="A661" s="40"/>
      <c r="B661" s="40"/>
      <c r="C661" s="41"/>
      <c r="D661" s="69"/>
      <c r="E661" s="42"/>
      <c r="F661" s="42"/>
      <c r="G661" s="44"/>
      <c r="H661" s="44"/>
      <c r="I661" s="44"/>
      <c r="J661" s="335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4"/>
      <c r="BQ661" s="44"/>
      <c r="BR661" s="44"/>
      <c r="BS661" s="44"/>
      <c r="BT661" s="44"/>
      <c r="BU661" s="44"/>
      <c r="BV661" s="44"/>
      <c r="BW661" s="44"/>
      <c r="BX661" s="44"/>
      <c r="BY661" s="44"/>
      <c r="BZ661" s="44"/>
      <c r="CA661" s="44"/>
      <c r="CB661" s="44"/>
      <c r="CC661" s="44"/>
      <c r="CD661" s="44"/>
      <c r="CE661" s="44"/>
      <c r="CF661" s="44"/>
      <c r="CG661" s="45"/>
      <c r="CH661" s="45"/>
      <c r="CI661" s="45"/>
      <c r="CJ661" s="45"/>
      <c r="CK661" s="45"/>
      <c r="CL661" s="45"/>
      <c r="CM661" s="45"/>
      <c r="CN661" s="45"/>
      <c r="CO661" s="45"/>
      <c r="CP661" s="45"/>
      <c r="CQ661" s="45"/>
      <c r="CR661" s="45"/>
      <c r="CS661" s="44"/>
      <c r="CT661" s="44"/>
      <c r="CU661" s="44"/>
      <c r="CV661" s="44"/>
      <c r="CW661" s="44"/>
      <c r="CX661" s="44"/>
      <c r="CY661" s="44"/>
      <c r="CZ661" s="44"/>
      <c r="DA661" s="44"/>
      <c r="DB661" s="44"/>
      <c r="DC661" s="44"/>
      <c r="DD661" s="44"/>
      <c r="DE661" s="44"/>
      <c r="DF661" s="44"/>
      <c r="DG661" s="44"/>
      <c r="DH661" s="44"/>
      <c r="DI661" s="44"/>
    </row>
    <row r="662" spans="1:113" ht="15">
      <c r="A662" s="40"/>
      <c r="B662" s="40"/>
      <c r="C662" s="41"/>
      <c r="D662" s="69"/>
      <c r="E662" s="42"/>
      <c r="F662" s="42"/>
      <c r="G662" s="44"/>
      <c r="H662" s="44"/>
      <c r="I662" s="44"/>
      <c r="J662" s="335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4"/>
      <c r="BQ662" s="44"/>
      <c r="BR662" s="44"/>
      <c r="BS662" s="44"/>
      <c r="BT662" s="44"/>
      <c r="BU662" s="44"/>
      <c r="BV662" s="44"/>
      <c r="BW662" s="44"/>
      <c r="BX662" s="44"/>
      <c r="BY662" s="44"/>
      <c r="BZ662" s="44"/>
      <c r="CA662" s="44"/>
      <c r="CB662" s="44"/>
      <c r="CC662" s="44"/>
      <c r="CD662" s="44"/>
      <c r="CE662" s="44"/>
      <c r="CF662" s="44"/>
      <c r="CG662" s="45"/>
      <c r="CH662" s="45"/>
      <c r="CI662" s="45"/>
      <c r="CJ662" s="45"/>
      <c r="CK662" s="45"/>
      <c r="CL662" s="45"/>
      <c r="CM662" s="45"/>
      <c r="CN662" s="45"/>
      <c r="CO662" s="45"/>
      <c r="CP662" s="45"/>
      <c r="CQ662" s="45"/>
      <c r="CR662" s="45"/>
      <c r="CS662" s="44"/>
      <c r="CT662" s="44"/>
      <c r="CU662" s="44"/>
      <c r="CV662" s="44"/>
      <c r="CW662" s="44"/>
      <c r="CX662" s="44"/>
      <c r="CY662" s="44"/>
      <c r="CZ662" s="44"/>
      <c r="DA662" s="44"/>
      <c r="DB662" s="44"/>
      <c r="DC662" s="44"/>
      <c r="DD662" s="44"/>
      <c r="DE662" s="44"/>
      <c r="DF662" s="44"/>
      <c r="DG662" s="44"/>
      <c r="DH662" s="44"/>
      <c r="DI662" s="44"/>
    </row>
    <row r="663" spans="1:113" ht="15">
      <c r="A663" s="40"/>
      <c r="B663" s="40"/>
      <c r="C663" s="41"/>
      <c r="D663" s="69"/>
      <c r="E663" s="42"/>
      <c r="F663" s="42"/>
      <c r="G663" s="44"/>
      <c r="H663" s="44"/>
      <c r="I663" s="44"/>
      <c r="J663" s="335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4"/>
      <c r="BQ663" s="44"/>
      <c r="BR663" s="44"/>
      <c r="BS663" s="44"/>
      <c r="BT663" s="44"/>
      <c r="BU663" s="44"/>
      <c r="BV663" s="44"/>
      <c r="BW663" s="44"/>
      <c r="BX663" s="44"/>
      <c r="BY663" s="44"/>
      <c r="BZ663" s="44"/>
      <c r="CA663" s="44"/>
      <c r="CB663" s="44"/>
      <c r="CC663" s="44"/>
      <c r="CD663" s="44"/>
      <c r="CE663" s="44"/>
      <c r="CF663" s="44"/>
      <c r="CG663" s="45"/>
      <c r="CH663" s="45"/>
      <c r="CI663" s="45"/>
      <c r="CJ663" s="45"/>
      <c r="CK663" s="45"/>
      <c r="CL663" s="45"/>
      <c r="CM663" s="45"/>
      <c r="CN663" s="45"/>
      <c r="CO663" s="45"/>
      <c r="CP663" s="45"/>
      <c r="CQ663" s="45"/>
      <c r="CR663" s="45"/>
      <c r="CS663" s="44"/>
      <c r="CT663" s="44"/>
      <c r="CU663" s="44"/>
      <c r="CV663" s="44"/>
      <c r="CW663" s="44"/>
      <c r="CX663" s="44"/>
      <c r="CY663" s="44"/>
      <c r="CZ663" s="44"/>
      <c r="DA663" s="44"/>
      <c r="DB663" s="44"/>
      <c r="DC663" s="44"/>
      <c r="DD663" s="44"/>
      <c r="DE663" s="44"/>
      <c r="DF663" s="44"/>
      <c r="DG663" s="44"/>
      <c r="DH663" s="44"/>
      <c r="DI663" s="44"/>
    </row>
    <row r="664" spans="1:113" ht="15">
      <c r="A664" s="40"/>
      <c r="B664" s="40"/>
      <c r="C664" s="41"/>
      <c r="D664" s="69"/>
      <c r="E664" s="42"/>
      <c r="F664" s="42"/>
      <c r="G664" s="44"/>
      <c r="H664" s="44"/>
      <c r="I664" s="44"/>
      <c r="J664" s="335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4"/>
      <c r="BQ664" s="44"/>
      <c r="BR664" s="44"/>
      <c r="BS664" s="44"/>
      <c r="BT664" s="44"/>
      <c r="BU664" s="44"/>
      <c r="BV664" s="44"/>
      <c r="BW664" s="44"/>
      <c r="BX664" s="44"/>
      <c r="BY664" s="44"/>
      <c r="BZ664" s="44"/>
      <c r="CA664" s="44"/>
      <c r="CB664" s="44"/>
      <c r="CC664" s="44"/>
      <c r="CD664" s="44"/>
      <c r="CE664" s="44"/>
      <c r="CF664" s="44"/>
      <c r="CG664" s="45"/>
      <c r="CH664" s="45"/>
      <c r="CI664" s="45"/>
      <c r="CJ664" s="45"/>
      <c r="CK664" s="45"/>
      <c r="CL664" s="45"/>
      <c r="CM664" s="45"/>
      <c r="CN664" s="45"/>
      <c r="CO664" s="45"/>
      <c r="CP664" s="45"/>
      <c r="CQ664" s="45"/>
      <c r="CR664" s="45"/>
      <c r="CS664" s="44"/>
      <c r="CT664" s="44"/>
      <c r="CU664" s="44"/>
      <c r="CV664" s="44"/>
      <c r="CW664" s="44"/>
      <c r="CX664" s="44"/>
      <c r="CY664" s="44"/>
      <c r="CZ664" s="44"/>
      <c r="DA664" s="44"/>
      <c r="DB664" s="44"/>
      <c r="DC664" s="44"/>
      <c r="DD664" s="44"/>
      <c r="DE664" s="44"/>
      <c r="DF664" s="44"/>
      <c r="DG664" s="44"/>
      <c r="DH664" s="44"/>
      <c r="DI664" s="44"/>
    </row>
    <row r="665" spans="1:113" ht="15">
      <c r="A665" s="40"/>
      <c r="B665" s="40"/>
      <c r="C665" s="41"/>
      <c r="D665" s="69"/>
      <c r="E665" s="42"/>
      <c r="F665" s="42"/>
      <c r="G665" s="44"/>
      <c r="H665" s="44"/>
      <c r="I665" s="44"/>
      <c r="J665" s="335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4"/>
      <c r="BQ665" s="44"/>
      <c r="BR665" s="44"/>
      <c r="BS665" s="44"/>
      <c r="BT665" s="44"/>
      <c r="BU665" s="44"/>
      <c r="BV665" s="44"/>
      <c r="BW665" s="44"/>
      <c r="BX665" s="44"/>
      <c r="BY665" s="44"/>
      <c r="BZ665" s="44"/>
      <c r="CA665" s="44"/>
      <c r="CB665" s="44"/>
      <c r="CC665" s="44"/>
      <c r="CD665" s="44"/>
      <c r="CE665" s="44"/>
      <c r="CF665" s="44"/>
      <c r="CG665" s="45"/>
      <c r="CH665" s="45"/>
      <c r="CI665" s="45"/>
      <c r="CJ665" s="45"/>
      <c r="CK665" s="45"/>
      <c r="CL665" s="45"/>
      <c r="CM665" s="45"/>
      <c r="CN665" s="45"/>
      <c r="CO665" s="45"/>
      <c r="CP665" s="45"/>
      <c r="CQ665" s="45"/>
      <c r="CR665" s="45"/>
      <c r="CS665" s="44"/>
      <c r="CT665" s="44"/>
      <c r="CU665" s="44"/>
      <c r="CV665" s="44"/>
      <c r="CW665" s="44"/>
      <c r="CX665" s="44"/>
      <c r="CY665" s="44"/>
      <c r="CZ665" s="44"/>
      <c r="DA665" s="44"/>
      <c r="DB665" s="44"/>
      <c r="DC665" s="44"/>
      <c r="DD665" s="44"/>
      <c r="DE665" s="44"/>
      <c r="DF665" s="44"/>
      <c r="DG665" s="44"/>
      <c r="DH665" s="44"/>
      <c r="DI665" s="44"/>
    </row>
    <row r="666" spans="1:113" ht="15">
      <c r="A666" s="40"/>
      <c r="B666" s="40"/>
      <c r="C666" s="41"/>
      <c r="D666" s="69"/>
      <c r="E666" s="42"/>
      <c r="F666" s="42"/>
      <c r="G666" s="44"/>
      <c r="H666" s="44"/>
      <c r="I666" s="44"/>
      <c r="J666" s="335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4"/>
      <c r="BQ666" s="44"/>
      <c r="BR666" s="44"/>
      <c r="BS666" s="44"/>
      <c r="BT666" s="44"/>
      <c r="BU666" s="44"/>
      <c r="BV666" s="44"/>
      <c r="BW666" s="44"/>
      <c r="BX666" s="44"/>
      <c r="BY666" s="44"/>
      <c r="BZ666" s="44"/>
      <c r="CA666" s="44"/>
      <c r="CB666" s="44"/>
      <c r="CC666" s="44"/>
      <c r="CD666" s="44"/>
      <c r="CE666" s="44"/>
      <c r="CF666" s="44"/>
      <c r="CG666" s="45"/>
      <c r="CH666" s="45"/>
      <c r="CI666" s="45"/>
      <c r="CJ666" s="45"/>
      <c r="CK666" s="45"/>
      <c r="CL666" s="45"/>
      <c r="CM666" s="45"/>
      <c r="CN666" s="45"/>
      <c r="CO666" s="45"/>
      <c r="CP666" s="45"/>
      <c r="CQ666" s="45"/>
      <c r="CR666" s="45"/>
      <c r="CS666" s="44"/>
      <c r="CT666" s="44"/>
      <c r="CU666" s="44"/>
      <c r="CV666" s="44"/>
      <c r="CW666" s="44"/>
      <c r="CX666" s="44"/>
      <c r="CY666" s="44"/>
      <c r="CZ666" s="44"/>
      <c r="DA666" s="44"/>
      <c r="DB666" s="44"/>
      <c r="DC666" s="44"/>
      <c r="DD666" s="44"/>
      <c r="DE666" s="44"/>
      <c r="DF666" s="44"/>
      <c r="DG666" s="44"/>
      <c r="DH666" s="44"/>
      <c r="DI666" s="44"/>
    </row>
    <row r="667" spans="1:113" ht="15">
      <c r="A667" s="40"/>
      <c r="B667" s="40"/>
      <c r="C667" s="41"/>
      <c r="D667" s="69"/>
      <c r="E667" s="42"/>
      <c r="F667" s="42"/>
      <c r="G667" s="44"/>
      <c r="H667" s="44"/>
      <c r="I667" s="44"/>
      <c r="J667" s="335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4"/>
      <c r="BQ667" s="44"/>
      <c r="BR667" s="44"/>
      <c r="BS667" s="44"/>
      <c r="BT667" s="44"/>
      <c r="BU667" s="44"/>
      <c r="BV667" s="44"/>
      <c r="BW667" s="44"/>
      <c r="BX667" s="44"/>
      <c r="BY667" s="44"/>
      <c r="BZ667" s="44"/>
      <c r="CA667" s="44"/>
      <c r="CB667" s="44"/>
      <c r="CC667" s="44"/>
      <c r="CD667" s="44"/>
      <c r="CE667" s="44"/>
      <c r="CF667" s="44"/>
      <c r="CG667" s="45"/>
      <c r="CH667" s="45"/>
      <c r="CI667" s="45"/>
      <c r="CJ667" s="45"/>
      <c r="CK667" s="45"/>
      <c r="CL667" s="45"/>
      <c r="CM667" s="45"/>
      <c r="CN667" s="45"/>
      <c r="CO667" s="45"/>
      <c r="CP667" s="45"/>
      <c r="CQ667" s="45"/>
      <c r="CR667" s="45"/>
      <c r="CS667" s="44"/>
      <c r="CT667" s="44"/>
      <c r="CU667" s="44"/>
      <c r="CV667" s="44"/>
      <c r="CW667" s="44"/>
      <c r="CX667" s="44"/>
      <c r="CY667" s="44"/>
      <c r="CZ667" s="44"/>
      <c r="DA667" s="44"/>
      <c r="DB667" s="44"/>
      <c r="DC667" s="44"/>
      <c r="DD667" s="44"/>
      <c r="DE667" s="44"/>
      <c r="DF667" s="44"/>
      <c r="DG667" s="44"/>
      <c r="DH667" s="44"/>
      <c r="DI667" s="44"/>
    </row>
    <row r="668" spans="1:113" ht="15">
      <c r="A668" s="40"/>
      <c r="B668" s="40"/>
      <c r="C668" s="41"/>
      <c r="D668" s="69"/>
      <c r="E668" s="42"/>
      <c r="F668" s="42"/>
      <c r="G668" s="44"/>
      <c r="H668" s="44"/>
      <c r="I668" s="44"/>
      <c r="J668" s="335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4"/>
      <c r="BQ668" s="44"/>
      <c r="BR668" s="44"/>
      <c r="BS668" s="44"/>
      <c r="BT668" s="44"/>
      <c r="BU668" s="44"/>
      <c r="BV668" s="44"/>
      <c r="BW668" s="44"/>
      <c r="BX668" s="44"/>
      <c r="BY668" s="44"/>
      <c r="BZ668" s="44"/>
      <c r="CA668" s="44"/>
      <c r="CB668" s="44"/>
      <c r="CC668" s="44"/>
      <c r="CD668" s="44"/>
      <c r="CE668" s="44"/>
      <c r="CF668" s="44"/>
      <c r="CG668" s="45"/>
      <c r="CH668" s="45"/>
      <c r="CI668" s="45"/>
      <c r="CJ668" s="45"/>
      <c r="CK668" s="45"/>
      <c r="CL668" s="45"/>
      <c r="CM668" s="45"/>
      <c r="CN668" s="45"/>
      <c r="CO668" s="45"/>
      <c r="CP668" s="45"/>
      <c r="CQ668" s="45"/>
      <c r="CR668" s="45"/>
      <c r="CS668" s="44"/>
      <c r="CT668" s="44"/>
      <c r="CU668" s="44"/>
      <c r="CV668" s="44"/>
      <c r="CW668" s="44"/>
      <c r="CX668" s="44"/>
      <c r="CY668" s="44"/>
      <c r="CZ668" s="44"/>
      <c r="DA668" s="44"/>
      <c r="DB668" s="44"/>
      <c r="DC668" s="44"/>
      <c r="DD668" s="44"/>
      <c r="DE668" s="44"/>
      <c r="DF668" s="44"/>
      <c r="DG668" s="44"/>
      <c r="DH668" s="44"/>
      <c r="DI668" s="44"/>
    </row>
    <row r="669" spans="1:113" ht="15">
      <c r="A669" s="40"/>
      <c r="B669" s="40"/>
      <c r="C669" s="41"/>
      <c r="D669" s="69"/>
      <c r="E669" s="42"/>
      <c r="F669" s="42"/>
      <c r="G669" s="44"/>
      <c r="H669" s="44"/>
      <c r="I669" s="44"/>
      <c r="J669" s="335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4"/>
      <c r="BQ669" s="44"/>
      <c r="BR669" s="44"/>
      <c r="BS669" s="44"/>
      <c r="BT669" s="44"/>
      <c r="BU669" s="44"/>
      <c r="BV669" s="44"/>
      <c r="BW669" s="44"/>
      <c r="BX669" s="44"/>
      <c r="BY669" s="44"/>
      <c r="BZ669" s="44"/>
      <c r="CA669" s="44"/>
      <c r="CB669" s="44"/>
      <c r="CC669" s="44"/>
      <c r="CD669" s="44"/>
      <c r="CE669" s="44"/>
      <c r="CF669" s="44"/>
      <c r="CG669" s="45"/>
      <c r="CH669" s="45"/>
      <c r="CI669" s="45"/>
      <c r="CJ669" s="45"/>
      <c r="CK669" s="45"/>
      <c r="CL669" s="45"/>
      <c r="CM669" s="45"/>
      <c r="CN669" s="45"/>
      <c r="CO669" s="45"/>
      <c r="CP669" s="45"/>
      <c r="CQ669" s="45"/>
      <c r="CR669" s="45"/>
      <c r="CS669" s="44"/>
      <c r="CT669" s="44"/>
      <c r="CU669" s="44"/>
      <c r="CV669" s="44"/>
      <c r="CW669" s="44"/>
      <c r="CX669" s="44"/>
      <c r="CY669" s="44"/>
      <c r="CZ669" s="44"/>
      <c r="DA669" s="44"/>
      <c r="DB669" s="44"/>
      <c r="DC669" s="44"/>
      <c r="DD669" s="44"/>
      <c r="DE669" s="44"/>
      <c r="DF669" s="44"/>
      <c r="DG669" s="44"/>
      <c r="DH669" s="44"/>
      <c r="DI669" s="44"/>
    </row>
    <row r="670" spans="1:113" ht="15">
      <c r="A670" s="40"/>
      <c r="B670" s="40"/>
      <c r="C670" s="41"/>
      <c r="D670" s="69"/>
      <c r="E670" s="42"/>
      <c r="F670" s="42"/>
      <c r="G670" s="44"/>
      <c r="H670" s="44"/>
      <c r="I670" s="44"/>
      <c r="J670" s="335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4"/>
      <c r="BQ670" s="44"/>
      <c r="BR670" s="44"/>
      <c r="BS670" s="44"/>
      <c r="BT670" s="44"/>
      <c r="BU670" s="44"/>
      <c r="BV670" s="44"/>
      <c r="BW670" s="44"/>
      <c r="BX670" s="44"/>
      <c r="BY670" s="44"/>
      <c r="BZ670" s="44"/>
      <c r="CA670" s="44"/>
      <c r="CB670" s="44"/>
      <c r="CC670" s="44"/>
      <c r="CD670" s="44"/>
      <c r="CE670" s="44"/>
      <c r="CF670" s="44"/>
      <c r="CG670" s="45"/>
      <c r="CH670" s="45"/>
      <c r="CI670" s="45"/>
      <c r="CJ670" s="45"/>
      <c r="CK670" s="45"/>
      <c r="CL670" s="45"/>
      <c r="CM670" s="45"/>
      <c r="CN670" s="45"/>
      <c r="CO670" s="45"/>
      <c r="CP670" s="45"/>
      <c r="CQ670" s="45"/>
      <c r="CR670" s="45"/>
      <c r="CS670" s="44"/>
      <c r="CT670" s="44"/>
      <c r="CU670" s="44"/>
      <c r="CV670" s="44"/>
      <c r="CW670" s="44"/>
      <c r="CX670" s="44"/>
      <c r="CY670" s="44"/>
      <c r="CZ670" s="44"/>
      <c r="DA670" s="44"/>
      <c r="DB670" s="44"/>
      <c r="DC670" s="44"/>
      <c r="DD670" s="44"/>
      <c r="DE670" s="44"/>
      <c r="DF670" s="44"/>
      <c r="DG670" s="44"/>
      <c r="DH670" s="44"/>
      <c r="DI670" s="44"/>
    </row>
    <row r="671" spans="1:113" ht="15">
      <c r="A671" s="40"/>
      <c r="B671" s="40"/>
      <c r="C671" s="41"/>
      <c r="D671" s="69"/>
      <c r="E671" s="42"/>
      <c r="F671" s="42"/>
      <c r="G671" s="44"/>
      <c r="H671" s="44"/>
      <c r="I671" s="44"/>
      <c r="J671" s="335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4"/>
      <c r="BQ671" s="44"/>
      <c r="BR671" s="44"/>
      <c r="BS671" s="44"/>
      <c r="BT671" s="44"/>
      <c r="BU671" s="44"/>
      <c r="BV671" s="44"/>
      <c r="BW671" s="44"/>
      <c r="BX671" s="44"/>
      <c r="BY671" s="44"/>
      <c r="BZ671" s="44"/>
      <c r="CA671" s="44"/>
      <c r="CB671" s="44"/>
      <c r="CC671" s="44"/>
      <c r="CD671" s="44"/>
      <c r="CE671" s="44"/>
      <c r="CF671" s="44"/>
      <c r="CG671" s="45"/>
      <c r="CH671" s="45"/>
      <c r="CI671" s="45"/>
      <c r="CJ671" s="45"/>
      <c r="CK671" s="45"/>
      <c r="CL671" s="45"/>
      <c r="CM671" s="45"/>
      <c r="CN671" s="45"/>
      <c r="CO671" s="45"/>
      <c r="CP671" s="45"/>
      <c r="CQ671" s="45"/>
      <c r="CR671" s="45"/>
      <c r="CS671" s="44"/>
      <c r="CT671" s="44"/>
      <c r="CU671" s="44"/>
      <c r="CV671" s="44"/>
      <c r="CW671" s="44"/>
      <c r="CX671" s="44"/>
      <c r="CY671" s="44"/>
      <c r="CZ671" s="44"/>
      <c r="DA671" s="44"/>
      <c r="DB671" s="44"/>
      <c r="DC671" s="44"/>
      <c r="DD671" s="44"/>
      <c r="DE671" s="44"/>
      <c r="DF671" s="44"/>
      <c r="DG671" s="44"/>
      <c r="DH671" s="44"/>
      <c r="DI671" s="44"/>
    </row>
    <row r="672" spans="1:113" ht="15">
      <c r="A672" s="40"/>
      <c r="B672" s="40"/>
      <c r="C672" s="41"/>
      <c r="D672" s="69"/>
      <c r="E672" s="42"/>
      <c r="F672" s="42"/>
      <c r="G672" s="44"/>
      <c r="H672" s="44"/>
      <c r="I672" s="44"/>
      <c r="J672" s="335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4"/>
      <c r="BQ672" s="44"/>
      <c r="BR672" s="44"/>
      <c r="BS672" s="44"/>
      <c r="BT672" s="44"/>
      <c r="BU672" s="44"/>
      <c r="BV672" s="44"/>
      <c r="BW672" s="44"/>
      <c r="BX672" s="44"/>
      <c r="BY672" s="44"/>
      <c r="BZ672" s="44"/>
      <c r="CA672" s="44"/>
      <c r="CB672" s="44"/>
      <c r="CC672" s="44"/>
      <c r="CD672" s="44"/>
      <c r="CE672" s="44"/>
      <c r="CF672" s="44"/>
      <c r="CG672" s="45"/>
      <c r="CH672" s="45"/>
      <c r="CI672" s="45"/>
      <c r="CJ672" s="45"/>
      <c r="CK672" s="45"/>
      <c r="CL672" s="45"/>
      <c r="CM672" s="45"/>
      <c r="CN672" s="45"/>
      <c r="CO672" s="45"/>
      <c r="CP672" s="45"/>
      <c r="CQ672" s="45"/>
      <c r="CR672" s="45"/>
      <c r="CS672" s="44"/>
      <c r="CT672" s="44"/>
      <c r="CU672" s="44"/>
      <c r="CV672" s="44"/>
      <c r="CW672" s="44"/>
      <c r="CX672" s="44"/>
      <c r="CY672" s="44"/>
      <c r="CZ672" s="44"/>
      <c r="DA672" s="44"/>
      <c r="DB672" s="44"/>
      <c r="DC672" s="44"/>
      <c r="DD672" s="44"/>
      <c r="DE672" s="44"/>
      <c r="DF672" s="44"/>
      <c r="DG672" s="44"/>
      <c r="DH672" s="44"/>
      <c r="DI672" s="44"/>
    </row>
    <row r="673" spans="1:113" ht="15">
      <c r="A673" s="40"/>
      <c r="B673" s="40"/>
      <c r="C673" s="41"/>
      <c r="D673" s="69"/>
      <c r="E673" s="42"/>
      <c r="F673" s="42"/>
      <c r="G673" s="44"/>
      <c r="H673" s="44"/>
      <c r="I673" s="44"/>
      <c r="J673" s="335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4"/>
      <c r="BQ673" s="44"/>
      <c r="BR673" s="44"/>
      <c r="BS673" s="44"/>
      <c r="BT673" s="44"/>
      <c r="BU673" s="44"/>
      <c r="BV673" s="44"/>
      <c r="BW673" s="44"/>
      <c r="BX673" s="44"/>
      <c r="BY673" s="44"/>
      <c r="BZ673" s="44"/>
      <c r="CA673" s="44"/>
      <c r="CB673" s="44"/>
      <c r="CC673" s="44"/>
      <c r="CD673" s="44"/>
      <c r="CE673" s="44"/>
      <c r="CF673" s="44"/>
      <c r="CG673" s="45"/>
      <c r="CH673" s="45"/>
      <c r="CI673" s="45"/>
      <c r="CJ673" s="45"/>
      <c r="CK673" s="45"/>
      <c r="CL673" s="45"/>
      <c r="CM673" s="45"/>
      <c r="CN673" s="45"/>
      <c r="CO673" s="45"/>
      <c r="CP673" s="45"/>
      <c r="CQ673" s="45"/>
      <c r="CR673" s="45"/>
      <c r="CS673" s="44"/>
      <c r="CT673" s="44"/>
      <c r="CU673" s="44"/>
      <c r="CV673" s="44"/>
      <c r="CW673" s="44"/>
      <c r="CX673" s="44"/>
      <c r="CY673" s="44"/>
      <c r="CZ673" s="44"/>
      <c r="DA673" s="44"/>
      <c r="DB673" s="44"/>
      <c r="DC673" s="44"/>
      <c r="DD673" s="44"/>
      <c r="DE673" s="44"/>
      <c r="DF673" s="44"/>
      <c r="DG673" s="44"/>
      <c r="DH673" s="44"/>
      <c r="DI673" s="44"/>
    </row>
    <row r="674" spans="1:113" ht="15">
      <c r="A674" s="40"/>
      <c r="B674" s="40"/>
      <c r="C674" s="41"/>
      <c r="D674" s="69"/>
      <c r="E674" s="42"/>
      <c r="F674" s="42"/>
      <c r="G674" s="44"/>
      <c r="H674" s="44"/>
      <c r="I674" s="44"/>
      <c r="J674" s="335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4"/>
      <c r="BQ674" s="44"/>
      <c r="BR674" s="44"/>
      <c r="BS674" s="44"/>
      <c r="BT674" s="44"/>
      <c r="BU674" s="44"/>
      <c r="BV674" s="44"/>
      <c r="BW674" s="44"/>
      <c r="BX674" s="44"/>
      <c r="BY674" s="44"/>
      <c r="BZ674" s="44"/>
      <c r="CA674" s="44"/>
      <c r="CB674" s="44"/>
      <c r="CC674" s="44"/>
      <c r="CD674" s="44"/>
      <c r="CE674" s="44"/>
      <c r="CF674" s="44"/>
      <c r="CG674" s="45"/>
      <c r="CH674" s="45"/>
      <c r="CI674" s="45"/>
      <c r="CJ674" s="45"/>
      <c r="CK674" s="45"/>
      <c r="CL674" s="45"/>
      <c r="CM674" s="45"/>
      <c r="CN674" s="45"/>
      <c r="CO674" s="45"/>
      <c r="CP674" s="45"/>
      <c r="CQ674" s="45"/>
      <c r="CR674" s="45"/>
      <c r="CS674" s="44"/>
      <c r="CT674" s="44"/>
      <c r="CU674" s="44"/>
      <c r="CV674" s="44"/>
      <c r="CW674" s="44"/>
      <c r="CX674" s="44"/>
      <c r="CY674" s="44"/>
      <c r="CZ674" s="44"/>
      <c r="DA674" s="44"/>
      <c r="DB674" s="44"/>
      <c r="DC674" s="44"/>
      <c r="DD674" s="44"/>
      <c r="DE674" s="44"/>
      <c r="DF674" s="44"/>
      <c r="DG674" s="44"/>
      <c r="DH674" s="44"/>
      <c r="DI674" s="44"/>
    </row>
    <row r="675" spans="1:113" ht="15">
      <c r="A675" s="40"/>
      <c r="B675" s="40"/>
      <c r="C675" s="41"/>
      <c r="D675" s="69"/>
      <c r="E675" s="42"/>
      <c r="F675" s="42"/>
      <c r="G675" s="44"/>
      <c r="H675" s="44"/>
      <c r="I675" s="44"/>
      <c r="J675" s="335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4"/>
      <c r="BQ675" s="44"/>
      <c r="BR675" s="44"/>
      <c r="BS675" s="44"/>
      <c r="BT675" s="44"/>
      <c r="BU675" s="44"/>
      <c r="BV675" s="44"/>
      <c r="BW675" s="44"/>
      <c r="BX675" s="44"/>
      <c r="BY675" s="44"/>
      <c r="BZ675" s="44"/>
      <c r="CA675" s="44"/>
      <c r="CB675" s="44"/>
      <c r="CC675" s="44"/>
      <c r="CD675" s="44"/>
      <c r="CE675" s="44"/>
      <c r="CF675" s="44"/>
      <c r="CG675" s="45"/>
      <c r="CH675" s="45"/>
      <c r="CI675" s="45"/>
      <c r="CJ675" s="45"/>
      <c r="CK675" s="45"/>
      <c r="CL675" s="45"/>
      <c r="CM675" s="45"/>
      <c r="CN675" s="45"/>
      <c r="CO675" s="45"/>
      <c r="CP675" s="45"/>
      <c r="CQ675" s="45"/>
      <c r="CR675" s="45"/>
      <c r="CS675" s="44"/>
      <c r="CT675" s="44"/>
      <c r="CU675" s="44"/>
      <c r="CV675" s="44"/>
      <c r="CW675" s="44"/>
      <c r="CX675" s="44"/>
      <c r="CY675" s="44"/>
      <c r="CZ675" s="44"/>
      <c r="DA675" s="44"/>
      <c r="DB675" s="44"/>
      <c r="DC675" s="44"/>
      <c r="DD675" s="44"/>
      <c r="DE675" s="44"/>
      <c r="DF675" s="44"/>
      <c r="DG675" s="44"/>
      <c r="DH675" s="44"/>
      <c r="DI675" s="44"/>
    </row>
    <row r="676" spans="1:113" ht="15">
      <c r="A676" s="40"/>
      <c r="B676" s="40"/>
      <c r="C676" s="41"/>
      <c r="D676" s="69"/>
      <c r="E676" s="42"/>
      <c r="F676" s="42"/>
      <c r="G676" s="44"/>
      <c r="H676" s="44"/>
      <c r="I676" s="44"/>
      <c r="J676" s="335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44"/>
      <c r="BM676" s="44"/>
      <c r="BN676" s="44"/>
      <c r="BO676" s="44"/>
      <c r="BP676" s="44"/>
      <c r="BQ676" s="44"/>
      <c r="BR676" s="44"/>
      <c r="BS676" s="44"/>
      <c r="BT676" s="44"/>
      <c r="BU676" s="44"/>
      <c r="BV676" s="44"/>
      <c r="BW676" s="44"/>
      <c r="BX676" s="44"/>
      <c r="BY676" s="44"/>
      <c r="BZ676" s="44"/>
      <c r="CA676" s="44"/>
      <c r="CB676" s="44"/>
      <c r="CC676" s="44"/>
      <c r="CD676" s="44"/>
      <c r="CE676" s="44"/>
      <c r="CF676" s="44"/>
      <c r="CG676" s="45"/>
      <c r="CH676" s="45"/>
      <c r="CI676" s="45"/>
      <c r="CJ676" s="45"/>
      <c r="CK676" s="45"/>
      <c r="CL676" s="45"/>
      <c r="CM676" s="45"/>
      <c r="CN676" s="45"/>
      <c r="CO676" s="45"/>
      <c r="CP676" s="45"/>
      <c r="CQ676" s="45"/>
      <c r="CR676" s="45"/>
      <c r="CS676" s="44"/>
      <c r="CT676" s="44"/>
      <c r="CU676" s="44"/>
      <c r="CV676" s="44"/>
      <c r="CW676" s="44"/>
      <c r="CX676" s="44"/>
      <c r="CY676" s="44"/>
      <c r="CZ676" s="44"/>
      <c r="DA676" s="44"/>
      <c r="DB676" s="44"/>
      <c r="DC676" s="44"/>
      <c r="DD676" s="44"/>
      <c r="DE676" s="44"/>
      <c r="DF676" s="44"/>
      <c r="DG676" s="44"/>
      <c r="DH676" s="44"/>
      <c r="DI676" s="44"/>
    </row>
    <row r="677" spans="1:113" ht="15">
      <c r="A677" s="40"/>
      <c r="B677" s="40"/>
      <c r="C677" s="41"/>
      <c r="D677" s="69"/>
      <c r="E677" s="42"/>
      <c r="F677" s="42"/>
      <c r="G677" s="44"/>
      <c r="H677" s="44"/>
      <c r="I677" s="44"/>
      <c r="J677" s="335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  <c r="BF677" s="44"/>
      <c r="BG677" s="44"/>
      <c r="BH677" s="44"/>
      <c r="BI677" s="44"/>
      <c r="BJ677" s="44"/>
      <c r="BK677" s="44"/>
      <c r="BL677" s="44"/>
      <c r="BM677" s="44"/>
      <c r="BN677" s="44"/>
      <c r="BO677" s="44"/>
      <c r="BP677" s="44"/>
      <c r="BQ677" s="44"/>
      <c r="BR677" s="44"/>
      <c r="BS677" s="44"/>
      <c r="BT677" s="44"/>
      <c r="BU677" s="44"/>
      <c r="BV677" s="44"/>
      <c r="BW677" s="44"/>
      <c r="BX677" s="44"/>
      <c r="BY677" s="44"/>
      <c r="BZ677" s="44"/>
      <c r="CA677" s="44"/>
      <c r="CB677" s="44"/>
      <c r="CC677" s="44"/>
      <c r="CD677" s="44"/>
      <c r="CE677" s="44"/>
      <c r="CF677" s="44"/>
      <c r="CG677" s="45"/>
      <c r="CH677" s="45"/>
      <c r="CI677" s="45"/>
      <c r="CJ677" s="45"/>
      <c r="CK677" s="45"/>
      <c r="CL677" s="45"/>
      <c r="CM677" s="45"/>
      <c r="CN677" s="45"/>
      <c r="CO677" s="45"/>
      <c r="CP677" s="45"/>
      <c r="CQ677" s="45"/>
      <c r="CR677" s="45"/>
      <c r="CS677" s="44"/>
      <c r="CT677" s="44"/>
      <c r="CU677" s="44"/>
      <c r="CV677" s="44"/>
      <c r="CW677" s="44"/>
      <c r="CX677" s="44"/>
      <c r="CY677" s="44"/>
      <c r="CZ677" s="44"/>
      <c r="DA677" s="44"/>
      <c r="DB677" s="44"/>
      <c r="DC677" s="44"/>
      <c r="DD677" s="44"/>
      <c r="DE677" s="44"/>
      <c r="DF677" s="44"/>
      <c r="DG677" s="44"/>
      <c r="DH677" s="44"/>
      <c r="DI677" s="44"/>
    </row>
    <row r="678" spans="1:113" ht="15">
      <c r="A678" s="40"/>
      <c r="B678" s="40"/>
      <c r="C678" s="41"/>
      <c r="D678" s="69"/>
      <c r="E678" s="42"/>
      <c r="F678" s="42"/>
      <c r="G678" s="44"/>
      <c r="H678" s="44"/>
      <c r="I678" s="44"/>
      <c r="J678" s="335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4"/>
      <c r="BQ678" s="44"/>
      <c r="BR678" s="44"/>
      <c r="BS678" s="44"/>
      <c r="BT678" s="44"/>
      <c r="BU678" s="44"/>
      <c r="BV678" s="44"/>
      <c r="BW678" s="44"/>
      <c r="BX678" s="44"/>
      <c r="BY678" s="44"/>
      <c r="BZ678" s="44"/>
      <c r="CA678" s="44"/>
      <c r="CB678" s="44"/>
      <c r="CC678" s="44"/>
      <c r="CD678" s="44"/>
      <c r="CE678" s="44"/>
      <c r="CF678" s="44"/>
      <c r="CG678" s="45"/>
      <c r="CH678" s="45"/>
      <c r="CI678" s="45"/>
      <c r="CJ678" s="45"/>
      <c r="CK678" s="45"/>
      <c r="CL678" s="45"/>
      <c r="CM678" s="45"/>
      <c r="CN678" s="45"/>
      <c r="CO678" s="45"/>
      <c r="CP678" s="45"/>
      <c r="CQ678" s="45"/>
      <c r="CR678" s="45"/>
      <c r="CS678" s="44"/>
      <c r="CT678" s="44"/>
      <c r="CU678" s="44"/>
      <c r="CV678" s="44"/>
      <c r="CW678" s="44"/>
      <c r="CX678" s="44"/>
      <c r="CY678" s="44"/>
      <c r="CZ678" s="44"/>
      <c r="DA678" s="44"/>
      <c r="DB678" s="44"/>
      <c r="DC678" s="44"/>
      <c r="DD678" s="44"/>
      <c r="DE678" s="44"/>
      <c r="DF678" s="44"/>
      <c r="DG678" s="44"/>
      <c r="DH678" s="44"/>
      <c r="DI678" s="44"/>
    </row>
    <row r="679" spans="1:113" ht="15">
      <c r="A679" s="40"/>
      <c r="B679" s="40"/>
      <c r="C679" s="41"/>
      <c r="D679" s="69"/>
      <c r="E679" s="42"/>
      <c r="F679" s="42"/>
      <c r="G679" s="44"/>
      <c r="H679" s="44"/>
      <c r="I679" s="44"/>
      <c r="J679" s="335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4"/>
      <c r="BQ679" s="44"/>
      <c r="BR679" s="44"/>
      <c r="BS679" s="44"/>
      <c r="BT679" s="44"/>
      <c r="BU679" s="44"/>
      <c r="BV679" s="44"/>
      <c r="BW679" s="44"/>
      <c r="BX679" s="44"/>
      <c r="BY679" s="44"/>
      <c r="BZ679" s="44"/>
      <c r="CA679" s="44"/>
      <c r="CB679" s="44"/>
      <c r="CC679" s="44"/>
      <c r="CD679" s="44"/>
      <c r="CE679" s="44"/>
      <c r="CF679" s="44"/>
      <c r="CG679" s="45"/>
      <c r="CH679" s="45"/>
      <c r="CI679" s="45"/>
      <c r="CJ679" s="45"/>
      <c r="CK679" s="45"/>
      <c r="CL679" s="45"/>
      <c r="CM679" s="45"/>
      <c r="CN679" s="45"/>
      <c r="CO679" s="45"/>
      <c r="CP679" s="45"/>
      <c r="CQ679" s="45"/>
      <c r="CR679" s="45"/>
      <c r="CS679" s="44"/>
      <c r="CT679" s="44"/>
      <c r="CU679" s="44"/>
      <c r="CV679" s="44"/>
      <c r="CW679" s="44"/>
      <c r="CX679" s="44"/>
      <c r="CY679" s="44"/>
      <c r="CZ679" s="44"/>
      <c r="DA679" s="44"/>
      <c r="DB679" s="44"/>
      <c r="DC679" s="44"/>
      <c r="DD679" s="44"/>
      <c r="DE679" s="44"/>
      <c r="DF679" s="44"/>
      <c r="DG679" s="44"/>
      <c r="DH679" s="44"/>
      <c r="DI679" s="44"/>
    </row>
    <row r="680" spans="1:113" ht="15">
      <c r="A680" s="40"/>
      <c r="B680" s="40"/>
      <c r="C680" s="41"/>
      <c r="D680" s="69"/>
      <c r="E680" s="42"/>
      <c r="F680" s="42"/>
      <c r="G680" s="44"/>
      <c r="H680" s="44"/>
      <c r="I680" s="44"/>
      <c r="J680" s="335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4"/>
      <c r="BQ680" s="44"/>
      <c r="BR680" s="44"/>
      <c r="BS680" s="44"/>
      <c r="BT680" s="44"/>
      <c r="BU680" s="44"/>
      <c r="BV680" s="44"/>
      <c r="BW680" s="44"/>
      <c r="BX680" s="44"/>
      <c r="BY680" s="44"/>
      <c r="BZ680" s="44"/>
      <c r="CA680" s="44"/>
      <c r="CB680" s="44"/>
      <c r="CC680" s="44"/>
      <c r="CD680" s="44"/>
      <c r="CE680" s="44"/>
      <c r="CF680" s="44"/>
      <c r="CG680" s="45"/>
      <c r="CH680" s="45"/>
      <c r="CI680" s="45"/>
      <c r="CJ680" s="45"/>
      <c r="CK680" s="45"/>
      <c r="CL680" s="45"/>
      <c r="CM680" s="45"/>
      <c r="CN680" s="45"/>
      <c r="CO680" s="45"/>
      <c r="CP680" s="45"/>
      <c r="CQ680" s="45"/>
      <c r="CR680" s="45"/>
      <c r="CS680" s="44"/>
      <c r="CT680" s="44"/>
      <c r="CU680" s="44"/>
      <c r="CV680" s="44"/>
      <c r="CW680" s="44"/>
      <c r="CX680" s="44"/>
      <c r="CY680" s="44"/>
      <c r="CZ680" s="44"/>
      <c r="DA680" s="44"/>
      <c r="DB680" s="44"/>
      <c r="DC680" s="44"/>
      <c r="DD680" s="44"/>
      <c r="DE680" s="44"/>
      <c r="DF680" s="44"/>
      <c r="DG680" s="44"/>
      <c r="DH680" s="44"/>
      <c r="DI680" s="44"/>
    </row>
    <row r="681" spans="1:113" ht="15">
      <c r="A681" s="40"/>
      <c r="B681" s="40"/>
      <c r="C681" s="41"/>
      <c r="D681" s="69"/>
      <c r="E681" s="42"/>
      <c r="F681" s="42"/>
      <c r="G681" s="44"/>
      <c r="H681" s="44"/>
      <c r="I681" s="44"/>
      <c r="J681" s="335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4"/>
      <c r="BQ681" s="44"/>
      <c r="BR681" s="44"/>
      <c r="BS681" s="44"/>
      <c r="BT681" s="44"/>
      <c r="BU681" s="44"/>
      <c r="BV681" s="44"/>
      <c r="BW681" s="44"/>
      <c r="BX681" s="44"/>
      <c r="BY681" s="44"/>
      <c r="BZ681" s="44"/>
      <c r="CA681" s="44"/>
      <c r="CB681" s="44"/>
      <c r="CC681" s="44"/>
      <c r="CD681" s="44"/>
      <c r="CE681" s="44"/>
      <c r="CF681" s="44"/>
      <c r="CG681" s="45"/>
      <c r="CH681" s="45"/>
      <c r="CI681" s="45"/>
      <c r="CJ681" s="45"/>
      <c r="CK681" s="45"/>
      <c r="CL681" s="45"/>
      <c r="CM681" s="45"/>
      <c r="CN681" s="45"/>
      <c r="CO681" s="45"/>
      <c r="CP681" s="45"/>
      <c r="CQ681" s="45"/>
      <c r="CR681" s="45"/>
      <c r="CS681" s="44"/>
      <c r="CT681" s="44"/>
      <c r="CU681" s="44"/>
      <c r="CV681" s="44"/>
      <c r="CW681" s="44"/>
      <c r="CX681" s="44"/>
      <c r="CY681" s="44"/>
      <c r="CZ681" s="44"/>
      <c r="DA681" s="44"/>
      <c r="DB681" s="44"/>
      <c r="DC681" s="44"/>
      <c r="DD681" s="44"/>
      <c r="DE681" s="44"/>
      <c r="DF681" s="44"/>
      <c r="DG681" s="44"/>
      <c r="DH681" s="44"/>
      <c r="DI681" s="44"/>
    </row>
    <row r="682" spans="1:113" ht="15">
      <c r="A682" s="40"/>
      <c r="B682" s="40"/>
      <c r="C682" s="41"/>
      <c r="D682" s="69"/>
      <c r="E682" s="42"/>
      <c r="F682" s="42"/>
      <c r="G682" s="44"/>
      <c r="H682" s="44"/>
      <c r="I682" s="44"/>
      <c r="J682" s="335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4"/>
      <c r="BQ682" s="44"/>
      <c r="BR682" s="44"/>
      <c r="BS682" s="44"/>
      <c r="BT682" s="44"/>
      <c r="BU682" s="44"/>
      <c r="BV682" s="44"/>
      <c r="BW682" s="44"/>
      <c r="BX682" s="44"/>
      <c r="BY682" s="44"/>
      <c r="BZ682" s="44"/>
      <c r="CA682" s="44"/>
      <c r="CB682" s="44"/>
      <c r="CC682" s="44"/>
      <c r="CD682" s="44"/>
      <c r="CE682" s="44"/>
      <c r="CF682" s="44"/>
      <c r="CG682" s="45"/>
      <c r="CH682" s="45"/>
      <c r="CI682" s="45"/>
      <c r="CJ682" s="45"/>
      <c r="CK682" s="45"/>
      <c r="CL682" s="45"/>
      <c r="CM682" s="45"/>
      <c r="CN682" s="45"/>
      <c r="CO682" s="45"/>
      <c r="CP682" s="45"/>
      <c r="CQ682" s="45"/>
      <c r="CR682" s="45"/>
      <c r="CS682" s="44"/>
      <c r="CT682" s="44"/>
      <c r="CU682" s="44"/>
      <c r="CV682" s="44"/>
      <c r="CW682" s="44"/>
      <c r="CX682" s="44"/>
      <c r="CY682" s="44"/>
      <c r="CZ682" s="44"/>
      <c r="DA682" s="44"/>
      <c r="DB682" s="44"/>
      <c r="DC682" s="44"/>
      <c r="DD682" s="44"/>
      <c r="DE682" s="44"/>
      <c r="DF682" s="44"/>
      <c r="DG682" s="44"/>
      <c r="DH682" s="44"/>
      <c r="DI682" s="44"/>
    </row>
    <row r="683" spans="1:113" ht="15">
      <c r="A683" s="40"/>
      <c r="B683" s="40"/>
      <c r="C683" s="41"/>
      <c r="D683" s="69"/>
      <c r="E683" s="42"/>
      <c r="F683" s="42"/>
      <c r="G683" s="44"/>
      <c r="H683" s="44"/>
      <c r="I683" s="44"/>
      <c r="J683" s="335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4"/>
      <c r="BQ683" s="44"/>
      <c r="BR683" s="44"/>
      <c r="BS683" s="44"/>
      <c r="BT683" s="44"/>
      <c r="BU683" s="44"/>
      <c r="BV683" s="44"/>
      <c r="BW683" s="44"/>
      <c r="BX683" s="44"/>
      <c r="BY683" s="44"/>
      <c r="BZ683" s="44"/>
      <c r="CA683" s="44"/>
      <c r="CB683" s="44"/>
      <c r="CC683" s="44"/>
      <c r="CD683" s="44"/>
      <c r="CE683" s="44"/>
      <c r="CF683" s="44"/>
      <c r="CG683" s="45"/>
      <c r="CH683" s="45"/>
      <c r="CI683" s="45"/>
      <c r="CJ683" s="45"/>
      <c r="CK683" s="45"/>
      <c r="CL683" s="45"/>
      <c r="CM683" s="45"/>
      <c r="CN683" s="45"/>
      <c r="CO683" s="45"/>
      <c r="CP683" s="45"/>
      <c r="CQ683" s="45"/>
      <c r="CR683" s="45"/>
      <c r="CS683" s="44"/>
      <c r="CT683" s="44"/>
      <c r="CU683" s="44"/>
      <c r="CV683" s="44"/>
      <c r="CW683" s="44"/>
      <c r="CX683" s="44"/>
      <c r="CY683" s="44"/>
      <c r="CZ683" s="44"/>
      <c r="DA683" s="44"/>
      <c r="DB683" s="44"/>
      <c r="DC683" s="44"/>
      <c r="DD683" s="44"/>
      <c r="DE683" s="44"/>
      <c r="DF683" s="44"/>
      <c r="DG683" s="44"/>
      <c r="DH683" s="44"/>
      <c r="DI683" s="44"/>
    </row>
    <row r="684" spans="1:113" ht="15">
      <c r="A684" s="40"/>
      <c r="B684" s="40"/>
      <c r="C684" s="41"/>
      <c r="D684" s="69"/>
      <c r="E684" s="42"/>
      <c r="F684" s="42"/>
      <c r="G684" s="44"/>
      <c r="H684" s="44"/>
      <c r="I684" s="44"/>
      <c r="J684" s="335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4"/>
      <c r="BQ684" s="44"/>
      <c r="BR684" s="44"/>
      <c r="BS684" s="44"/>
      <c r="BT684" s="44"/>
      <c r="BU684" s="44"/>
      <c r="BV684" s="44"/>
      <c r="BW684" s="44"/>
      <c r="BX684" s="44"/>
      <c r="BY684" s="44"/>
      <c r="BZ684" s="44"/>
      <c r="CA684" s="44"/>
      <c r="CB684" s="44"/>
      <c r="CC684" s="44"/>
      <c r="CD684" s="44"/>
      <c r="CE684" s="44"/>
      <c r="CF684" s="44"/>
      <c r="CG684" s="45"/>
      <c r="CH684" s="45"/>
      <c r="CI684" s="45"/>
      <c r="CJ684" s="45"/>
      <c r="CK684" s="45"/>
      <c r="CL684" s="45"/>
      <c r="CM684" s="45"/>
      <c r="CN684" s="45"/>
      <c r="CO684" s="45"/>
      <c r="CP684" s="45"/>
      <c r="CQ684" s="45"/>
      <c r="CR684" s="45"/>
      <c r="CS684" s="44"/>
      <c r="CT684" s="44"/>
      <c r="CU684" s="44"/>
      <c r="CV684" s="44"/>
      <c r="CW684" s="44"/>
      <c r="CX684" s="44"/>
      <c r="CY684" s="44"/>
      <c r="CZ684" s="44"/>
      <c r="DA684" s="44"/>
      <c r="DB684" s="44"/>
      <c r="DC684" s="44"/>
      <c r="DD684" s="44"/>
      <c r="DE684" s="44"/>
      <c r="DF684" s="44"/>
      <c r="DG684" s="44"/>
      <c r="DH684" s="44"/>
      <c r="DI684" s="44"/>
    </row>
    <row r="685" spans="1:113" ht="15">
      <c r="A685" s="40"/>
      <c r="B685" s="40"/>
      <c r="C685" s="41"/>
      <c r="D685" s="69"/>
      <c r="E685" s="42"/>
      <c r="F685" s="42"/>
      <c r="G685" s="44"/>
      <c r="H685" s="44"/>
      <c r="I685" s="44"/>
      <c r="J685" s="335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4"/>
      <c r="BQ685" s="44"/>
      <c r="BR685" s="44"/>
      <c r="BS685" s="44"/>
      <c r="BT685" s="44"/>
      <c r="BU685" s="44"/>
      <c r="BV685" s="44"/>
      <c r="BW685" s="44"/>
      <c r="BX685" s="44"/>
      <c r="BY685" s="44"/>
      <c r="BZ685" s="44"/>
      <c r="CA685" s="44"/>
      <c r="CB685" s="44"/>
      <c r="CC685" s="44"/>
      <c r="CD685" s="44"/>
      <c r="CE685" s="44"/>
      <c r="CF685" s="44"/>
      <c r="CG685" s="45"/>
      <c r="CH685" s="45"/>
      <c r="CI685" s="45"/>
      <c r="CJ685" s="45"/>
      <c r="CK685" s="45"/>
      <c r="CL685" s="45"/>
      <c r="CM685" s="45"/>
      <c r="CN685" s="45"/>
      <c r="CO685" s="45"/>
      <c r="CP685" s="45"/>
      <c r="CQ685" s="45"/>
      <c r="CR685" s="45"/>
      <c r="CS685" s="44"/>
      <c r="CT685" s="44"/>
      <c r="CU685" s="44"/>
      <c r="CV685" s="44"/>
      <c r="CW685" s="44"/>
      <c r="CX685" s="44"/>
      <c r="CY685" s="44"/>
      <c r="CZ685" s="44"/>
      <c r="DA685" s="44"/>
      <c r="DB685" s="44"/>
      <c r="DC685" s="44"/>
      <c r="DD685" s="44"/>
      <c r="DE685" s="44"/>
      <c r="DF685" s="44"/>
      <c r="DG685" s="44"/>
      <c r="DH685" s="44"/>
      <c r="DI685" s="44"/>
    </row>
    <row r="686" spans="1:113" ht="15">
      <c r="A686" s="40"/>
      <c r="B686" s="40"/>
      <c r="C686" s="41"/>
      <c r="D686" s="69"/>
      <c r="E686" s="42"/>
      <c r="F686" s="42"/>
      <c r="G686" s="44"/>
      <c r="H686" s="44"/>
      <c r="I686" s="44"/>
      <c r="J686" s="335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4"/>
      <c r="BQ686" s="44"/>
      <c r="BR686" s="44"/>
      <c r="BS686" s="44"/>
      <c r="BT686" s="44"/>
      <c r="BU686" s="44"/>
      <c r="BV686" s="44"/>
      <c r="BW686" s="44"/>
      <c r="BX686" s="44"/>
      <c r="BY686" s="44"/>
      <c r="BZ686" s="44"/>
      <c r="CA686" s="44"/>
      <c r="CB686" s="44"/>
      <c r="CC686" s="44"/>
      <c r="CD686" s="44"/>
      <c r="CE686" s="44"/>
      <c r="CF686" s="44"/>
      <c r="CG686" s="45"/>
      <c r="CH686" s="45"/>
      <c r="CI686" s="45"/>
      <c r="CJ686" s="45"/>
      <c r="CK686" s="45"/>
      <c r="CL686" s="45"/>
      <c r="CM686" s="45"/>
      <c r="CN686" s="45"/>
      <c r="CO686" s="45"/>
      <c r="CP686" s="45"/>
      <c r="CQ686" s="45"/>
      <c r="CR686" s="45"/>
      <c r="CS686" s="44"/>
      <c r="CT686" s="44"/>
      <c r="CU686" s="44"/>
      <c r="CV686" s="44"/>
      <c r="CW686" s="44"/>
      <c r="CX686" s="44"/>
      <c r="CY686" s="44"/>
      <c r="CZ686" s="44"/>
      <c r="DA686" s="44"/>
      <c r="DB686" s="44"/>
      <c r="DC686" s="44"/>
      <c r="DD686" s="44"/>
      <c r="DE686" s="44"/>
      <c r="DF686" s="44"/>
      <c r="DG686" s="44"/>
      <c r="DH686" s="44"/>
      <c r="DI686" s="44"/>
    </row>
    <row r="687" spans="1:113" ht="15">
      <c r="A687" s="40"/>
      <c r="B687" s="40"/>
      <c r="C687" s="41"/>
      <c r="D687" s="69"/>
      <c r="E687" s="42"/>
      <c r="F687" s="42"/>
      <c r="G687" s="44"/>
      <c r="H687" s="44"/>
      <c r="I687" s="44"/>
      <c r="J687" s="335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4"/>
      <c r="BQ687" s="44"/>
      <c r="BR687" s="44"/>
      <c r="BS687" s="44"/>
      <c r="BT687" s="44"/>
      <c r="BU687" s="44"/>
      <c r="BV687" s="44"/>
      <c r="BW687" s="44"/>
      <c r="BX687" s="44"/>
      <c r="BY687" s="44"/>
      <c r="BZ687" s="44"/>
      <c r="CA687" s="44"/>
      <c r="CB687" s="44"/>
      <c r="CC687" s="44"/>
      <c r="CD687" s="44"/>
      <c r="CE687" s="44"/>
      <c r="CF687" s="44"/>
      <c r="CG687" s="45"/>
      <c r="CH687" s="45"/>
      <c r="CI687" s="45"/>
      <c r="CJ687" s="45"/>
      <c r="CK687" s="45"/>
      <c r="CL687" s="45"/>
      <c r="CM687" s="45"/>
      <c r="CN687" s="45"/>
      <c r="CO687" s="45"/>
      <c r="CP687" s="45"/>
      <c r="CQ687" s="45"/>
      <c r="CR687" s="45"/>
      <c r="CS687" s="44"/>
      <c r="CT687" s="44"/>
      <c r="CU687" s="44"/>
      <c r="CV687" s="44"/>
      <c r="CW687" s="44"/>
      <c r="CX687" s="44"/>
      <c r="CY687" s="44"/>
      <c r="CZ687" s="44"/>
      <c r="DA687" s="44"/>
      <c r="DB687" s="44"/>
      <c r="DC687" s="44"/>
      <c r="DD687" s="44"/>
      <c r="DE687" s="44"/>
      <c r="DF687" s="44"/>
      <c r="DG687" s="44"/>
      <c r="DH687" s="44"/>
      <c r="DI687" s="44"/>
    </row>
    <row r="688" spans="1:113" ht="15">
      <c r="A688" s="40"/>
      <c r="B688" s="40"/>
      <c r="C688" s="41"/>
      <c r="D688" s="69"/>
      <c r="E688" s="42"/>
      <c r="F688" s="42"/>
      <c r="G688" s="44"/>
      <c r="H688" s="44"/>
      <c r="I688" s="44"/>
      <c r="J688" s="335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4"/>
      <c r="BQ688" s="44"/>
      <c r="BR688" s="44"/>
      <c r="BS688" s="44"/>
      <c r="BT688" s="44"/>
      <c r="BU688" s="44"/>
      <c r="BV688" s="44"/>
      <c r="BW688" s="44"/>
      <c r="BX688" s="44"/>
      <c r="BY688" s="44"/>
      <c r="BZ688" s="44"/>
      <c r="CA688" s="44"/>
      <c r="CB688" s="44"/>
      <c r="CC688" s="44"/>
      <c r="CD688" s="44"/>
      <c r="CE688" s="44"/>
      <c r="CF688" s="44"/>
      <c r="CG688" s="45"/>
      <c r="CH688" s="45"/>
      <c r="CI688" s="45"/>
      <c r="CJ688" s="45"/>
      <c r="CK688" s="45"/>
      <c r="CL688" s="45"/>
      <c r="CM688" s="45"/>
      <c r="CN688" s="45"/>
      <c r="CO688" s="45"/>
      <c r="CP688" s="45"/>
      <c r="CQ688" s="45"/>
      <c r="CR688" s="45"/>
      <c r="CS688" s="44"/>
      <c r="CT688" s="44"/>
      <c r="CU688" s="44"/>
      <c r="CV688" s="44"/>
      <c r="CW688" s="44"/>
      <c r="CX688" s="44"/>
      <c r="CY688" s="44"/>
      <c r="CZ688" s="44"/>
      <c r="DA688" s="44"/>
      <c r="DB688" s="44"/>
      <c r="DC688" s="44"/>
      <c r="DD688" s="44"/>
      <c r="DE688" s="44"/>
      <c r="DF688" s="44"/>
      <c r="DG688" s="44"/>
      <c r="DH688" s="44"/>
      <c r="DI688" s="44"/>
    </row>
    <row r="689" spans="1:113" ht="15">
      <c r="A689" s="40"/>
      <c r="B689" s="40"/>
      <c r="C689" s="41"/>
      <c r="D689" s="69"/>
      <c r="E689" s="42"/>
      <c r="F689" s="42"/>
      <c r="G689" s="44"/>
      <c r="H689" s="44"/>
      <c r="I689" s="44"/>
      <c r="J689" s="335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4"/>
      <c r="BQ689" s="44"/>
      <c r="BR689" s="44"/>
      <c r="BS689" s="44"/>
      <c r="BT689" s="44"/>
      <c r="BU689" s="44"/>
      <c r="BV689" s="44"/>
      <c r="BW689" s="44"/>
      <c r="BX689" s="44"/>
      <c r="BY689" s="44"/>
      <c r="BZ689" s="44"/>
      <c r="CA689" s="44"/>
      <c r="CB689" s="44"/>
      <c r="CC689" s="44"/>
      <c r="CD689" s="44"/>
      <c r="CE689" s="44"/>
      <c r="CF689" s="44"/>
      <c r="CG689" s="45"/>
      <c r="CH689" s="45"/>
      <c r="CI689" s="45"/>
      <c r="CJ689" s="45"/>
      <c r="CK689" s="45"/>
      <c r="CL689" s="45"/>
      <c r="CM689" s="45"/>
      <c r="CN689" s="45"/>
      <c r="CO689" s="45"/>
      <c r="CP689" s="45"/>
      <c r="CQ689" s="45"/>
      <c r="CR689" s="45"/>
      <c r="CS689" s="44"/>
      <c r="CT689" s="44"/>
      <c r="CU689" s="44"/>
      <c r="CV689" s="44"/>
      <c r="CW689" s="44"/>
      <c r="CX689" s="44"/>
      <c r="CY689" s="44"/>
      <c r="CZ689" s="44"/>
      <c r="DA689" s="44"/>
      <c r="DB689" s="44"/>
      <c r="DC689" s="44"/>
      <c r="DD689" s="44"/>
      <c r="DE689" s="44"/>
      <c r="DF689" s="44"/>
      <c r="DG689" s="44"/>
      <c r="DH689" s="44"/>
      <c r="DI689" s="44"/>
    </row>
    <row r="690" spans="1:113" ht="15">
      <c r="A690" s="40"/>
      <c r="B690" s="40"/>
      <c r="C690" s="41"/>
      <c r="D690" s="69"/>
      <c r="E690" s="42"/>
      <c r="F690" s="42"/>
      <c r="G690" s="44"/>
      <c r="H690" s="44"/>
      <c r="I690" s="44"/>
      <c r="J690" s="335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  <c r="BG690" s="44"/>
      <c r="BH690" s="44"/>
      <c r="BI690" s="44"/>
      <c r="BJ690" s="44"/>
      <c r="BK690" s="44"/>
      <c r="BL690" s="44"/>
      <c r="BM690" s="44"/>
      <c r="BN690" s="44"/>
      <c r="BO690" s="44"/>
      <c r="BP690" s="44"/>
      <c r="BQ690" s="44"/>
      <c r="BR690" s="44"/>
      <c r="BS690" s="44"/>
      <c r="BT690" s="44"/>
      <c r="BU690" s="44"/>
      <c r="BV690" s="44"/>
      <c r="BW690" s="44"/>
      <c r="BX690" s="44"/>
      <c r="BY690" s="44"/>
      <c r="BZ690" s="44"/>
      <c r="CA690" s="44"/>
      <c r="CB690" s="44"/>
      <c r="CC690" s="44"/>
      <c r="CD690" s="44"/>
      <c r="CE690" s="44"/>
      <c r="CF690" s="44"/>
      <c r="CG690" s="45"/>
      <c r="CH690" s="45"/>
      <c r="CI690" s="45"/>
      <c r="CJ690" s="45"/>
      <c r="CK690" s="45"/>
      <c r="CL690" s="45"/>
      <c r="CM690" s="45"/>
      <c r="CN690" s="45"/>
      <c r="CO690" s="45"/>
      <c r="CP690" s="45"/>
      <c r="CQ690" s="45"/>
      <c r="CR690" s="45"/>
      <c r="CS690" s="44"/>
      <c r="CT690" s="44"/>
      <c r="CU690" s="44"/>
      <c r="CV690" s="44"/>
      <c r="CW690" s="44"/>
      <c r="CX690" s="44"/>
      <c r="CY690" s="44"/>
      <c r="CZ690" s="44"/>
      <c r="DA690" s="44"/>
      <c r="DB690" s="44"/>
      <c r="DC690" s="44"/>
      <c r="DD690" s="44"/>
      <c r="DE690" s="44"/>
      <c r="DF690" s="44"/>
      <c r="DG690" s="44"/>
      <c r="DH690" s="44"/>
      <c r="DI690" s="44"/>
    </row>
    <row r="691" spans="1:113" ht="15">
      <c r="A691" s="40"/>
      <c r="B691" s="40"/>
      <c r="C691" s="41"/>
      <c r="D691" s="69"/>
      <c r="E691" s="42"/>
      <c r="F691" s="42"/>
      <c r="G691" s="44"/>
      <c r="H691" s="44"/>
      <c r="I691" s="44"/>
      <c r="J691" s="335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4"/>
      <c r="BQ691" s="44"/>
      <c r="BR691" s="44"/>
      <c r="BS691" s="44"/>
      <c r="BT691" s="44"/>
      <c r="BU691" s="44"/>
      <c r="BV691" s="44"/>
      <c r="BW691" s="44"/>
      <c r="BX691" s="44"/>
      <c r="BY691" s="44"/>
      <c r="BZ691" s="44"/>
      <c r="CA691" s="44"/>
      <c r="CB691" s="44"/>
      <c r="CC691" s="44"/>
      <c r="CD691" s="44"/>
      <c r="CE691" s="44"/>
      <c r="CF691" s="44"/>
      <c r="CG691" s="45"/>
      <c r="CH691" s="45"/>
      <c r="CI691" s="45"/>
      <c r="CJ691" s="45"/>
      <c r="CK691" s="45"/>
      <c r="CL691" s="45"/>
      <c r="CM691" s="45"/>
      <c r="CN691" s="45"/>
      <c r="CO691" s="45"/>
      <c r="CP691" s="45"/>
      <c r="CQ691" s="45"/>
      <c r="CR691" s="45"/>
      <c r="CS691" s="44"/>
      <c r="CT691" s="44"/>
      <c r="CU691" s="44"/>
      <c r="CV691" s="44"/>
      <c r="CW691" s="44"/>
      <c r="CX691" s="44"/>
      <c r="CY691" s="44"/>
      <c r="CZ691" s="44"/>
      <c r="DA691" s="44"/>
      <c r="DB691" s="44"/>
      <c r="DC691" s="44"/>
      <c r="DD691" s="44"/>
      <c r="DE691" s="44"/>
      <c r="DF691" s="44"/>
      <c r="DG691" s="44"/>
      <c r="DH691" s="44"/>
      <c r="DI691" s="44"/>
    </row>
    <row r="692" spans="1:113" ht="15">
      <c r="A692" s="40"/>
      <c r="B692" s="40"/>
      <c r="C692" s="41"/>
      <c r="D692" s="69"/>
      <c r="E692" s="42"/>
      <c r="F692" s="42"/>
      <c r="G692" s="44"/>
      <c r="H692" s="44"/>
      <c r="I692" s="44"/>
      <c r="J692" s="335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4"/>
      <c r="BQ692" s="44"/>
      <c r="BR692" s="44"/>
      <c r="BS692" s="44"/>
      <c r="BT692" s="44"/>
      <c r="BU692" s="44"/>
      <c r="BV692" s="44"/>
      <c r="BW692" s="44"/>
      <c r="BX692" s="44"/>
      <c r="BY692" s="44"/>
      <c r="BZ692" s="44"/>
      <c r="CA692" s="44"/>
      <c r="CB692" s="44"/>
      <c r="CC692" s="44"/>
      <c r="CD692" s="44"/>
      <c r="CE692" s="44"/>
      <c r="CF692" s="44"/>
      <c r="CG692" s="45"/>
      <c r="CH692" s="45"/>
      <c r="CI692" s="45"/>
      <c r="CJ692" s="45"/>
      <c r="CK692" s="45"/>
      <c r="CL692" s="45"/>
      <c r="CM692" s="45"/>
      <c r="CN692" s="45"/>
      <c r="CO692" s="45"/>
      <c r="CP692" s="45"/>
      <c r="CQ692" s="45"/>
      <c r="CR692" s="45"/>
      <c r="CS692" s="44"/>
      <c r="CT692" s="44"/>
      <c r="CU692" s="44"/>
      <c r="CV692" s="44"/>
      <c r="CW692" s="44"/>
      <c r="CX692" s="44"/>
      <c r="CY692" s="44"/>
      <c r="CZ692" s="44"/>
      <c r="DA692" s="44"/>
      <c r="DB692" s="44"/>
      <c r="DC692" s="44"/>
      <c r="DD692" s="44"/>
      <c r="DE692" s="44"/>
      <c r="DF692" s="44"/>
      <c r="DG692" s="44"/>
      <c r="DH692" s="44"/>
      <c r="DI692" s="44"/>
    </row>
    <row r="693" spans="1:113" ht="15">
      <c r="A693" s="40"/>
      <c r="B693" s="40"/>
      <c r="C693" s="41"/>
      <c r="D693" s="69"/>
      <c r="E693" s="42"/>
      <c r="F693" s="42"/>
      <c r="G693" s="44"/>
      <c r="H693" s="44"/>
      <c r="I693" s="44"/>
      <c r="J693" s="335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4"/>
      <c r="BQ693" s="44"/>
      <c r="BR693" s="44"/>
      <c r="BS693" s="44"/>
      <c r="BT693" s="44"/>
      <c r="BU693" s="44"/>
      <c r="BV693" s="44"/>
      <c r="BW693" s="44"/>
      <c r="BX693" s="44"/>
      <c r="BY693" s="44"/>
      <c r="BZ693" s="44"/>
      <c r="CA693" s="44"/>
      <c r="CB693" s="44"/>
      <c r="CC693" s="44"/>
      <c r="CD693" s="44"/>
      <c r="CE693" s="44"/>
      <c r="CF693" s="44"/>
      <c r="CG693" s="45"/>
      <c r="CH693" s="45"/>
      <c r="CI693" s="45"/>
      <c r="CJ693" s="45"/>
      <c r="CK693" s="45"/>
      <c r="CL693" s="45"/>
      <c r="CM693" s="45"/>
      <c r="CN693" s="45"/>
      <c r="CO693" s="45"/>
      <c r="CP693" s="45"/>
      <c r="CQ693" s="45"/>
      <c r="CR693" s="45"/>
      <c r="CS693" s="44"/>
      <c r="CT693" s="44"/>
      <c r="CU693" s="44"/>
      <c r="CV693" s="44"/>
      <c r="CW693" s="44"/>
      <c r="CX693" s="44"/>
      <c r="CY693" s="44"/>
      <c r="CZ693" s="44"/>
      <c r="DA693" s="44"/>
      <c r="DB693" s="44"/>
      <c r="DC693" s="44"/>
      <c r="DD693" s="44"/>
      <c r="DE693" s="44"/>
      <c r="DF693" s="44"/>
      <c r="DG693" s="44"/>
      <c r="DH693" s="44"/>
      <c r="DI693" s="44"/>
    </row>
    <row r="694" spans="1:113" ht="15">
      <c r="A694" s="40"/>
      <c r="B694" s="40"/>
      <c r="C694" s="41"/>
      <c r="D694" s="69"/>
      <c r="E694" s="42"/>
      <c r="F694" s="42"/>
      <c r="G694" s="44"/>
      <c r="H694" s="44"/>
      <c r="I694" s="44"/>
      <c r="J694" s="335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  <c r="BF694" s="44"/>
      <c r="BG694" s="44"/>
      <c r="BH694" s="44"/>
      <c r="BI694" s="44"/>
      <c r="BJ694" s="44"/>
      <c r="BK694" s="44"/>
      <c r="BL694" s="44"/>
      <c r="BM694" s="44"/>
      <c r="BN694" s="44"/>
      <c r="BO694" s="44"/>
      <c r="BP694" s="44"/>
      <c r="BQ694" s="44"/>
      <c r="BR694" s="44"/>
      <c r="BS694" s="44"/>
      <c r="BT694" s="44"/>
      <c r="BU694" s="44"/>
      <c r="BV694" s="44"/>
      <c r="BW694" s="44"/>
      <c r="BX694" s="44"/>
      <c r="BY694" s="44"/>
      <c r="BZ694" s="44"/>
      <c r="CA694" s="44"/>
      <c r="CB694" s="44"/>
      <c r="CC694" s="44"/>
      <c r="CD694" s="44"/>
      <c r="CE694" s="44"/>
      <c r="CF694" s="44"/>
      <c r="CG694" s="45"/>
      <c r="CH694" s="45"/>
      <c r="CI694" s="45"/>
      <c r="CJ694" s="45"/>
      <c r="CK694" s="45"/>
      <c r="CL694" s="45"/>
      <c r="CM694" s="45"/>
      <c r="CN694" s="45"/>
      <c r="CO694" s="45"/>
      <c r="CP694" s="45"/>
      <c r="CQ694" s="45"/>
      <c r="CR694" s="45"/>
      <c r="CS694" s="44"/>
      <c r="CT694" s="44"/>
      <c r="CU694" s="44"/>
      <c r="CV694" s="44"/>
      <c r="CW694" s="44"/>
      <c r="CX694" s="44"/>
      <c r="CY694" s="44"/>
      <c r="CZ694" s="44"/>
      <c r="DA694" s="44"/>
      <c r="DB694" s="44"/>
      <c r="DC694" s="44"/>
      <c r="DD694" s="44"/>
      <c r="DE694" s="44"/>
      <c r="DF694" s="44"/>
      <c r="DG694" s="44"/>
      <c r="DH694" s="44"/>
      <c r="DI694" s="44"/>
    </row>
    <row r="695" spans="1:113" ht="15">
      <c r="A695" s="40"/>
      <c r="B695" s="40"/>
      <c r="C695" s="41"/>
      <c r="D695" s="69"/>
      <c r="E695" s="42"/>
      <c r="F695" s="42"/>
      <c r="G695" s="44"/>
      <c r="H695" s="44"/>
      <c r="I695" s="44"/>
      <c r="J695" s="335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4"/>
      <c r="BQ695" s="44"/>
      <c r="BR695" s="44"/>
      <c r="BS695" s="44"/>
      <c r="BT695" s="44"/>
      <c r="BU695" s="44"/>
      <c r="BV695" s="44"/>
      <c r="BW695" s="44"/>
      <c r="BX695" s="44"/>
      <c r="BY695" s="44"/>
      <c r="BZ695" s="44"/>
      <c r="CA695" s="44"/>
      <c r="CB695" s="44"/>
      <c r="CC695" s="44"/>
      <c r="CD695" s="44"/>
      <c r="CE695" s="44"/>
      <c r="CF695" s="44"/>
      <c r="CG695" s="45"/>
      <c r="CH695" s="45"/>
      <c r="CI695" s="45"/>
      <c r="CJ695" s="45"/>
      <c r="CK695" s="45"/>
      <c r="CL695" s="45"/>
      <c r="CM695" s="45"/>
      <c r="CN695" s="45"/>
      <c r="CO695" s="45"/>
      <c r="CP695" s="45"/>
      <c r="CQ695" s="45"/>
      <c r="CR695" s="45"/>
      <c r="CS695" s="44"/>
      <c r="CT695" s="44"/>
      <c r="CU695" s="44"/>
      <c r="CV695" s="44"/>
      <c r="CW695" s="44"/>
      <c r="CX695" s="44"/>
      <c r="CY695" s="44"/>
      <c r="CZ695" s="44"/>
      <c r="DA695" s="44"/>
      <c r="DB695" s="44"/>
      <c r="DC695" s="44"/>
      <c r="DD695" s="44"/>
      <c r="DE695" s="44"/>
      <c r="DF695" s="44"/>
      <c r="DG695" s="44"/>
      <c r="DH695" s="44"/>
      <c r="DI695" s="44"/>
    </row>
    <row r="696" spans="1:113" ht="15">
      <c r="A696" s="40"/>
      <c r="B696" s="40"/>
      <c r="C696" s="41"/>
      <c r="D696" s="69"/>
      <c r="E696" s="42"/>
      <c r="F696" s="42"/>
      <c r="G696" s="44"/>
      <c r="H696" s="44"/>
      <c r="I696" s="44"/>
      <c r="J696" s="335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4"/>
      <c r="BQ696" s="44"/>
      <c r="BR696" s="44"/>
      <c r="BS696" s="44"/>
      <c r="BT696" s="44"/>
      <c r="BU696" s="44"/>
      <c r="BV696" s="44"/>
      <c r="BW696" s="44"/>
      <c r="BX696" s="44"/>
      <c r="BY696" s="44"/>
      <c r="BZ696" s="44"/>
      <c r="CA696" s="44"/>
      <c r="CB696" s="44"/>
      <c r="CC696" s="44"/>
      <c r="CD696" s="44"/>
      <c r="CE696" s="44"/>
      <c r="CF696" s="44"/>
      <c r="CG696" s="45"/>
      <c r="CH696" s="45"/>
      <c r="CI696" s="45"/>
      <c r="CJ696" s="45"/>
      <c r="CK696" s="45"/>
      <c r="CL696" s="45"/>
      <c r="CM696" s="45"/>
      <c r="CN696" s="45"/>
      <c r="CO696" s="45"/>
      <c r="CP696" s="45"/>
      <c r="CQ696" s="45"/>
      <c r="CR696" s="45"/>
      <c r="CS696" s="44"/>
      <c r="CT696" s="44"/>
      <c r="CU696" s="44"/>
      <c r="CV696" s="44"/>
      <c r="CW696" s="44"/>
      <c r="CX696" s="44"/>
      <c r="CY696" s="44"/>
      <c r="CZ696" s="44"/>
      <c r="DA696" s="44"/>
      <c r="DB696" s="44"/>
      <c r="DC696" s="44"/>
      <c r="DD696" s="44"/>
      <c r="DE696" s="44"/>
      <c r="DF696" s="44"/>
      <c r="DG696" s="44"/>
      <c r="DH696" s="44"/>
      <c r="DI696" s="44"/>
    </row>
    <row r="697" spans="1:113" ht="15">
      <c r="A697" s="40"/>
      <c r="B697" s="40"/>
      <c r="C697" s="41"/>
      <c r="D697" s="69"/>
      <c r="E697" s="42"/>
      <c r="F697" s="42"/>
      <c r="G697" s="44"/>
      <c r="H697" s="44"/>
      <c r="I697" s="44"/>
      <c r="J697" s="335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4"/>
      <c r="BQ697" s="44"/>
      <c r="BR697" s="44"/>
      <c r="BS697" s="44"/>
      <c r="BT697" s="44"/>
      <c r="BU697" s="44"/>
      <c r="BV697" s="44"/>
      <c r="BW697" s="44"/>
      <c r="BX697" s="44"/>
      <c r="BY697" s="44"/>
      <c r="BZ697" s="44"/>
      <c r="CA697" s="44"/>
      <c r="CB697" s="44"/>
      <c r="CC697" s="44"/>
      <c r="CD697" s="44"/>
      <c r="CE697" s="44"/>
      <c r="CF697" s="44"/>
      <c r="CG697" s="45"/>
      <c r="CH697" s="45"/>
      <c r="CI697" s="45"/>
      <c r="CJ697" s="45"/>
      <c r="CK697" s="45"/>
      <c r="CL697" s="45"/>
      <c r="CM697" s="45"/>
      <c r="CN697" s="45"/>
      <c r="CO697" s="45"/>
      <c r="CP697" s="45"/>
      <c r="CQ697" s="45"/>
      <c r="CR697" s="45"/>
      <c r="CS697" s="44"/>
      <c r="CT697" s="44"/>
      <c r="CU697" s="44"/>
      <c r="CV697" s="44"/>
      <c r="CW697" s="44"/>
      <c r="CX697" s="44"/>
      <c r="CY697" s="44"/>
      <c r="CZ697" s="44"/>
      <c r="DA697" s="44"/>
      <c r="DB697" s="44"/>
      <c r="DC697" s="44"/>
      <c r="DD697" s="44"/>
      <c r="DE697" s="44"/>
      <c r="DF697" s="44"/>
      <c r="DG697" s="44"/>
      <c r="DH697" s="44"/>
      <c r="DI697" s="44"/>
    </row>
    <row r="698" spans="1:113" ht="15">
      <c r="A698" s="40"/>
      <c r="B698" s="40"/>
      <c r="C698" s="41"/>
      <c r="D698" s="69"/>
      <c r="E698" s="42"/>
      <c r="F698" s="42"/>
      <c r="G698" s="44"/>
      <c r="H698" s="44"/>
      <c r="I698" s="44"/>
      <c r="J698" s="335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4"/>
      <c r="BQ698" s="44"/>
      <c r="BR698" s="44"/>
      <c r="BS698" s="44"/>
      <c r="BT698" s="44"/>
      <c r="BU698" s="44"/>
      <c r="BV698" s="44"/>
      <c r="BW698" s="44"/>
      <c r="BX698" s="44"/>
      <c r="BY698" s="44"/>
      <c r="BZ698" s="44"/>
      <c r="CA698" s="44"/>
      <c r="CB698" s="44"/>
      <c r="CC698" s="44"/>
      <c r="CD698" s="44"/>
      <c r="CE698" s="44"/>
      <c r="CF698" s="44"/>
      <c r="CG698" s="45"/>
      <c r="CH698" s="45"/>
      <c r="CI698" s="45"/>
      <c r="CJ698" s="45"/>
      <c r="CK698" s="45"/>
      <c r="CL698" s="45"/>
      <c r="CM698" s="45"/>
      <c r="CN698" s="45"/>
      <c r="CO698" s="45"/>
      <c r="CP698" s="45"/>
      <c r="CQ698" s="45"/>
      <c r="CR698" s="45"/>
      <c r="CS698" s="44"/>
      <c r="CT698" s="44"/>
      <c r="CU698" s="44"/>
      <c r="CV698" s="44"/>
      <c r="CW698" s="44"/>
      <c r="CX698" s="44"/>
      <c r="CY698" s="44"/>
      <c r="CZ698" s="44"/>
      <c r="DA698" s="44"/>
      <c r="DB698" s="44"/>
      <c r="DC698" s="44"/>
      <c r="DD698" s="44"/>
      <c r="DE698" s="44"/>
      <c r="DF698" s="44"/>
      <c r="DG698" s="44"/>
      <c r="DH698" s="44"/>
      <c r="DI698" s="44"/>
    </row>
    <row r="699" spans="1:113" ht="15">
      <c r="A699" s="40"/>
      <c r="B699" s="40"/>
      <c r="C699" s="41"/>
      <c r="D699" s="69"/>
      <c r="E699" s="42"/>
      <c r="F699" s="42"/>
      <c r="G699" s="44"/>
      <c r="H699" s="44"/>
      <c r="I699" s="44"/>
      <c r="J699" s="335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4"/>
      <c r="BQ699" s="44"/>
      <c r="BR699" s="44"/>
      <c r="BS699" s="44"/>
      <c r="BT699" s="44"/>
      <c r="BU699" s="44"/>
      <c r="BV699" s="44"/>
      <c r="BW699" s="44"/>
      <c r="BX699" s="44"/>
      <c r="BY699" s="44"/>
      <c r="BZ699" s="44"/>
      <c r="CA699" s="44"/>
      <c r="CB699" s="44"/>
      <c r="CC699" s="44"/>
      <c r="CD699" s="44"/>
      <c r="CE699" s="44"/>
      <c r="CF699" s="44"/>
      <c r="CG699" s="45"/>
      <c r="CH699" s="45"/>
      <c r="CI699" s="45"/>
      <c r="CJ699" s="45"/>
      <c r="CK699" s="45"/>
      <c r="CL699" s="45"/>
      <c r="CM699" s="45"/>
      <c r="CN699" s="45"/>
      <c r="CO699" s="45"/>
      <c r="CP699" s="45"/>
      <c r="CQ699" s="45"/>
      <c r="CR699" s="45"/>
      <c r="CS699" s="44"/>
      <c r="CT699" s="44"/>
      <c r="CU699" s="44"/>
      <c r="CV699" s="44"/>
      <c r="CW699" s="44"/>
      <c r="CX699" s="44"/>
      <c r="CY699" s="44"/>
      <c r="CZ699" s="44"/>
      <c r="DA699" s="44"/>
      <c r="DB699" s="44"/>
      <c r="DC699" s="44"/>
      <c r="DD699" s="44"/>
      <c r="DE699" s="44"/>
      <c r="DF699" s="44"/>
      <c r="DG699" s="44"/>
      <c r="DH699" s="44"/>
      <c r="DI699" s="44"/>
    </row>
    <row r="700" spans="1:113" ht="15">
      <c r="A700" s="40"/>
      <c r="B700" s="40"/>
      <c r="C700" s="41"/>
      <c r="D700" s="69"/>
      <c r="E700" s="42"/>
      <c r="F700" s="42"/>
      <c r="G700" s="44"/>
      <c r="H700" s="44"/>
      <c r="I700" s="44"/>
      <c r="J700" s="335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4"/>
      <c r="BQ700" s="44"/>
      <c r="BR700" s="44"/>
      <c r="BS700" s="44"/>
      <c r="BT700" s="44"/>
      <c r="BU700" s="44"/>
      <c r="BV700" s="44"/>
      <c r="BW700" s="44"/>
      <c r="BX700" s="44"/>
      <c r="BY700" s="44"/>
      <c r="BZ700" s="44"/>
      <c r="CA700" s="44"/>
      <c r="CB700" s="44"/>
      <c r="CC700" s="44"/>
      <c r="CD700" s="44"/>
      <c r="CE700" s="44"/>
      <c r="CF700" s="44"/>
      <c r="CG700" s="45"/>
      <c r="CH700" s="45"/>
      <c r="CI700" s="45"/>
      <c r="CJ700" s="45"/>
      <c r="CK700" s="45"/>
      <c r="CL700" s="45"/>
      <c r="CM700" s="45"/>
      <c r="CN700" s="45"/>
      <c r="CO700" s="45"/>
      <c r="CP700" s="45"/>
      <c r="CQ700" s="45"/>
      <c r="CR700" s="45"/>
      <c r="CS700" s="44"/>
      <c r="CT700" s="44"/>
      <c r="CU700" s="44"/>
      <c r="CV700" s="44"/>
      <c r="CW700" s="44"/>
      <c r="CX700" s="44"/>
      <c r="CY700" s="44"/>
      <c r="CZ700" s="44"/>
      <c r="DA700" s="44"/>
      <c r="DB700" s="44"/>
      <c r="DC700" s="44"/>
      <c r="DD700" s="44"/>
      <c r="DE700" s="44"/>
      <c r="DF700" s="44"/>
      <c r="DG700" s="44"/>
      <c r="DH700" s="44"/>
      <c r="DI700" s="44"/>
    </row>
    <row r="701" spans="1:113" ht="15">
      <c r="A701" s="40"/>
      <c r="B701" s="40"/>
      <c r="C701" s="41"/>
      <c r="D701" s="69"/>
      <c r="E701" s="42"/>
      <c r="F701" s="42"/>
      <c r="G701" s="44"/>
      <c r="H701" s="44"/>
      <c r="I701" s="44"/>
      <c r="J701" s="335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4"/>
      <c r="BQ701" s="44"/>
      <c r="BR701" s="44"/>
      <c r="BS701" s="44"/>
      <c r="BT701" s="44"/>
      <c r="BU701" s="44"/>
      <c r="BV701" s="44"/>
      <c r="BW701" s="44"/>
      <c r="BX701" s="44"/>
      <c r="BY701" s="44"/>
      <c r="BZ701" s="44"/>
      <c r="CA701" s="44"/>
      <c r="CB701" s="44"/>
      <c r="CC701" s="44"/>
      <c r="CD701" s="44"/>
      <c r="CE701" s="44"/>
      <c r="CF701" s="44"/>
      <c r="CG701" s="45"/>
      <c r="CH701" s="45"/>
      <c r="CI701" s="45"/>
      <c r="CJ701" s="45"/>
      <c r="CK701" s="45"/>
      <c r="CL701" s="45"/>
      <c r="CM701" s="45"/>
      <c r="CN701" s="45"/>
      <c r="CO701" s="45"/>
      <c r="CP701" s="45"/>
      <c r="CQ701" s="45"/>
      <c r="CR701" s="45"/>
      <c r="CS701" s="44"/>
      <c r="CT701" s="44"/>
      <c r="CU701" s="44"/>
      <c r="CV701" s="44"/>
      <c r="CW701" s="44"/>
      <c r="CX701" s="44"/>
      <c r="CY701" s="44"/>
      <c r="CZ701" s="44"/>
      <c r="DA701" s="44"/>
      <c r="DB701" s="44"/>
      <c r="DC701" s="44"/>
      <c r="DD701" s="44"/>
      <c r="DE701" s="44"/>
      <c r="DF701" s="44"/>
      <c r="DG701" s="44"/>
      <c r="DH701" s="44"/>
      <c r="DI701" s="44"/>
    </row>
    <row r="702" spans="1:113" ht="15">
      <c r="A702" s="40"/>
      <c r="B702" s="40"/>
      <c r="C702" s="41"/>
      <c r="D702" s="69"/>
      <c r="E702" s="42"/>
      <c r="F702" s="42"/>
      <c r="G702" s="44"/>
      <c r="H702" s="44"/>
      <c r="I702" s="44"/>
      <c r="J702" s="335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4"/>
      <c r="BQ702" s="44"/>
      <c r="BR702" s="44"/>
      <c r="BS702" s="44"/>
      <c r="BT702" s="44"/>
      <c r="BU702" s="44"/>
      <c r="BV702" s="44"/>
      <c r="BW702" s="44"/>
      <c r="BX702" s="44"/>
      <c r="BY702" s="44"/>
      <c r="BZ702" s="44"/>
      <c r="CA702" s="44"/>
      <c r="CB702" s="44"/>
      <c r="CC702" s="44"/>
      <c r="CD702" s="44"/>
      <c r="CE702" s="44"/>
      <c r="CF702" s="44"/>
      <c r="CG702" s="45"/>
      <c r="CH702" s="45"/>
      <c r="CI702" s="45"/>
      <c r="CJ702" s="45"/>
      <c r="CK702" s="45"/>
      <c r="CL702" s="45"/>
      <c r="CM702" s="45"/>
      <c r="CN702" s="45"/>
      <c r="CO702" s="45"/>
      <c r="CP702" s="45"/>
      <c r="CQ702" s="45"/>
      <c r="CR702" s="45"/>
      <c r="CS702" s="44"/>
      <c r="CT702" s="44"/>
      <c r="CU702" s="44"/>
      <c r="CV702" s="44"/>
      <c r="CW702" s="44"/>
      <c r="CX702" s="44"/>
      <c r="CY702" s="44"/>
      <c r="CZ702" s="44"/>
      <c r="DA702" s="44"/>
      <c r="DB702" s="44"/>
      <c r="DC702" s="44"/>
      <c r="DD702" s="44"/>
      <c r="DE702" s="44"/>
      <c r="DF702" s="44"/>
      <c r="DG702" s="44"/>
      <c r="DH702" s="44"/>
      <c r="DI702" s="44"/>
    </row>
    <row r="703" spans="1:113" ht="15">
      <c r="A703" s="40"/>
      <c r="B703" s="40"/>
      <c r="C703" s="41"/>
      <c r="D703" s="69"/>
      <c r="E703" s="42"/>
      <c r="F703" s="42"/>
      <c r="G703" s="44"/>
      <c r="H703" s="44"/>
      <c r="I703" s="44"/>
      <c r="J703" s="335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4"/>
      <c r="BQ703" s="44"/>
      <c r="BR703" s="44"/>
      <c r="BS703" s="44"/>
      <c r="BT703" s="44"/>
      <c r="BU703" s="44"/>
      <c r="BV703" s="44"/>
      <c r="BW703" s="44"/>
      <c r="BX703" s="44"/>
      <c r="BY703" s="44"/>
      <c r="BZ703" s="44"/>
      <c r="CA703" s="44"/>
      <c r="CB703" s="44"/>
      <c r="CC703" s="44"/>
      <c r="CD703" s="44"/>
      <c r="CE703" s="44"/>
      <c r="CF703" s="44"/>
      <c r="CG703" s="45"/>
      <c r="CH703" s="45"/>
      <c r="CI703" s="45"/>
      <c r="CJ703" s="45"/>
      <c r="CK703" s="45"/>
      <c r="CL703" s="45"/>
      <c r="CM703" s="45"/>
      <c r="CN703" s="45"/>
      <c r="CO703" s="45"/>
      <c r="CP703" s="45"/>
      <c r="CQ703" s="45"/>
      <c r="CR703" s="45"/>
      <c r="CS703" s="44"/>
      <c r="CT703" s="44"/>
      <c r="CU703" s="44"/>
      <c r="CV703" s="44"/>
      <c r="CW703" s="44"/>
      <c r="CX703" s="44"/>
      <c r="CY703" s="44"/>
      <c r="CZ703" s="44"/>
      <c r="DA703" s="44"/>
      <c r="DB703" s="44"/>
      <c r="DC703" s="44"/>
      <c r="DD703" s="44"/>
      <c r="DE703" s="44"/>
      <c r="DF703" s="44"/>
      <c r="DG703" s="44"/>
      <c r="DH703" s="44"/>
      <c r="DI703" s="44"/>
    </row>
    <row r="704" spans="1:113" ht="15">
      <c r="A704" s="40"/>
      <c r="B704" s="40"/>
      <c r="C704" s="41"/>
      <c r="D704" s="69"/>
      <c r="E704" s="42"/>
      <c r="F704" s="42"/>
      <c r="G704" s="44"/>
      <c r="H704" s="44"/>
      <c r="I704" s="44"/>
      <c r="J704" s="335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4"/>
      <c r="BQ704" s="44"/>
      <c r="BR704" s="44"/>
      <c r="BS704" s="44"/>
      <c r="BT704" s="44"/>
      <c r="BU704" s="44"/>
      <c r="BV704" s="44"/>
      <c r="BW704" s="44"/>
      <c r="BX704" s="44"/>
      <c r="BY704" s="44"/>
      <c r="BZ704" s="44"/>
      <c r="CA704" s="44"/>
      <c r="CB704" s="44"/>
      <c r="CC704" s="44"/>
      <c r="CD704" s="44"/>
      <c r="CE704" s="44"/>
      <c r="CF704" s="44"/>
      <c r="CG704" s="45"/>
      <c r="CH704" s="45"/>
      <c r="CI704" s="45"/>
      <c r="CJ704" s="45"/>
      <c r="CK704" s="45"/>
      <c r="CL704" s="45"/>
      <c r="CM704" s="45"/>
      <c r="CN704" s="45"/>
      <c r="CO704" s="45"/>
      <c r="CP704" s="45"/>
      <c r="CQ704" s="45"/>
      <c r="CR704" s="45"/>
      <c r="CS704" s="44"/>
      <c r="CT704" s="44"/>
      <c r="CU704" s="44"/>
      <c r="CV704" s="44"/>
      <c r="CW704" s="44"/>
      <c r="CX704" s="44"/>
      <c r="CY704" s="44"/>
      <c r="CZ704" s="44"/>
      <c r="DA704" s="44"/>
      <c r="DB704" s="44"/>
      <c r="DC704" s="44"/>
      <c r="DD704" s="44"/>
      <c r="DE704" s="44"/>
      <c r="DF704" s="44"/>
      <c r="DG704" s="44"/>
      <c r="DH704" s="44"/>
      <c r="DI704" s="44"/>
    </row>
    <row r="705" spans="1:113" ht="15">
      <c r="A705" s="40"/>
      <c r="B705" s="40"/>
      <c r="C705" s="41"/>
      <c r="D705" s="69"/>
      <c r="E705" s="42"/>
      <c r="F705" s="42"/>
      <c r="G705" s="44"/>
      <c r="H705" s="44"/>
      <c r="I705" s="44"/>
      <c r="J705" s="335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4"/>
      <c r="BQ705" s="44"/>
      <c r="BR705" s="44"/>
      <c r="BS705" s="44"/>
      <c r="BT705" s="44"/>
      <c r="BU705" s="44"/>
      <c r="BV705" s="44"/>
      <c r="BW705" s="44"/>
      <c r="BX705" s="44"/>
      <c r="BY705" s="44"/>
      <c r="BZ705" s="44"/>
      <c r="CA705" s="44"/>
      <c r="CB705" s="44"/>
      <c r="CC705" s="44"/>
      <c r="CD705" s="44"/>
      <c r="CE705" s="44"/>
      <c r="CF705" s="44"/>
      <c r="CG705" s="45"/>
      <c r="CH705" s="45"/>
      <c r="CI705" s="45"/>
      <c r="CJ705" s="45"/>
      <c r="CK705" s="45"/>
      <c r="CL705" s="45"/>
      <c r="CM705" s="45"/>
      <c r="CN705" s="45"/>
      <c r="CO705" s="45"/>
      <c r="CP705" s="45"/>
      <c r="CQ705" s="45"/>
      <c r="CR705" s="45"/>
      <c r="CS705" s="44"/>
      <c r="CT705" s="44"/>
      <c r="CU705" s="44"/>
      <c r="CV705" s="44"/>
      <c r="CW705" s="44"/>
      <c r="CX705" s="44"/>
      <c r="CY705" s="44"/>
      <c r="CZ705" s="44"/>
      <c r="DA705" s="44"/>
      <c r="DB705" s="44"/>
      <c r="DC705" s="44"/>
      <c r="DD705" s="44"/>
      <c r="DE705" s="44"/>
      <c r="DF705" s="44"/>
      <c r="DG705" s="44"/>
      <c r="DH705" s="44"/>
      <c r="DI705" s="44"/>
    </row>
    <row r="706" spans="1:113" ht="15">
      <c r="A706" s="40"/>
      <c r="B706" s="40"/>
      <c r="C706" s="41"/>
      <c r="D706" s="69"/>
      <c r="E706" s="42"/>
      <c r="F706" s="42"/>
      <c r="G706" s="44"/>
      <c r="H706" s="44"/>
      <c r="I706" s="44"/>
      <c r="J706" s="335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4"/>
      <c r="BQ706" s="44"/>
      <c r="BR706" s="44"/>
      <c r="BS706" s="44"/>
      <c r="BT706" s="44"/>
      <c r="BU706" s="44"/>
      <c r="BV706" s="44"/>
      <c r="BW706" s="44"/>
      <c r="BX706" s="44"/>
      <c r="BY706" s="44"/>
      <c r="BZ706" s="44"/>
      <c r="CA706" s="44"/>
      <c r="CB706" s="44"/>
      <c r="CC706" s="44"/>
      <c r="CD706" s="44"/>
      <c r="CE706" s="44"/>
      <c r="CF706" s="44"/>
      <c r="CG706" s="45"/>
      <c r="CH706" s="45"/>
      <c r="CI706" s="45"/>
      <c r="CJ706" s="45"/>
      <c r="CK706" s="45"/>
      <c r="CL706" s="45"/>
      <c r="CM706" s="45"/>
      <c r="CN706" s="45"/>
      <c r="CO706" s="45"/>
      <c r="CP706" s="45"/>
      <c r="CQ706" s="45"/>
      <c r="CR706" s="45"/>
      <c r="CS706" s="44"/>
      <c r="CT706" s="44"/>
      <c r="CU706" s="44"/>
      <c r="CV706" s="44"/>
      <c r="CW706" s="44"/>
      <c r="CX706" s="44"/>
      <c r="CY706" s="44"/>
      <c r="CZ706" s="44"/>
      <c r="DA706" s="44"/>
      <c r="DB706" s="44"/>
      <c r="DC706" s="44"/>
      <c r="DD706" s="44"/>
      <c r="DE706" s="44"/>
      <c r="DF706" s="44"/>
      <c r="DG706" s="44"/>
      <c r="DH706" s="44"/>
      <c r="DI706" s="44"/>
    </row>
    <row r="707" spans="1:113" ht="15">
      <c r="A707" s="40"/>
      <c r="B707" s="40"/>
      <c r="C707" s="41"/>
      <c r="D707" s="69"/>
      <c r="E707" s="42"/>
      <c r="F707" s="42"/>
      <c r="G707" s="44"/>
      <c r="H707" s="44"/>
      <c r="I707" s="44"/>
      <c r="J707" s="335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4"/>
      <c r="BQ707" s="44"/>
      <c r="BR707" s="44"/>
      <c r="BS707" s="44"/>
      <c r="BT707" s="44"/>
      <c r="BU707" s="44"/>
      <c r="BV707" s="44"/>
      <c r="BW707" s="44"/>
      <c r="BX707" s="44"/>
      <c r="BY707" s="44"/>
      <c r="BZ707" s="44"/>
      <c r="CA707" s="44"/>
      <c r="CB707" s="44"/>
      <c r="CC707" s="44"/>
      <c r="CD707" s="44"/>
      <c r="CE707" s="44"/>
      <c r="CF707" s="44"/>
      <c r="CG707" s="45"/>
      <c r="CH707" s="45"/>
      <c r="CI707" s="45"/>
      <c r="CJ707" s="45"/>
      <c r="CK707" s="45"/>
      <c r="CL707" s="45"/>
      <c r="CM707" s="45"/>
      <c r="CN707" s="45"/>
      <c r="CO707" s="45"/>
      <c r="CP707" s="45"/>
      <c r="CQ707" s="45"/>
      <c r="CR707" s="45"/>
      <c r="CS707" s="44"/>
      <c r="CT707" s="44"/>
      <c r="CU707" s="44"/>
      <c r="CV707" s="44"/>
      <c r="CW707" s="44"/>
      <c r="CX707" s="44"/>
      <c r="CY707" s="44"/>
      <c r="CZ707" s="44"/>
      <c r="DA707" s="44"/>
      <c r="DB707" s="44"/>
      <c r="DC707" s="44"/>
      <c r="DD707" s="44"/>
      <c r="DE707" s="44"/>
      <c r="DF707" s="44"/>
      <c r="DG707" s="44"/>
      <c r="DH707" s="44"/>
      <c r="DI707" s="44"/>
    </row>
    <row r="708" spans="1:113" ht="15">
      <c r="A708" s="40"/>
      <c r="B708" s="40"/>
      <c r="C708" s="41"/>
      <c r="D708" s="69"/>
      <c r="E708" s="42"/>
      <c r="F708" s="42"/>
      <c r="G708" s="44"/>
      <c r="H708" s="44"/>
      <c r="I708" s="44"/>
      <c r="J708" s="335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4"/>
      <c r="BQ708" s="44"/>
      <c r="BR708" s="44"/>
      <c r="BS708" s="44"/>
      <c r="BT708" s="44"/>
      <c r="BU708" s="44"/>
      <c r="BV708" s="44"/>
      <c r="BW708" s="44"/>
      <c r="BX708" s="44"/>
      <c r="BY708" s="44"/>
      <c r="BZ708" s="44"/>
      <c r="CA708" s="44"/>
      <c r="CB708" s="44"/>
      <c r="CC708" s="44"/>
      <c r="CD708" s="44"/>
      <c r="CE708" s="44"/>
      <c r="CF708" s="44"/>
      <c r="CG708" s="45"/>
      <c r="CH708" s="45"/>
      <c r="CI708" s="45"/>
      <c r="CJ708" s="45"/>
      <c r="CK708" s="45"/>
      <c r="CL708" s="45"/>
      <c r="CM708" s="45"/>
      <c r="CN708" s="45"/>
      <c r="CO708" s="45"/>
      <c r="CP708" s="45"/>
      <c r="CQ708" s="45"/>
      <c r="CR708" s="45"/>
      <c r="CS708" s="44"/>
      <c r="CT708" s="44"/>
      <c r="CU708" s="44"/>
      <c r="CV708" s="44"/>
      <c r="CW708" s="44"/>
      <c r="CX708" s="44"/>
      <c r="CY708" s="44"/>
      <c r="CZ708" s="44"/>
      <c r="DA708" s="44"/>
      <c r="DB708" s="44"/>
      <c r="DC708" s="44"/>
      <c r="DD708" s="44"/>
      <c r="DE708" s="44"/>
      <c r="DF708" s="44"/>
      <c r="DG708" s="44"/>
      <c r="DH708" s="44"/>
      <c r="DI708" s="44"/>
    </row>
    <row r="709" spans="1:113" ht="15">
      <c r="A709" s="40"/>
      <c r="B709" s="40"/>
      <c r="C709" s="41"/>
      <c r="D709" s="69"/>
      <c r="E709" s="42"/>
      <c r="F709" s="42"/>
      <c r="G709" s="44"/>
      <c r="H709" s="44"/>
      <c r="I709" s="44"/>
      <c r="J709" s="335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4"/>
      <c r="BQ709" s="44"/>
      <c r="BR709" s="44"/>
      <c r="BS709" s="44"/>
      <c r="BT709" s="44"/>
      <c r="BU709" s="44"/>
      <c r="BV709" s="44"/>
      <c r="BW709" s="44"/>
      <c r="BX709" s="44"/>
      <c r="BY709" s="44"/>
      <c r="BZ709" s="44"/>
      <c r="CA709" s="44"/>
      <c r="CB709" s="44"/>
      <c r="CC709" s="44"/>
      <c r="CD709" s="44"/>
      <c r="CE709" s="44"/>
      <c r="CF709" s="44"/>
      <c r="CG709" s="45"/>
      <c r="CH709" s="45"/>
      <c r="CI709" s="45"/>
      <c r="CJ709" s="45"/>
      <c r="CK709" s="45"/>
      <c r="CL709" s="45"/>
      <c r="CM709" s="45"/>
      <c r="CN709" s="45"/>
      <c r="CO709" s="45"/>
      <c r="CP709" s="45"/>
      <c r="CQ709" s="45"/>
      <c r="CR709" s="45"/>
      <c r="CS709" s="44"/>
      <c r="CT709" s="44"/>
      <c r="CU709" s="44"/>
      <c r="CV709" s="44"/>
      <c r="CW709" s="44"/>
      <c r="CX709" s="44"/>
      <c r="CY709" s="44"/>
      <c r="CZ709" s="44"/>
      <c r="DA709" s="44"/>
      <c r="DB709" s="44"/>
      <c r="DC709" s="44"/>
      <c r="DD709" s="44"/>
      <c r="DE709" s="44"/>
      <c r="DF709" s="44"/>
      <c r="DG709" s="44"/>
      <c r="DH709" s="44"/>
      <c r="DI709" s="44"/>
    </row>
    <row r="710" spans="1:113" ht="15">
      <c r="A710" s="40"/>
      <c r="B710" s="40"/>
      <c r="C710" s="41"/>
      <c r="D710" s="69"/>
      <c r="E710" s="42"/>
      <c r="F710" s="42"/>
      <c r="G710" s="44"/>
      <c r="H710" s="44"/>
      <c r="I710" s="44"/>
      <c r="J710" s="335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4"/>
      <c r="BQ710" s="44"/>
      <c r="BR710" s="44"/>
      <c r="BS710" s="44"/>
      <c r="BT710" s="44"/>
      <c r="BU710" s="44"/>
      <c r="BV710" s="44"/>
      <c r="BW710" s="44"/>
      <c r="BX710" s="44"/>
      <c r="BY710" s="44"/>
      <c r="BZ710" s="44"/>
      <c r="CA710" s="44"/>
      <c r="CB710" s="44"/>
      <c r="CC710" s="44"/>
      <c r="CD710" s="44"/>
      <c r="CE710" s="44"/>
      <c r="CF710" s="44"/>
      <c r="CG710" s="45"/>
      <c r="CH710" s="45"/>
      <c r="CI710" s="45"/>
      <c r="CJ710" s="45"/>
      <c r="CK710" s="45"/>
      <c r="CL710" s="45"/>
      <c r="CM710" s="45"/>
      <c r="CN710" s="45"/>
      <c r="CO710" s="45"/>
      <c r="CP710" s="45"/>
      <c r="CQ710" s="45"/>
      <c r="CR710" s="45"/>
      <c r="CS710" s="44"/>
      <c r="CT710" s="44"/>
      <c r="CU710" s="44"/>
      <c r="CV710" s="44"/>
      <c r="CW710" s="44"/>
      <c r="CX710" s="44"/>
      <c r="CY710" s="44"/>
      <c r="CZ710" s="44"/>
      <c r="DA710" s="44"/>
      <c r="DB710" s="44"/>
      <c r="DC710" s="44"/>
      <c r="DD710" s="44"/>
      <c r="DE710" s="44"/>
      <c r="DF710" s="44"/>
      <c r="DG710" s="44"/>
      <c r="DH710" s="44"/>
      <c r="DI710" s="44"/>
    </row>
    <row r="711" spans="1:113" ht="15">
      <c r="A711" s="40"/>
      <c r="B711" s="40"/>
      <c r="C711" s="41"/>
      <c r="D711" s="69"/>
      <c r="E711" s="42"/>
      <c r="F711" s="42"/>
      <c r="G711" s="44"/>
      <c r="H711" s="44"/>
      <c r="I711" s="44"/>
      <c r="J711" s="335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4"/>
      <c r="BQ711" s="44"/>
      <c r="BR711" s="44"/>
      <c r="BS711" s="44"/>
      <c r="BT711" s="44"/>
      <c r="BU711" s="44"/>
      <c r="BV711" s="44"/>
      <c r="BW711" s="44"/>
      <c r="BX711" s="44"/>
      <c r="BY711" s="44"/>
      <c r="BZ711" s="44"/>
      <c r="CA711" s="44"/>
      <c r="CB711" s="44"/>
      <c r="CC711" s="44"/>
      <c r="CD711" s="44"/>
      <c r="CE711" s="44"/>
      <c r="CF711" s="44"/>
      <c r="CG711" s="45"/>
      <c r="CH711" s="45"/>
      <c r="CI711" s="45"/>
      <c r="CJ711" s="45"/>
      <c r="CK711" s="45"/>
      <c r="CL711" s="45"/>
      <c r="CM711" s="45"/>
      <c r="CN711" s="45"/>
      <c r="CO711" s="45"/>
      <c r="CP711" s="45"/>
      <c r="CQ711" s="45"/>
      <c r="CR711" s="45"/>
      <c r="CS711" s="44"/>
      <c r="CT711" s="44"/>
      <c r="CU711" s="44"/>
      <c r="CV711" s="44"/>
      <c r="CW711" s="44"/>
      <c r="CX711" s="44"/>
      <c r="CY711" s="44"/>
      <c r="CZ711" s="44"/>
      <c r="DA711" s="44"/>
      <c r="DB711" s="44"/>
      <c r="DC711" s="44"/>
      <c r="DD711" s="44"/>
      <c r="DE711" s="44"/>
      <c r="DF711" s="44"/>
      <c r="DG711" s="44"/>
      <c r="DH711" s="44"/>
      <c r="DI711" s="44"/>
    </row>
    <row r="712" spans="1:113" ht="15">
      <c r="A712" s="40"/>
      <c r="B712" s="40"/>
      <c r="C712" s="41"/>
      <c r="D712" s="69"/>
      <c r="E712" s="42"/>
      <c r="F712" s="42"/>
      <c r="G712" s="44"/>
      <c r="H712" s="44"/>
      <c r="I712" s="44"/>
      <c r="J712" s="335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4"/>
      <c r="BQ712" s="44"/>
      <c r="BR712" s="44"/>
      <c r="BS712" s="44"/>
      <c r="BT712" s="44"/>
      <c r="BU712" s="44"/>
      <c r="BV712" s="44"/>
      <c r="BW712" s="44"/>
      <c r="BX712" s="44"/>
      <c r="BY712" s="44"/>
      <c r="BZ712" s="44"/>
      <c r="CA712" s="44"/>
      <c r="CB712" s="44"/>
      <c r="CC712" s="44"/>
      <c r="CD712" s="44"/>
      <c r="CE712" s="44"/>
      <c r="CF712" s="44"/>
      <c r="CG712" s="45"/>
      <c r="CH712" s="45"/>
      <c r="CI712" s="45"/>
      <c r="CJ712" s="45"/>
      <c r="CK712" s="45"/>
      <c r="CL712" s="45"/>
      <c r="CM712" s="45"/>
      <c r="CN712" s="45"/>
      <c r="CO712" s="45"/>
      <c r="CP712" s="45"/>
      <c r="CQ712" s="45"/>
      <c r="CR712" s="45"/>
      <c r="CS712" s="44"/>
      <c r="CT712" s="44"/>
      <c r="CU712" s="44"/>
      <c r="CV712" s="44"/>
      <c r="CW712" s="44"/>
      <c r="CX712" s="44"/>
      <c r="CY712" s="44"/>
      <c r="CZ712" s="44"/>
      <c r="DA712" s="44"/>
      <c r="DB712" s="44"/>
      <c r="DC712" s="44"/>
      <c r="DD712" s="44"/>
      <c r="DE712" s="44"/>
      <c r="DF712" s="44"/>
      <c r="DG712" s="44"/>
      <c r="DH712" s="44"/>
      <c r="DI712" s="44"/>
    </row>
    <row r="713" spans="1:113" ht="15">
      <c r="A713" s="40"/>
      <c r="B713" s="40"/>
      <c r="C713" s="41"/>
      <c r="D713" s="69"/>
      <c r="E713" s="42"/>
      <c r="F713" s="42"/>
      <c r="G713" s="44"/>
      <c r="H713" s="44"/>
      <c r="I713" s="44"/>
      <c r="J713" s="335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4"/>
      <c r="BQ713" s="44"/>
      <c r="BR713" s="44"/>
      <c r="BS713" s="44"/>
      <c r="BT713" s="44"/>
      <c r="BU713" s="44"/>
      <c r="BV713" s="44"/>
      <c r="BW713" s="44"/>
      <c r="BX713" s="44"/>
      <c r="BY713" s="44"/>
      <c r="BZ713" s="44"/>
      <c r="CA713" s="44"/>
      <c r="CB713" s="44"/>
      <c r="CC713" s="44"/>
      <c r="CD713" s="44"/>
      <c r="CE713" s="44"/>
      <c r="CF713" s="44"/>
      <c r="CG713" s="45"/>
      <c r="CH713" s="45"/>
      <c r="CI713" s="45"/>
      <c r="CJ713" s="45"/>
      <c r="CK713" s="45"/>
      <c r="CL713" s="45"/>
      <c r="CM713" s="45"/>
      <c r="CN713" s="45"/>
      <c r="CO713" s="45"/>
      <c r="CP713" s="45"/>
      <c r="CQ713" s="45"/>
      <c r="CR713" s="45"/>
      <c r="CS713" s="44"/>
      <c r="CT713" s="44"/>
      <c r="CU713" s="44"/>
      <c r="CV713" s="44"/>
      <c r="CW713" s="44"/>
      <c r="CX713" s="44"/>
      <c r="CY713" s="44"/>
      <c r="CZ713" s="44"/>
      <c r="DA713" s="44"/>
      <c r="DB713" s="44"/>
      <c r="DC713" s="44"/>
      <c r="DD713" s="44"/>
      <c r="DE713" s="44"/>
      <c r="DF713" s="44"/>
      <c r="DG713" s="44"/>
      <c r="DH713" s="44"/>
      <c r="DI713" s="44"/>
    </row>
    <row r="714" spans="1:113" ht="15">
      <c r="A714" s="40"/>
      <c r="B714" s="40"/>
      <c r="C714" s="41"/>
      <c r="D714" s="69"/>
      <c r="E714" s="42"/>
      <c r="F714" s="42"/>
      <c r="G714" s="44"/>
      <c r="H714" s="44"/>
      <c r="I714" s="44"/>
      <c r="J714" s="335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4"/>
      <c r="BQ714" s="44"/>
      <c r="BR714" s="44"/>
      <c r="BS714" s="44"/>
      <c r="BT714" s="44"/>
      <c r="BU714" s="44"/>
      <c r="BV714" s="44"/>
      <c r="BW714" s="44"/>
      <c r="BX714" s="44"/>
      <c r="BY714" s="44"/>
      <c r="BZ714" s="44"/>
      <c r="CA714" s="44"/>
      <c r="CB714" s="44"/>
      <c r="CC714" s="44"/>
      <c r="CD714" s="44"/>
      <c r="CE714" s="44"/>
      <c r="CF714" s="44"/>
      <c r="CG714" s="45"/>
      <c r="CH714" s="45"/>
      <c r="CI714" s="45"/>
      <c r="CJ714" s="45"/>
      <c r="CK714" s="45"/>
      <c r="CL714" s="45"/>
      <c r="CM714" s="45"/>
      <c r="CN714" s="45"/>
      <c r="CO714" s="45"/>
      <c r="CP714" s="45"/>
      <c r="CQ714" s="45"/>
      <c r="CR714" s="45"/>
      <c r="CS714" s="44"/>
      <c r="CT714" s="44"/>
      <c r="CU714" s="44"/>
      <c r="CV714" s="44"/>
      <c r="CW714" s="44"/>
      <c r="CX714" s="44"/>
      <c r="CY714" s="44"/>
      <c r="CZ714" s="44"/>
      <c r="DA714" s="44"/>
      <c r="DB714" s="44"/>
      <c r="DC714" s="44"/>
      <c r="DD714" s="44"/>
      <c r="DE714" s="44"/>
      <c r="DF714" s="44"/>
      <c r="DG714" s="44"/>
      <c r="DH714" s="44"/>
      <c r="DI714" s="44"/>
    </row>
    <row r="715" spans="1:113" ht="15">
      <c r="A715" s="40"/>
      <c r="B715" s="40"/>
      <c r="C715" s="41"/>
      <c r="D715" s="69"/>
      <c r="E715" s="42"/>
      <c r="F715" s="42"/>
      <c r="G715" s="44"/>
      <c r="H715" s="44"/>
      <c r="I715" s="44"/>
      <c r="J715" s="335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4"/>
      <c r="BQ715" s="44"/>
      <c r="BR715" s="44"/>
      <c r="BS715" s="44"/>
      <c r="BT715" s="44"/>
      <c r="BU715" s="44"/>
      <c r="BV715" s="44"/>
      <c r="BW715" s="44"/>
      <c r="BX715" s="44"/>
      <c r="BY715" s="44"/>
      <c r="BZ715" s="44"/>
      <c r="CA715" s="44"/>
      <c r="CB715" s="44"/>
      <c r="CC715" s="44"/>
      <c r="CD715" s="44"/>
      <c r="CE715" s="44"/>
      <c r="CF715" s="44"/>
      <c r="CG715" s="45"/>
      <c r="CH715" s="45"/>
      <c r="CI715" s="45"/>
      <c r="CJ715" s="45"/>
      <c r="CK715" s="45"/>
      <c r="CL715" s="45"/>
      <c r="CM715" s="45"/>
      <c r="CN715" s="45"/>
      <c r="CO715" s="45"/>
      <c r="CP715" s="45"/>
      <c r="CQ715" s="45"/>
      <c r="CR715" s="45"/>
      <c r="CS715" s="44"/>
      <c r="CT715" s="44"/>
      <c r="CU715" s="44"/>
      <c r="CV715" s="44"/>
      <c r="CW715" s="44"/>
      <c r="CX715" s="44"/>
      <c r="CY715" s="44"/>
      <c r="CZ715" s="44"/>
      <c r="DA715" s="44"/>
      <c r="DB715" s="44"/>
      <c r="DC715" s="44"/>
      <c r="DD715" s="44"/>
      <c r="DE715" s="44"/>
      <c r="DF715" s="44"/>
      <c r="DG715" s="44"/>
      <c r="DH715" s="44"/>
      <c r="DI715" s="44"/>
    </row>
    <row r="716" spans="1:113" ht="15">
      <c r="A716" s="40"/>
      <c r="B716" s="40"/>
      <c r="C716" s="41"/>
      <c r="D716" s="69"/>
      <c r="E716" s="42"/>
      <c r="F716" s="42"/>
      <c r="G716" s="44"/>
      <c r="H716" s="44"/>
      <c r="I716" s="44"/>
      <c r="J716" s="335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4"/>
      <c r="BQ716" s="44"/>
      <c r="BR716" s="44"/>
      <c r="BS716" s="44"/>
      <c r="BT716" s="44"/>
      <c r="BU716" s="44"/>
      <c r="BV716" s="44"/>
      <c r="BW716" s="44"/>
      <c r="BX716" s="44"/>
      <c r="BY716" s="44"/>
      <c r="BZ716" s="44"/>
      <c r="CA716" s="44"/>
      <c r="CB716" s="44"/>
      <c r="CC716" s="44"/>
      <c r="CD716" s="44"/>
      <c r="CE716" s="44"/>
      <c r="CF716" s="44"/>
      <c r="CG716" s="45"/>
      <c r="CH716" s="45"/>
      <c r="CI716" s="45"/>
      <c r="CJ716" s="45"/>
      <c r="CK716" s="45"/>
      <c r="CL716" s="45"/>
      <c r="CM716" s="45"/>
      <c r="CN716" s="45"/>
      <c r="CO716" s="45"/>
      <c r="CP716" s="45"/>
      <c r="CQ716" s="45"/>
      <c r="CR716" s="45"/>
      <c r="CS716" s="44"/>
      <c r="CT716" s="44"/>
      <c r="CU716" s="44"/>
      <c r="CV716" s="44"/>
      <c r="CW716" s="44"/>
      <c r="CX716" s="44"/>
      <c r="CY716" s="44"/>
      <c r="CZ716" s="44"/>
      <c r="DA716" s="44"/>
      <c r="DB716" s="44"/>
      <c r="DC716" s="44"/>
      <c r="DD716" s="44"/>
      <c r="DE716" s="44"/>
      <c r="DF716" s="44"/>
      <c r="DG716" s="44"/>
      <c r="DH716" s="44"/>
      <c r="DI716" s="44"/>
    </row>
    <row r="717" spans="1:113" ht="15">
      <c r="A717" s="40"/>
      <c r="B717" s="40"/>
      <c r="C717" s="41"/>
      <c r="D717" s="69"/>
      <c r="E717" s="42"/>
      <c r="F717" s="42"/>
      <c r="G717" s="44"/>
      <c r="H717" s="44"/>
      <c r="I717" s="44"/>
      <c r="J717" s="335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4"/>
      <c r="BQ717" s="44"/>
      <c r="BR717" s="44"/>
      <c r="BS717" s="44"/>
      <c r="BT717" s="44"/>
      <c r="BU717" s="44"/>
      <c r="BV717" s="44"/>
      <c r="BW717" s="44"/>
      <c r="BX717" s="44"/>
      <c r="BY717" s="44"/>
      <c r="BZ717" s="44"/>
      <c r="CA717" s="44"/>
      <c r="CB717" s="44"/>
      <c r="CC717" s="44"/>
      <c r="CD717" s="44"/>
      <c r="CE717" s="44"/>
      <c r="CF717" s="44"/>
      <c r="CG717" s="45"/>
      <c r="CH717" s="45"/>
      <c r="CI717" s="45"/>
      <c r="CJ717" s="45"/>
      <c r="CK717" s="45"/>
      <c r="CL717" s="45"/>
      <c r="CM717" s="45"/>
      <c r="CN717" s="45"/>
      <c r="CO717" s="45"/>
      <c r="CP717" s="45"/>
      <c r="CQ717" s="45"/>
      <c r="CR717" s="45"/>
      <c r="CS717" s="44"/>
      <c r="CT717" s="44"/>
      <c r="CU717" s="44"/>
      <c r="CV717" s="44"/>
      <c r="CW717" s="44"/>
      <c r="CX717" s="44"/>
      <c r="CY717" s="44"/>
      <c r="CZ717" s="44"/>
      <c r="DA717" s="44"/>
      <c r="DB717" s="44"/>
      <c r="DC717" s="44"/>
      <c r="DD717" s="44"/>
      <c r="DE717" s="44"/>
      <c r="DF717" s="44"/>
      <c r="DG717" s="44"/>
      <c r="DH717" s="44"/>
      <c r="DI717" s="44"/>
    </row>
    <row r="718" spans="1:113" ht="15">
      <c r="A718" s="40"/>
      <c r="B718" s="40"/>
      <c r="C718" s="41"/>
      <c r="D718" s="69"/>
      <c r="E718" s="42"/>
      <c r="F718" s="42"/>
      <c r="G718" s="44"/>
      <c r="H718" s="44"/>
      <c r="I718" s="44"/>
      <c r="J718" s="335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4"/>
      <c r="BQ718" s="44"/>
      <c r="BR718" s="44"/>
      <c r="BS718" s="44"/>
      <c r="BT718" s="44"/>
      <c r="BU718" s="44"/>
      <c r="BV718" s="44"/>
      <c r="BW718" s="44"/>
      <c r="BX718" s="44"/>
      <c r="BY718" s="44"/>
      <c r="BZ718" s="44"/>
      <c r="CA718" s="44"/>
      <c r="CB718" s="44"/>
      <c r="CC718" s="44"/>
      <c r="CD718" s="44"/>
      <c r="CE718" s="44"/>
      <c r="CF718" s="44"/>
      <c r="CG718" s="45"/>
      <c r="CH718" s="45"/>
      <c r="CI718" s="45"/>
      <c r="CJ718" s="45"/>
      <c r="CK718" s="45"/>
      <c r="CL718" s="45"/>
      <c r="CM718" s="45"/>
      <c r="CN718" s="45"/>
      <c r="CO718" s="45"/>
      <c r="CP718" s="45"/>
      <c r="CQ718" s="45"/>
      <c r="CR718" s="45"/>
      <c r="CS718" s="44"/>
      <c r="CT718" s="44"/>
      <c r="CU718" s="44"/>
      <c r="CV718" s="44"/>
      <c r="CW718" s="44"/>
      <c r="CX718" s="44"/>
      <c r="CY718" s="44"/>
      <c r="CZ718" s="44"/>
      <c r="DA718" s="44"/>
      <c r="DB718" s="44"/>
      <c r="DC718" s="44"/>
      <c r="DD718" s="44"/>
      <c r="DE718" s="44"/>
      <c r="DF718" s="44"/>
      <c r="DG718" s="44"/>
      <c r="DH718" s="44"/>
      <c r="DI718" s="44"/>
    </row>
    <row r="719" spans="1:113" ht="15">
      <c r="A719" s="40"/>
      <c r="B719" s="40"/>
      <c r="C719" s="41"/>
      <c r="D719" s="69"/>
      <c r="E719" s="42"/>
      <c r="F719" s="42"/>
      <c r="G719" s="44"/>
      <c r="H719" s="44"/>
      <c r="I719" s="44"/>
      <c r="J719" s="335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4"/>
      <c r="BQ719" s="44"/>
      <c r="BR719" s="44"/>
      <c r="BS719" s="44"/>
      <c r="BT719" s="44"/>
      <c r="BU719" s="44"/>
      <c r="BV719" s="44"/>
      <c r="BW719" s="44"/>
      <c r="BX719" s="44"/>
      <c r="BY719" s="44"/>
      <c r="BZ719" s="44"/>
      <c r="CA719" s="44"/>
      <c r="CB719" s="44"/>
      <c r="CC719" s="44"/>
      <c r="CD719" s="44"/>
      <c r="CE719" s="44"/>
      <c r="CF719" s="44"/>
      <c r="CG719" s="45"/>
      <c r="CH719" s="45"/>
      <c r="CI719" s="45"/>
      <c r="CJ719" s="45"/>
      <c r="CK719" s="45"/>
      <c r="CL719" s="45"/>
      <c r="CM719" s="45"/>
      <c r="CN719" s="45"/>
      <c r="CO719" s="45"/>
      <c r="CP719" s="45"/>
      <c r="CQ719" s="45"/>
      <c r="CR719" s="45"/>
      <c r="CS719" s="44"/>
      <c r="CT719" s="44"/>
      <c r="CU719" s="44"/>
      <c r="CV719" s="44"/>
      <c r="CW719" s="44"/>
      <c r="CX719" s="44"/>
      <c r="CY719" s="44"/>
      <c r="CZ719" s="44"/>
      <c r="DA719" s="44"/>
      <c r="DB719" s="44"/>
      <c r="DC719" s="44"/>
      <c r="DD719" s="44"/>
      <c r="DE719" s="44"/>
      <c r="DF719" s="44"/>
      <c r="DG719" s="44"/>
      <c r="DH719" s="44"/>
      <c r="DI719" s="44"/>
    </row>
    <row r="720" spans="1:113" ht="15">
      <c r="A720" s="40"/>
      <c r="B720" s="40"/>
      <c r="C720" s="41"/>
      <c r="D720" s="69"/>
      <c r="E720" s="42"/>
      <c r="F720" s="42"/>
      <c r="G720" s="44"/>
      <c r="H720" s="44"/>
      <c r="I720" s="44"/>
      <c r="J720" s="335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4"/>
      <c r="BQ720" s="44"/>
      <c r="BR720" s="44"/>
      <c r="BS720" s="44"/>
      <c r="BT720" s="44"/>
      <c r="BU720" s="44"/>
      <c r="BV720" s="44"/>
      <c r="BW720" s="44"/>
      <c r="BX720" s="44"/>
      <c r="BY720" s="44"/>
      <c r="BZ720" s="44"/>
      <c r="CA720" s="44"/>
      <c r="CB720" s="44"/>
      <c r="CC720" s="44"/>
      <c r="CD720" s="44"/>
      <c r="CE720" s="44"/>
      <c r="CF720" s="44"/>
      <c r="CG720" s="45"/>
      <c r="CH720" s="45"/>
      <c r="CI720" s="45"/>
      <c r="CJ720" s="45"/>
      <c r="CK720" s="45"/>
      <c r="CL720" s="45"/>
      <c r="CM720" s="45"/>
      <c r="CN720" s="45"/>
      <c r="CO720" s="45"/>
      <c r="CP720" s="45"/>
      <c r="CQ720" s="45"/>
      <c r="CR720" s="45"/>
      <c r="CS720" s="44"/>
      <c r="CT720" s="44"/>
      <c r="CU720" s="44"/>
      <c r="CV720" s="44"/>
      <c r="CW720" s="44"/>
      <c r="CX720" s="44"/>
      <c r="CY720" s="44"/>
      <c r="CZ720" s="44"/>
      <c r="DA720" s="44"/>
      <c r="DB720" s="44"/>
      <c r="DC720" s="44"/>
      <c r="DD720" s="44"/>
      <c r="DE720" s="44"/>
      <c r="DF720" s="44"/>
      <c r="DG720" s="44"/>
      <c r="DH720" s="44"/>
      <c r="DI720" s="44"/>
    </row>
    <row r="721" spans="1:113" ht="15">
      <c r="A721" s="40"/>
      <c r="B721" s="40"/>
      <c r="C721" s="41"/>
      <c r="D721" s="69"/>
      <c r="E721" s="42"/>
      <c r="F721" s="42"/>
      <c r="G721" s="44"/>
      <c r="H721" s="44"/>
      <c r="I721" s="44"/>
      <c r="J721" s="335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4"/>
      <c r="BQ721" s="44"/>
      <c r="BR721" s="44"/>
      <c r="BS721" s="44"/>
      <c r="BT721" s="44"/>
      <c r="BU721" s="44"/>
      <c r="BV721" s="44"/>
      <c r="BW721" s="44"/>
      <c r="BX721" s="44"/>
      <c r="BY721" s="44"/>
      <c r="BZ721" s="44"/>
      <c r="CA721" s="44"/>
      <c r="CB721" s="44"/>
      <c r="CC721" s="44"/>
      <c r="CD721" s="44"/>
      <c r="CE721" s="44"/>
      <c r="CF721" s="44"/>
      <c r="CG721" s="45"/>
      <c r="CH721" s="45"/>
      <c r="CI721" s="45"/>
      <c r="CJ721" s="45"/>
      <c r="CK721" s="45"/>
      <c r="CL721" s="45"/>
      <c r="CM721" s="45"/>
      <c r="CN721" s="45"/>
      <c r="CO721" s="45"/>
      <c r="CP721" s="45"/>
      <c r="CQ721" s="45"/>
      <c r="CR721" s="45"/>
      <c r="CS721" s="44"/>
      <c r="CT721" s="44"/>
      <c r="CU721" s="44"/>
      <c r="CV721" s="44"/>
      <c r="CW721" s="44"/>
      <c r="CX721" s="44"/>
      <c r="CY721" s="44"/>
      <c r="CZ721" s="44"/>
      <c r="DA721" s="44"/>
      <c r="DB721" s="44"/>
      <c r="DC721" s="44"/>
      <c r="DD721" s="44"/>
      <c r="DE721" s="44"/>
      <c r="DF721" s="44"/>
      <c r="DG721" s="44"/>
      <c r="DH721" s="44"/>
      <c r="DI721" s="44"/>
    </row>
    <row r="722" spans="1:113" ht="15">
      <c r="A722" s="40"/>
      <c r="B722" s="40"/>
      <c r="C722" s="41"/>
      <c r="D722" s="69"/>
      <c r="E722" s="42"/>
      <c r="F722" s="42"/>
      <c r="G722" s="44"/>
      <c r="H722" s="44"/>
      <c r="I722" s="44"/>
      <c r="J722" s="335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4"/>
      <c r="BQ722" s="44"/>
      <c r="BR722" s="44"/>
      <c r="BS722" s="44"/>
      <c r="BT722" s="44"/>
      <c r="BU722" s="44"/>
      <c r="BV722" s="44"/>
      <c r="BW722" s="44"/>
      <c r="BX722" s="44"/>
      <c r="BY722" s="44"/>
      <c r="BZ722" s="44"/>
      <c r="CA722" s="44"/>
      <c r="CB722" s="44"/>
      <c r="CC722" s="44"/>
      <c r="CD722" s="44"/>
      <c r="CE722" s="44"/>
      <c r="CF722" s="44"/>
      <c r="CG722" s="45"/>
      <c r="CH722" s="45"/>
      <c r="CI722" s="45"/>
      <c r="CJ722" s="45"/>
      <c r="CK722" s="45"/>
      <c r="CL722" s="45"/>
      <c r="CM722" s="45"/>
      <c r="CN722" s="45"/>
      <c r="CO722" s="45"/>
      <c r="CP722" s="45"/>
      <c r="CQ722" s="45"/>
      <c r="CR722" s="45"/>
      <c r="CS722" s="44"/>
      <c r="CT722" s="44"/>
      <c r="CU722" s="44"/>
      <c r="CV722" s="44"/>
      <c r="CW722" s="44"/>
      <c r="CX722" s="44"/>
      <c r="CY722" s="44"/>
      <c r="CZ722" s="44"/>
      <c r="DA722" s="44"/>
      <c r="DB722" s="44"/>
      <c r="DC722" s="44"/>
      <c r="DD722" s="44"/>
      <c r="DE722" s="44"/>
      <c r="DF722" s="44"/>
      <c r="DG722" s="44"/>
      <c r="DH722" s="44"/>
      <c r="DI722" s="44"/>
    </row>
    <row r="723" spans="1:113" ht="15">
      <c r="A723" s="40"/>
      <c r="B723" s="40"/>
      <c r="C723" s="41"/>
      <c r="D723" s="69"/>
      <c r="E723" s="42"/>
      <c r="F723" s="42"/>
      <c r="G723" s="44"/>
      <c r="H723" s="44"/>
      <c r="I723" s="44"/>
      <c r="J723" s="335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4"/>
      <c r="BQ723" s="44"/>
      <c r="BR723" s="44"/>
      <c r="BS723" s="44"/>
      <c r="BT723" s="44"/>
      <c r="BU723" s="44"/>
      <c r="BV723" s="44"/>
      <c r="BW723" s="44"/>
      <c r="BX723" s="44"/>
      <c r="BY723" s="44"/>
      <c r="BZ723" s="44"/>
      <c r="CA723" s="44"/>
      <c r="CB723" s="44"/>
      <c r="CC723" s="44"/>
      <c r="CD723" s="44"/>
      <c r="CE723" s="44"/>
      <c r="CF723" s="44"/>
      <c r="CG723" s="45"/>
      <c r="CH723" s="45"/>
      <c r="CI723" s="45"/>
      <c r="CJ723" s="45"/>
      <c r="CK723" s="45"/>
      <c r="CL723" s="45"/>
      <c r="CM723" s="45"/>
      <c r="CN723" s="45"/>
      <c r="CO723" s="45"/>
      <c r="CP723" s="45"/>
      <c r="CQ723" s="45"/>
      <c r="CR723" s="45"/>
      <c r="CS723" s="44"/>
      <c r="CT723" s="44"/>
      <c r="CU723" s="44"/>
      <c r="CV723" s="44"/>
      <c r="CW723" s="44"/>
      <c r="CX723" s="44"/>
      <c r="CY723" s="44"/>
      <c r="CZ723" s="44"/>
      <c r="DA723" s="44"/>
      <c r="DB723" s="44"/>
      <c r="DC723" s="44"/>
      <c r="DD723" s="44"/>
      <c r="DE723" s="44"/>
      <c r="DF723" s="44"/>
      <c r="DG723" s="44"/>
      <c r="DH723" s="44"/>
      <c r="DI723" s="44"/>
    </row>
    <row r="724" spans="1:113" ht="15">
      <c r="A724" s="40"/>
      <c r="B724" s="40"/>
      <c r="C724" s="41"/>
      <c r="D724" s="69"/>
      <c r="E724" s="42"/>
      <c r="F724" s="42"/>
      <c r="G724" s="44"/>
      <c r="H724" s="44"/>
      <c r="I724" s="44"/>
      <c r="J724" s="335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4"/>
      <c r="BQ724" s="44"/>
      <c r="BR724" s="44"/>
      <c r="BS724" s="44"/>
      <c r="BT724" s="44"/>
      <c r="BU724" s="44"/>
      <c r="BV724" s="44"/>
      <c r="BW724" s="44"/>
      <c r="BX724" s="44"/>
      <c r="BY724" s="44"/>
      <c r="BZ724" s="44"/>
      <c r="CA724" s="44"/>
      <c r="CB724" s="44"/>
      <c r="CC724" s="44"/>
      <c r="CD724" s="44"/>
      <c r="CE724" s="44"/>
      <c r="CF724" s="44"/>
      <c r="CG724" s="45"/>
      <c r="CH724" s="45"/>
      <c r="CI724" s="45"/>
      <c r="CJ724" s="45"/>
      <c r="CK724" s="45"/>
      <c r="CL724" s="45"/>
      <c r="CM724" s="45"/>
      <c r="CN724" s="45"/>
      <c r="CO724" s="45"/>
      <c r="CP724" s="45"/>
      <c r="CQ724" s="45"/>
      <c r="CR724" s="45"/>
      <c r="CS724" s="44"/>
      <c r="CT724" s="44"/>
      <c r="CU724" s="44"/>
      <c r="CV724" s="44"/>
      <c r="CW724" s="44"/>
      <c r="CX724" s="44"/>
      <c r="CY724" s="44"/>
      <c r="CZ724" s="44"/>
      <c r="DA724" s="44"/>
      <c r="DB724" s="44"/>
      <c r="DC724" s="44"/>
      <c r="DD724" s="44"/>
      <c r="DE724" s="44"/>
      <c r="DF724" s="44"/>
      <c r="DG724" s="44"/>
      <c r="DH724" s="44"/>
      <c r="DI724" s="44"/>
    </row>
    <row r="725" spans="1:113" ht="15">
      <c r="A725" s="40"/>
      <c r="B725" s="40"/>
      <c r="C725" s="41"/>
      <c r="D725" s="69"/>
      <c r="E725" s="42"/>
      <c r="F725" s="42"/>
      <c r="G725" s="44"/>
      <c r="H725" s="44"/>
      <c r="I725" s="44"/>
      <c r="J725" s="335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  <c r="BF725" s="44"/>
      <c r="BG725" s="44"/>
      <c r="BH725" s="44"/>
      <c r="BI725" s="44"/>
      <c r="BJ725" s="44"/>
      <c r="BK725" s="44"/>
      <c r="BL725" s="44"/>
      <c r="BM725" s="44"/>
      <c r="BN725" s="44"/>
      <c r="BO725" s="44"/>
      <c r="BP725" s="44"/>
      <c r="BQ725" s="44"/>
      <c r="BR725" s="44"/>
      <c r="BS725" s="44"/>
      <c r="BT725" s="44"/>
      <c r="BU725" s="44"/>
      <c r="BV725" s="44"/>
      <c r="BW725" s="44"/>
      <c r="BX725" s="44"/>
      <c r="BY725" s="44"/>
      <c r="BZ725" s="44"/>
      <c r="CA725" s="44"/>
      <c r="CB725" s="44"/>
      <c r="CC725" s="44"/>
      <c r="CD725" s="44"/>
      <c r="CE725" s="44"/>
      <c r="CF725" s="44"/>
      <c r="CG725" s="45"/>
      <c r="CH725" s="45"/>
      <c r="CI725" s="45"/>
      <c r="CJ725" s="45"/>
      <c r="CK725" s="45"/>
      <c r="CL725" s="45"/>
      <c r="CM725" s="45"/>
      <c r="CN725" s="45"/>
      <c r="CO725" s="45"/>
      <c r="CP725" s="45"/>
      <c r="CQ725" s="45"/>
      <c r="CR725" s="45"/>
      <c r="CS725" s="44"/>
      <c r="CT725" s="44"/>
      <c r="CU725" s="44"/>
      <c r="CV725" s="44"/>
      <c r="CW725" s="44"/>
      <c r="CX725" s="44"/>
      <c r="CY725" s="44"/>
      <c r="CZ725" s="44"/>
      <c r="DA725" s="44"/>
      <c r="DB725" s="44"/>
      <c r="DC725" s="44"/>
      <c r="DD725" s="44"/>
      <c r="DE725" s="44"/>
      <c r="DF725" s="44"/>
      <c r="DG725" s="44"/>
      <c r="DH725" s="44"/>
      <c r="DI725" s="44"/>
    </row>
    <row r="726" spans="1:113" ht="15">
      <c r="A726" s="40"/>
      <c r="B726" s="40"/>
      <c r="C726" s="41"/>
      <c r="D726" s="69"/>
      <c r="E726" s="42"/>
      <c r="F726" s="42"/>
      <c r="G726" s="44"/>
      <c r="H726" s="44"/>
      <c r="I726" s="44"/>
      <c r="J726" s="335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4"/>
      <c r="BQ726" s="44"/>
      <c r="BR726" s="44"/>
      <c r="BS726" s="44"/>
      <c r="BT726" s="44"/>
      <c r="BU726" s="44"/>
      <c r="BV726" s="44"/>
      <c r="BW726" s="44"/>
      <c r="BX726" s="44"/>
      <c r="BY726" s="44"/>
      <c r="BZ726" s="44"/>
      <c r="CA726" s="44"/>
      <c r="CB726" s="44"/>
      <c r="CC726" s="44"/>
      <c r="CD726" s="44"/>
      <c r="CE726" s="44"/>
      <c r="CF726" s="44"/>
      <c r="CG726" s="45"/>
      <c r="CH726" s="45"/>
      <c r="CI726" s="45"/>
      <c r="CJ726" s="45"/>
      <c r="CK726" s="45"/>
      <c r="CL726" s="45"/>
      <c r="CM726" s="45"/>
      <c r="CN726" s="45"/>
      <c r="CO726" s="45"/>
      <c r="CP726" s="45"/>
      <c r="CQ726" s="45"/>
      <c r="CR726" s="45"/>
      <c r="CS726" s="44"/>
      <c r="CT726" s="44"/>
      <c r="CU726" s="44"/>
      <c r="CV726" s="44"/>
      <c r="CW726" s="44"/>
      <c r="CX726" s="44"/>
      <c r="CY726" s="44"/>
      <c r="CZ726" s="44"/>
      <c r="DA726" s="44"/>
      <c r="DB726" s="44"/>
      <c r="DC726" s="44"/>
      <c r="DD726" s="44"/>
      <c r="DE726" s="44"/>
      <c r="DF726" s="44"/>
      <c r="DG726" s="44"/>
      <c r="DH726" s="44"/>
      <c r="DI726" s="44"/>
    </row>
    <row r="727" spans="1:113" ht="15">
      <c r="A727" s="40"/>
      <c r="B727" s="40"/>
      <c r="C727" s="41"/>
      <c r="D727" s="69"/>
      <c r="E727" s="42"/>
      <c r="F727" s="42"/>
      <c r="G727" s="44"/>
      <c r="H727" s="44"/>
      <c r="I727" s="44"/>
      <c r="J727" s="335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4"/>
      <c r="BQ727" s="44"/>
      <c r="BR727" s="44"/>
      <c r="BS727" s="44"/>
      <c r="BT727" s="44"/>
      <c r="BU727" s="44"/>
      <c r="BV727" s="44"/>
      <c r="BW727" s="44"/>
      <c r="BX727" s="44"/>
      <c r="BY727" s="44"/>
      <c r="BZ727" s="44"/>
      <c r="CA727" s="44"/>
      <c r="CB727" s="44"/>
      <c r="CC727" s="44"/>
      <c r="CD727" s="44"/>
      <c r="CE727" s="44"/>
      <c r="CF727" s="44"/>
      <c r="CG727" s="45"/>
      <c r="CH727" s="45"/>
      <c r="CI727" s="45"/>
      <c r="CJ727" s="45"/>
      <c r="CK727" s="45"/>
      <c r="CL727" s="45"/>
      <c r="CM727" s="45"/>
      <c r="CN727" s="45"/>
      <c r="CO727" s="45"/>
      <c r="CP727" s="45"/>
      <c r="CQ727" s="45"/>
      <c r="CR727" s="45"/>
      <c r="CS727" s="44"/>
      <c r="CT727" s="44"/>
      <c r="CU727" s="44"/>
      <c r="CV727" s="44"/>
      <c r="CW727" s="44"/>
      <c r="CX727" s="44"/>
      <c r="CY727" s="44"/>
      <c r="CZ727" s="44"/>
      <c r="DA727" s="44"/>
      <c r="DB727" s="44"/>
      <c r="DC727" s="44"/>
      <c r="DD727" s="44"/>
      <c r="DE727" s="44"/>
      <c r="DF727" s="44"/>
      <c r="DG727" s="44"/>
      <c r="DH727" s="44"/>
      <c r="DI727" s="44"/>
    </row>
    <row r="728" spans="1:113" ht="15">
      <c r="A728" s="40"/>
      <c r="B728" s="40"/>
      <c r="C728" s="41"/>
      <c r="D728" s="69"/>
      <c r="E728" s="42"/>
      <c r="F728" s="42"/>
      <c r="G728" s="44"/>
      <c r="H728" s="44"/>
      <c r="I728" s="44"/>
      <c r="J728" s="335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4"/>
      <c r="BQ728" s="44"/>
      <c r="BR728" s="44"/>
      <c r="BS728" s="44"/>
      <c r="BT728" s="44"/>
      <c r="BU728" s="44"/>
      <c r="BV728" s="44"/>
      <c r="BW728" s="44"/>
      <c r="BX728" s="44"/>
      <c r="BY728" s="44"/>
      <c r="BZ728" s="44"/>
      <c r="CA728" s="44"/>
      <c r="CB728" s="44"/>
      <c r="CC728" s="44"/>
      <c r="CD728" s="44"/>
      <c r="CE728" s="44"/>
      <c r="CF728" s="44"/>
      <c r="CG728" s="45"/>
      <c r="CH728" s="45"/>
      <c r="CI728" s="45"/>
      <c r="CJ728" s="45"/>
      <c r="CK728" s="45"/>
      <c r="CL728" s="45"/>
      <c r="CM728" s="45"/>
      <c r="CN728" s="45"/>
      <c r="CO728" s="45"/>
      <c r="CP728" s="45"/>
      <c r="CQ728" s="45"/>
      <c r="CR728" s="45"/>
      <c r="CS728" s="44"/>
      <c r="CT728" s="44"/>
      <c r="CU728" s="44"/>
      <c r="CV728" s="44"/>
      <c r="CW728" s="44"/>
      <c r="CX728" s="44"/>
      <c r="CY728" s="44"/>
      <c r="CZ728" s="44"/>
      <c r="DA728" s="44"/>
      <c r="DB728" s="44"/>
      <c r="DC728" s="44"/>
      <c r="DD728" s="44"/>
      <c r="DE728" s="44"/>
      <c r="DF728" s="44"/>
      <c r="DG728" s="44"/>
      <c r="DH728" s="44"/>
      <c r="DI728" s="44"/>
    </row>
    <row r="729" spans="1:113" ht="15">
      <c r="A729" s="40"/>
      <c r="B729" s="40"/>
      <c r="C729" s="41"/>
      <c r="D729" s="69"/>
      <c r="E729" s="42"/>
      <c r="F729" s="42"/>
      <c r="G729" s="44"/>
      <c r="H729" s="44"/>
      <c r="I729" s="44"/>
      <c r="J729" s="335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4"/>
      <c r="BQ729" s="44"/>
      <c r="BR729" s="44"/>
      <c r="BS729" s="44"/>
      <c r="BT729" s="44"/>
      <c r="BU729" s="44"/>
      <c r="BV729" s="44"/>
      <c r="BW729" s="44"/>
      <c r="BX729" s="44"/>
      <c r="BY729" s="44"/>
      <c r="BZ729" s="44"/>
      <c r="CA729" s="44"/>
      <c r="CB729" s="44"/>
      <c r="CC729" s="44"/>
      <c r="CD729" s="44"/>
      <c r="CE729" s="44"/>
      <c r="CF729" s="44"/>
      <c r="CG729" s="45"/>
      <c r="CH729" s="45"/>
      <c r="CI729" s="45"/>
      <c r="CJ729" s="45"/>
      <c r="CK729" s="45"/>
      <c r="CL729" s="45"/>
      <c r="CM729" s="45"/>
      <c r="CN729" s="45"/>
      <c r="CO729" s="45"/>
      <c r="CP729" s="45"/>
      <c r="CQ729" s="45"/>
      <c r="CR729" s="45"/>
      <c r="CS729" s="44"/>
      <c r="CT729" s="44"/>
      <c r="CU729" s="44"/>
      <c r="CV729" s="44"/>
      <c r="CW729" s="44"/>
      <c r="CX729" s="44"/>
      <c r="CY729" s="44"/>
      <c r="CZ729" s="44"/>
      <c r="DA729" s="44"/>
      <c r="DB729" s="44"/>
      <c r="DC729" s="44"/>
      <c r="DD729" s="44"/>
      <c r="DE729" s="44"/>
      <c r="DF729" s="44"/>
      <c r="DG729" s="44"/>
      <c r="DH729" s="44"/>
      <c r="DI729" s="44"/>
    </row>
    <row r="730" spans="1:113" ht="15">
      <c r="A730" s="40"/>
      <c r="B730" s="40"/>
      <c r="C730" s="41"/>
      <c r="D730" s="69"/>
      <c r="E730" s="42"/>
      <c r="F730" s="42"/>
      <c r="G730" s="44"/>
      <c r="H730" s="44"/>
      <c r="I730" s="44"/>
      <c r="J730" s="335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4"/>
      <c r="BQ730" s="44"/>
      <c r="BR730" s="44"/>
      <c r="BS730" s="44"/>
      <c r="BT730" s="44"/>
      <c r="BU730" s="44"/>
      <c r="BV730" s="44"/>
      <c r="BW730" s="44"/>
      <c r="BX730" s="44"/>
      <c r="BY730" s="44"/>
      <c r="BZ730" s="44"/>
      <c r="CA730" s="44"/>
      <c r="CB730" s="44"/>
      <c r="CC730" s="44"/>
      <c r="CD730" s="44"/>
      <c r="CE730" s="44"/>
      <c r="CF730" s="44"/>
      <c r="CG730" s="45"/>
      <c r="CH730" s="45"/>
      <c r="CI730" s="45"/>
      <c r="CJ730" s="45"/>
      <c r="CK730" s="45"/>
      <c r="CL730" s="45"/>
      <c r="CM730" s="45"/>
      <c r="CN730" s="45"/>
      <c r="CO730" s="45"/>
      <c r="CP730" s="45"/>
      <c r="CQ730" s="45"/>
      <c r="CR730" s="45"/>
      <c r="CS730" s="44"/>
      <c r="CT730" s="44"/>
      <c r="CU730" s="44"/>
      <c r="CV730" s="44"/>
      <c r="CW730" s="44"/>
      <c r="CX730" s="44"/>
      <c r="CY730" s="44"/>
      <c r="CZ730" s="44"/>
      <c r="DA730" s="44"/>
      <c r="DB730" s="44"/>
      <c r="DC730" s="44"/>
      <c r="DD730" s="44"/>
      <c r="DE730" s="44"/>
      <c r="DF730" s="44"/>
      <c r="DG730" s="44"/>
      <c r="DH730" s="44"/>
      <c r="DI730" s="44"/>
    </row>
    <row r="731" spans="1:113" ht="15">
      <c r="A731" s="40"/>
      <c r="B731" s="40"/>
      <c r="C731" s="41"/>
      <c r="D731" s="69"/>
      <c r="E731" s="42"/>
      <c r="F731" s="42"/>
      <c r="G731" s="44"/>
      <c r="H731" s="44"/>
      <c r="I731" s="44"/>
      <c r="J731" s="335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4"/>
      <c r="BQ731" s="44"/>
      <c r="BR731" s="44"/>
      <c r="BS731" s="44"/>
      <c r="BT731" s="44"/>
      <c r="BU731" s="44"/>
      <c r="BV731" s="44"/>
      <c r="BW731" s="44"/>
      <c r="BX731" s="44"/>
      <c r="BY731" s="44"/>
      <c r="BZ731" s="44"/>
      <c r="CA731" s="44"/>
      <c r="CB731" s="44"/>
      <c r="CC731" s="44"/>
      <c r="CD731" s="44"/>
      <c r="CE731" s="44"/>
      <c r="CF731" s="44"/>
      <c r="CG731" s="45"/>
      <c r="CH731" s="45"/>
      <c r="CI731" s="45"/>
      <c r="CJ731" s="45"/>
      <c r="CK731" s="45"/>
      <c r="CL731" s="45"/>
      <c r="CM731" s="45"/>
      <c r="CN731" s="45"/>
      <c r="CO731" s="45"/>
      <c r="CP731" s="45"/>
      <c r="CQ731" s="45"/>
      <c r="CR731" s="45"/>
      <c r="CS731" s="44"/>
      <c r="CT731" s="44"/>
      <c r="CU731" s="44"/>
      <c r="CV731" s="44"/>
      <c r="CW731" s="44"/>
      <c r="CX731" s="44"/>
      <c r="CY731" s="44"/>
      <c r="CZ731" s="44"/>
      <c r="DA731" s="44"/>
      <c r="DB731" s="44"/>
      <c r="DC731" s="44"/>
      <c r="DD731" s="44"/>
      <c r="DE731" s="44"/>
      <c r="DF731" s="44"/>
      <c r="DG731" s="44"/>
      <c r="DH731" s="44"/>
      <c r="DI731" s="44"/>
    </row>
    <row r="732" spans="1:113" ht="15">
      <c r="A732" s="40"/>
      <c r="B732" s="40"/>
      <c r="C732" s="41"/>
      <c r="D732" s="69"/>
      <c r="E732" s="42"/>
      <c r="F732" s="42"/>
      <c r="G732" s="44"/>
      <c r="H732" s="44"/>
      <c r="I732" s="44"/>
      <c r="J732" s="335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4"/>
      <c r="BQ732" s="44"/>
      <c r="BR732" s="44"/>
      <c r="BS732" s="44"/>
      <c r="BT732" s="44"/>
      <c r="BU732" s="44"/>
      <c r="BV732" s="44"/>
      <c r="BW732" s="44"/>
      <c r="BX732" s="44"/>
      <c r="BY732" s="44"/>
      <c r="BZ732" s="44"/>
      <c r="CA732" s="44"/>
      <c r="CB732" s="44"/>
      <c r="CC732" s="44"/>
      <c r="CD732" s="44"/>
      <c r="CE732" s="44"/>
      <c r="CF732" s="44"/>
      <c r="CG732" s="45"/>
      <c r="CH732" s="45"/>
      <c r="CI732" s="45"/>
      <c r="CJ732" s="45"/>
      <c r="CK732" s="45"/>
      <c r="CL732" s="45"/>
      <c r="CM732" s="45"/>
      <c r="CN732" s="45"/>
      <c r="CO732" s="45"/>
      <c r="CP732" s="45"/>
      <c r="CQ732" s="45"/>
      <c r="CR732" s="45"/>
      <c r="CS732" s="44"/>
      <c r="CT732" s="44"/>
      <c r="CU732" s="44"/>
      <c r="CV732" s="44"/>
      <c r="CW732" s="44"/>
      <c r="CX732" s="44"/>
      <c r="CY732" s="44"/>
      <c r="CZ732" s="44"/>
      <c r="DA732" s="44"/>
      <c r="DB732" s="44"/>
      <c r="DC732" s="44"/>
      <c r="DD732" s="44"/>
      <c r="DE732" s="44"/>
      <c r="DF732" s="44"/>
      <c r="DG732" s="44"/>
      <c r="DH732" s="44"/>
      <c r="DI732" s="44"/>
    </row>
    <row r="733" spans="1:113" ht="15">
      <c r="A733" s="40"/>
      <c r="B733" s="40"/>
      <c r="C733" s="41"/>
      <c r="D733" s="69"/>
      <c r="E733" s="42"/>
      <c r="F733" s="42"/>
      <c r="G733" s="44"/>
      <c r="H733" s="44"/>
      <c r="I733" s="44"/>
      <c r="J733" s="335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4"/>
      <c r="BQ733" s="44"/>
      <c r="BR733" s="44"/>
      <c r="BS733" s="44"/>
      <c r="BT733" s="44"/>
      <c r="BU733" s="44"/>
      <c r="BV733" s="44"/>
      <c r="BW733" s="44"/>
      <c r="BX733" s="44"/>
      <c r="BY733" s="44"/>
      <c r="BZ733" s="44"/>
      <c r="CA733" s="44"/>
      <c r="CB733" s="44"/>
      <c r="CC733" s="44"/>
      <c r="CD733" s="44"/>
      <c r="CE733" s="44"/>
      <c r="CF733" s="44"/>
      <c r="CG733" s="45"/>
      <c r="CH733" s="45"/>
      <c r="CI733" s="45"/>
      <c r="CJ733" s="45"/>
      <c r="CK733" s="45"/>
      <c r="CL733" s="45"/>
      <c r="CM733" s="45"/>
      <c r="CN733" s="45"/>
      <c r="CO733" s="45"/>
      <c r="CP733" s="45"/>
      <c r="CQ733" s="45"/>
      <c r="CR733" s="45"/>
      <c r="CS733" s="44"/>
      <c r="CT733" s="44"/>
      <c r="CU733" s="44"/>
      <c r="CV733" s="44"/>
      <c r="CW733" s="44"/>
      <c r="CX733" s="44"/>
      <c r="CY733" s="44"/>
      <c r="CZ733" s="44"/>
      <c r="DA733" s="44"/>
      <c r="DB733" s="44"/>
      <c r="DC733" s="44"/>
      <c r="DD733" s="44"/>
      <c r="DE733" s="44"/>
      <c r="DF733" s="44"/>
      <c r="DG733" s="44"/>
      <c r="DH733" s="44"/>
      <c r="DI733" s="44"/>
    </row>
    <row r="734" spans="1:113" ht="15">
      <c r="A734" s="40"/>
      <c r="B734" s="40"/>
      <c r="C734" s="41"/>
      <c r="D734" s="69"/>
      <c r="E734" s="42"/>
      <c r="F734" s="42"/>
      <c r="G734" s="44"/>
      <c r="H734" s="44"/>
      <c r="I734" s="44"/>
      <c r="J734" s="335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4"/>
      <c r="BQ734" s="44"/>
      <c r="BR734" s="44"/>
      <c r="BS734" s="44"/>
      <c r="BT734" s="44"/>
      <c r="BU734" s="44"/>
      <c r="BV734" s="44"/>
      <c r="BW734" s="44"/>
      <c r="BX734" s="44"/>
      <c r="BY734" s="44"/>
      <c r="BZ734" s="44"/>
      <c r="CA734" s="44"/>
      <c r="CB734" s="44"/>
      <c r="CC734" s="44"/>
      <c r="CD734" s="44"/>
      <c r="CE734" s="44"/>
      <c r="CF734" s="44"/>
      <c r="CG734" s="45"/>
      <c r="CH734" s="45"/>
      <c r="CI734" s="45"/>
      <c r="CJ734" s="45"/>
      <c r="CK734" s="45"/>
      <c r="CL734" s="45"/>
      <c r="CM734" s="45"/>
      <c r="CN734" s="45"/>
      <c r="CO734" s="45"/>
      <c r="CP734" s="45"/>
      <c r="CQ734" s="45"/>
      <c r="CR734" s="45"/>
      <c r="CS734" s="44"/>
      <c r="CT734" s="44"/>
      <c r="CU734" s="44"/>
      <c r="CV734" s="44"/>
      <c r="CW734" s="44"/>
      <c r="CX734" s="44"/>
      <c r="CY734" s="44"/>
      <c r="CZ734" s="44"/>
      <c r="DA734" s="44"/>
      <c r="DB734" s="44"/>
      <c r="DC734" s="44"/>
      <c r="DD734" s="44"/>
      <c r="DE734" s="44"/>
      <c r="DF734" s="44"/>
      <c r="DG734" s="44"/>
      <c r="DH734" s="44"/>
      <c r="DI734" s="44"/>
    </row>
    <row r="735" spans="1:113" ht="15">
      <c r="A735" s="40"/>
      <c r="B735" s="40"/>
      <c r="C735" s="41"/>
      <c r="D735" s="69"/>
      <c r="E735" s="42"/>
      <c r="F735" s="42"/>
      <c r="G735" s="44"/>
      <c r="H735" s="44"/>
      <c r="I735" s="44"/>
      <c r="J735" s="335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4"/>
      <c r="BQ735" s="44"/>
      <c r="BR735" s="44"/>
      <c r="BS735" s="44"/>
      <c r="BT735" s="44"/>
      <c r="BU735" s="44"/>
      <c r="BV735" s="44"/>
      <c r="BW735" s="44"/>
      <c r="BX735" s="44"/>
      <c r="BY735" s="44"/>
      <c r="BZ735" s="44"/>
      <c r="CA735" s="44"/>
      <c r="CB735" s="44"/>
      <c r="CC735" s="44"/>
      <c r="CD735" s="44"/>
      <c r="CE735" s="44"/>
      <c r="CF735" s="44"/>
      <c r="CG735" s="45"/>
      <c r="CH735" s="45"/>
      <c r="CI735" s="45"/>
      <c r="CJ735" s="45"/>
      <c r="CK735" s="45"/>
      <c r="CL735" s="45"/>
      <c r="CM735" s="45"/>
      <c r="CN735" s="45"/>
      <c r="CO735" s="45"/>
      <c r="CP735" s="45"/>
      <c r="CQ735" s="45"/>
      <c r="CR735" s="45"/>
      <c r="CS735" s="44"/>
      <c r="CT735" s="44"/>
      <c r="CU735" s="44"/>
      <c r="CV735" s="44"/>
      <c r="CW735" s="44"/>
      <c r="CX735" s="44"/>
      <c r="CY735" s="44"/>
      <c r="CZ735" s="44"/>
      <c r="DA735" s="44"/>
      <c r="DB735" s="44"/>
      <c r="DC735" s="44"/>
      <c r="DD735" s="44"/>
      <c r="DE735" s="44"/>
      <c r="DF735" s="44"/>
      <c r="DG735" s="44"/>
      <c r="DH735" s="44"/>
      <c r="DI735" s="44"/>
    </row>
    <row r="736" spans="1:113" ht="15">
      <c r="A736" s="40"/>
      <c r="B736" s="40"/>
      <c r="C736" s="41"/>
      <c r="D736" s="69"/>
      <c r="E736" s="42"/>
      <c r="F736" s="42"/>
      <c r="G736" s="44"/>
      <c r="H736" s="44"/>
      <c r="I736" s="44"/>
      <c r="J736" s="335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4"/>
      <c r="BQ736" s="44"/>
      <c r="BR736" s="44"/>
      <c r="BS736" s="44"/>
      <c r="BT736" s="44"/>
      <c r="BU736" s="44"/>
      <c r="BV736" s="44"/>
      <c r="BW736" s="44"/>
      <c r="BX736" s="44"/>
      <c r="BY736" s="44"/>
      <c r="BZ736" s="44"/>
      <c r="CA736" s="44"/>
      <c r="CB736" s="44"/>
      <c r="CC736" s="44"/>
      <c r="CD736" s="44"/>
      <c r="CE736" s="44"/>
      <c r="CF736" s="44"/>
      <c r="CG736" s="45"/>
      <c r="CH736" s="45"/>
      <c r="CI736" s="45"/>
      <c r="CJ736" s="45"/>
      <c r="CK736" s="45"/>
      <c r="CL736" s="45"/>
      <c r="CM736" s="45"/>
      <c r="CN736" s="45"/>
      <c r="CO736" s="45"/>
      <c r="CP736" s="45"/>
      <c r="CQ736" s="45"/>
      <c r="CR736" s="45"/>
      <c r="CS736" s="44"/>
      <c r="CT736" s="44"/>
      <c r="CU736" s="44"/>
      <c r="CV736" s="44"/>
      <c r="CW736" s="44"/>
      <c r="CX736" s="44"/>
      <c r="CY736" s="44"/>
      <c r="CZ736" s="44"/>
      <c r="DA736" s="44"/>
      <c r="DB736" s="44"/>
      <c r="DC736" s="44"/>
      <c r="DD736" s="44"/>
      <c r="DE736" s="44"/>
      <c r="DF736" s="44"/>
      <c r="DG736" s="44"/>
      <c r="DH736" s="44"/>
      <c r="DI736" s="44"/>
    </row>
    <row r="737" spans="1:113" ht="15">
      <c r="A737" s="40"/>
      <c r="B737" s="40"/>
      <c r="C737" s="41"/>
      <c r="D737" s="69"/>
      <c r="E737" s="42"/>
      <c r="F737" s="42"/>
      <c r="G737" s="44"/>
      <c r="H737" s="44"/>
      <c r="I737" s="44"/>
      <c r="J737" s="335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4"/>
      <c r="BQ737" s="44"/>
      <c r="BR737" s="44"/>
      <c r="BS737" s="44"/>
      <c r="BT737" s="44"/>
      <c r="BU737" s="44"/>
      <c r="BV737" s="44"/>
      <c r="BW737" s="44"/>
      <c r="BX737" s="44"/>
      <c r="BY737" s="44"/>
      <c r="BZ737" s="44"/>
      <c r="CA737" s="44"/>
      <c r="CB737" s="44"/>
      <c r="CC737" s="44"/>
      <c r="CD737" s="44"/>
      <c r="CE737" s="44"/>
      <c r="CF737" s="44"/>
      <c r="CG737" s="45"/>
      <c r="CH737" s="45"/>
      <c r="CI737" s="45"/>
      <c r="CJ737" s="45"/>
      <c r="CK737" s="45"/>
      <c r="CL737" s="45"/>
      <c r="CM737" s="45"/>
      <c r="CN737" s="45"/>
      <c r="CO737" s="45"/>
      <c r="CP737" s="45"/>
      <c r="CQ737" s="45"/>
      <c r="CR737" s="45"/>
      <c r="CS737" s="44"/>
      <c r="CT737" s="44"/>
      <c r="CU737" s="44"/>
      <c r="CV737" s="44"/>
      <c r="CW737" s="44"/>
      <c r="CX737" s="44"/>
      <c r="CY737" s="44"/>
      <c r="CZ737" s="44"/>
      <c r="DA737" s="44"/>
      <c r="DB737" s="44"/>
      <c r="DC737" s="44"/>
      <c r="DD737" s="44"/>
      <c r="DE737" s="44"/>
      <c r="DF737" s="44"/>
      <c r="DG737" s="44"/>
      <c r="DH737" s="44"/>
      <c r="DI737" s="44"/>
    </row>
    <row r="738" spans="1:113" ht="15">
      <c r="A738" s="40"/>
      <c r="B738" s="40"/>
      <c r="C738" s="41"/>
      <c r="D738" s="69"/>
      <c r="E738" s="42"/>
      <c r="F738" s="42"/>
      <c r="G738" s="44"/>
      <c r="H738" s="44"/>
      <c r="I738" s="44"/>
      <c r="J738" s="335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4"/>
      <c r="BQ738" s="44"/>
      <c r="BR738" s="44"/>
      <c r="BS738" s="44"/>
      <c r="BT738" s="44"/>
      <c r="BU738" s="44"/>
      <c r="BV738" s="44"/>
      <c r="BW738" s="44"/>
      <c r="BX738" s="44"/>
      <c r="BY738" s="44"/>
      <c r="BZ738" s="44"/>
      <c r="CA738" s="44"/>
      <c r="CB738" s="44"/>
      <c r="CC738" s="44"/>
      <c r="CD738" s="44"/>
      <c r="CE738" s="44"/>
      <c r="CF738" s="44"/>
      <c r="CG738" s="45"/>
      <c r="CH738" s="45"/>
      <c r="CI738" s="45"/>
      <c r="CJ738" s="45"/>
      <c r="CK738" s="45"/>
      <c r="CL738" s="45"/>
      <c r="CM738" s="45"/>
      <c r="CN738" s="45"/>
      <c r="CO738" s="45"/>
      <c r="CP738" s="45"/>
      <c r="CQ738" s="45"/>
      <c r="CR738" s="45"/>
      <c r="CS738" s="44"/>
      <c r="CT738" s="44"/>
      <c r="CU738" s="44"/>
      <c r="CV738" s="44"/>
      <c r="CW738" s="44"/>
      <c r="CX738" s="44"/>
      <c r="CY738" s="44"/>
      <c r="CZ738" s="44"/>
      <c r="DA738" s="44"/>
      <c r="DB738" s="44"/>
      <c r="DC738" s="44"/>
      <c r="DD738" s="44"/>
      <c r="DE738" s="44"/>
      <c r="DF738" s="44"/>
      <c r="DG738" s="44"/>
      <c r="DH738" s="44"/>
      <c r="DI738" s="44"/>
    </row>
    <row r="739" spans="1:113" ht="15">
      <c r="A739" s="40"/>
      <c r="B739" s="40"/>
      <c r="C739" s="41"/>
      <c r="D739" s="69"/>
      <c r="E739" s="42"/>
      <c r="F739" s="42"/>
      <c r="G739" s="44"/>
      <c r="H739" s="44"/>
      <c r="I739" s="44"/>
      <c r="J739" s="335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  <c r="BD739" s="44"/>
      <c r="BE739" s="44"/>
      <c r="BF739" s="44"/>
      <c r="BG739" s="44"/>
      <c r="BH739" s="44"/>
      <c r="BI739" s="44"/>
      <c r="BJ739" s="44"/>
      <c r="BK739" s="44"/>
      <c r="BL739" s="44"/>
      <c r="BM739" s="44"/>
      <c r="BN739" s="44"/>
      <c r="BO739" s="44"/>
      <c r="BP739" s="44"/>
      <c r="BQ739" s="44"/>
      <c r="BR739" s="44"/>
      <c r="BS739" s="44"/>
      <c r="BT739" s="44"/>
      <c r="BU739" s="44"/>
      <c r="BV739" s="44"/>
      <c r="BW739" s="44"/>
      <c r="BX739" s="44"/>
      <c r="BY739" s="44"/>
      <c r="BZ739" s="44"/>
      <c r="CA739" s="44"/>
      <c r="CB739" s="44"/>
      <c r="CC739" s="44"/>
      <c r="CD739" s="44"/>
      <c r="CE739" s="44"/>
      <c r="CF739" s="44"/>
      <c r="CG739" s="45"/>
      <c r="CH739" s="45"/>
      <c r="CI739" s="45"/>
      <c r="CJ739" s="45"/>
      <c r="CK739" s="45"/>
      <c r="CL739" s="45"/>
      <c r="CM739" s="45"/>
      <c r="CN739" s="45"/>
      <c r="CO739" s="45"/>
      <c r="CP739" s="45"/>
      <c r="CQ739" s="45"/>
      <c r="CR739" s="45"/>
      <c r="CS739" s="44"/>
      <c r="CT739" s="44"/>
      <c r="CU739" s="44"/>
      <c r="CV739" s="44"/>
      <c r="CW739" s="44"/>
      <c r="CX739" s="44"/>
      <c r="CY739" s="44"/>
      <c r="CZ739" s="44"/>
      <c r="DA739" s="44"/>
      <c r="DB739" s="44"/>
      <c r="DC739" s="44"/>
      <c r="DD739" s="44"/>
      <c r="DE739" s="44"/>
      <c r="DF739" s="44"/>
      <c r="DG739" s="44"/>
      <c r="DH739" s="44"/>
      <c r="DI739" s="44"/>
    </row>
    <row r="740" spans="1:113" ht="15">
      <c r="A740" s="40"/>
      <c r="B740" s="40"/>
      <c r="C740" s="41"/>
      <c r="D740" s="69"/>
      <c r="E740" s="42"/>
      <c r="F740" s="42"/>
      <c r="G740" s="44"/>
      <c r="H740" s="44"/>
      <c r="I740" s="44"/>
      <c r="J740" s="335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4"/>
      <c r="BQ740" s="44"/>
      <c r="BR740" s="44"/>
      <c r="BS740" s="44"/>
      <c r="BT740" s="44"/>
      <c r="BU740" s="44"/>
      <c r="BV740" s="44"/>
      <c r="BW740" s="44"/>
      <c r="BX740" s="44"/>
      <c r="BY740" s="44"/>
      <c r="BZ740" s="44"/>
      <c r="CA740" s="44"/>
      <c r="CB740" s="44"/>
      <c r="CC740" s="44"/>
      <c r="CD740" s="44"/>
      <c r="CE740" s="44"/>
      <c r="CF740" s="44"/>
      <c r="CG740" s="45"/>
      <c r="CH740" s="45"/>
      <c r="CI740" s="45"/>
      <c r="CJ740" s="45"/>
      <c r="CK740" s="45"/>
      <c r="CL740" s="45"/>
      <c r="CM740" s="45"/>
      <c r="CN740" s="45"/>
      <c r="CO740" s="45"/>
      <c r="CP740" s="45"/>
      <c r="CQ740" s="45"/>
      <c r="CR740" s="45"/>
      <c r="CS740" s="44"/>
      <c r="CT740" s="44"/>
      <c r="CU740" s="44"/>
      <c r="CV740" s="44"/>
      <c r="CW740" s="44"/>
      <c r="CX740" s="44"/>
      <c r="CY740" s="44"/>
      <c r="CZ740" s="44"/>
      <c r="DA740" s="44"/>
      <c r="DB740" s="44"/>
      <c r="DC740" s="44"/>
      <c r="DD740" s="44"/>
      <c r="DE740" s="44"/>
      <c r="DF740" s="44"/>
      <c r="DG740" s="44"/>
      <c r="DH740" s="44"/>
      <c r="DI740" s="44"/>
    </row>
    <row r="741" spans="1:113" ht="15">
      <c r="A741" s="40"/>
      <c r="B741" s="40"/>
      <c r="C741" s="41"/>
      <c r="D741" s="69"/>
      <c r="E741" s="42"/>
      <c r="F741" s="42"/>
      <c r="G741" s="44"/>
      <c r="H741" s="44"/>
      <c r="I741" s="44"/>
      <c r="J741" s="335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4"/>
      <c r="BQ741" s="44"/>
      <c r="BR741" s="44"/>
      <c r="BS741" s="44"/>
      <c r="BT741" s="44"/>
      <c r="BU741" s="44"/>
      <c r="BV741" s="44"/>
      <c r="BW741" s="44"/>
      <c r="BX741" s="44"/>
      <c r="BY741" s="44"/>
      <c r="BZ741" s="44"/>
      <c r="CA741" s="44"/>
      <c r="CB741" s="44"/>
      <c r="CC741" s="44"/>
      <c r="CD741" s="44"/>
      <c r="CE741" s="44"/>
      <c r="CF741" s="44"/>
      <c r="CG741" s="45"/>
      <c r="CH741" s="45"/>
      <c r="CI741" s="45"/>
      <c r="CJ741" s="45"/>
      <c r="CK741" s="45"/>
      <c r="CL741" s="45"/>
      <c r="CM741" s="45"/>
      <c r="CN741" s="45"/>
      <c r="CO741" s="45"/>
      <c r="CP741" s="45"/>
      <c r="CQ741" s="45"/>
      <c r="CR741" s="45"/>
      <c r="CS741" s="44"/>
      <c r="CT741" s="44"/>
      <c r="CU741" s="44"/>
      <c r="CV741" s="44"/>
      <c r="CW741" s="44"/>
      <c r="CX741" s="44"/>
      <c r="CY741" s="44"/>
      <c r="CZ741" s="44"/>
      <c r="DA741" s="44"/>
      <c r="DB741" s="44"/>
      <c r="DC741" s="44"/>
      <c r="DD741" s="44"/>
      <c r="DE741" s="44"/>
      <c r="DF741" s="44"/>
      <c r="DG741" s="44"/>
      <c r="DH741" s="44"/>
      <c r="DI741" s="44"/>
    </row>
    <row r="742" spans="1:113" ht="15">
      <c r="A742" s="40"/>
      <c r="B742" s="40"/>
      <c r="C742" s="41"/>
      <c r="D742" s="69"/>
      <c r="E742" s="42"/>
      <c r="F742" s="42"/>
      <c r="G742" s="44"/>
      <c r="H742" s="44"/>
      <c r="I742" s="44"/>
      <c r="J742" s="335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4"/>
      <c r="BQ742" s="44"/>
      <c r="BR742" s="44"/>
      <c r="BS742" s="44"/>
      <c r="BT742" s="44"/>
      <c r="BU742" s="44"/>
      <c r="BV742" s="44"/>
      <c r="BW742" s="44"/>
      <c r="BX742" s="44"/>
      <c r="BY742" s="44"/>
      <c r="BZ742" s="44"/>
      <c r="CA742" s="44"/>
      <c r="CB742" s="44"/>
      <c r="CC742" s="44"/>
      <c r="CD742" s="44"/>
      <c r="CE742" s="44"/>
      <c r="CF742" s="44"/>
      <c r="CG742" s="45"/>
      <c r="CH742" s="45"/>
      <c r="CI742" s="45"/>
      <c r="CJ742" s="45"/>
      <c r="CK742" s="45"/>
      <c r="CL742" s="45"/>
      <c r="CM742" s="45"/>
      <c r="CN742" s="45"/>
      <c r="CO742" s="45"/>
      <c r="CP742" s="45"/>
      <c r="CQ742" s="45"/>
      <c r="CR742" s="45"/>
      <c r="CS742" s="44"/>
      <c r="CT742" s="44"/>
      <c r="CU742" s="44"/>
      <c r="CV742" s="44"/>
      <c r="CW742" s="44"/>
      <c r="CX742" s="44"/>
      <c r="CY742" s="44"/>
      <c r="CZ742" s="44"/>
      <c r="DA742" s="44"/>
      <c r="DB742" s="44"/>
      <c r="DC742" s="44"/>
      <c r="DD742" s="44"/>
      <c r="DE742" s="44"/>
      <c r="DF742" s="44"/>
      <c r="DG742" s="44"/>
      <c r="DH742" s="44"/>
      <c r="DI742" s="44"/>
    </row>
    <row r="743" spans="1:113" ht="15">
      <c r="A743" s="40"/>
      <c r="B743" s="40"/>
      <c r="C743" s="41"/>
      <c r="D743" s="69"/>
      <c r="E743" s="42"/>
      <c r="F743" s="42"/>
      <c r="G743" s="44"/>
      <c r="H743" s="44"/>
      <c r="I743" s="44"/>
      <c r="J743" s="335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4"/>
      <c r="BQ743" s="44"/>
      <c r="BR743" s="44"/>
      <c r="BS743" s="44"/>
      <c r="BT743" s="44"/>
      <c r="BU743" s="44"/>
      <c r="BV743" s="44"/>
      <c r="BW743" s="44"/>
      <c r="BX743" s="44"/>
      <c r="BY743" s="44"/>
      <c r="BZ743" s="44"/>
      <c r="CA743" s="44"/>
      <c r="CB743" s="44"/>
      <c r="CC743" s="44"/>
      <c r="CD743" s="44"/>
      <c r="CE743" s="44"/>
      <c r="CF743" s="44"/>
      <c r="CG743" s="45"/>
      <c r="CH743" s="45"/>
      <c r="CI743" s="45"/>
      <c r="CJ743" s="45"/>
      <c r="CK743" s="45"/>
      <c r="CL743" s="45"/>
      <c r="CM743" s="45"/>
      <c r="CN743" s="45"/>
      <c r="CO743" s="45"/>
      <c r="CP743" s="45"/>
      <c r="CQ743" s="45"/>
      <c r="CR743" s="45"/>
      <c r="CS743" s="44"/>
      <c r="CT743" s="44"/>
      <c r="CU743" s="44"/>
      <c r="CV743" s="44"/>
      <c r="CW743" s="44"/>
      <c r="CX743" s="44"/>
      <c r="CY743" s="44"/>
      <c r="CZ743" s="44"/>
      <c r="DA743" s="44"/>
      <c r="DB743" s="44"/>
      <c r="DC743" s="44"/>
      <c r="DD743" s="44"/>
      <c r="DE743" s="44"/>
      <c r="DF743" s="44"/>
      <c r="DG743" s="44"/>
      <c r="DH743" s="44"/>
      <c r="DI743" s="44"/>
    </row>
    <row r="744" spans="1:113" ht="15">
      <c r="A744" s="40"/>
      <c r="B744" s="40"/>
      <c r="C744" s="41"/>
      <c r="D744" s="69"/>
      <c r="E744" s="42"/>
      <c r="F744" s="42"/>
      <c r="G744" s="44"/>
      <c r="H744" s="44"/>
      <c r="I744" s="44"/>
      <c r="J744" s="335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4"/>
      <c r="BQ744" s="44"/>
      <c r="BR744" s="44"/>
      <c r="BS744" s="44"/>
      <c r="BT744" s="44"/>
      <c r="BU744" s="44"/>
      <c r="BV744" s="44"/>
      <c r="BW744" s="44"/>
      <c r="BX744" s="44"/>
      <c r="BY744" s="44"/>
      <c r="BZ744" s="44"/>
      <c r="CA744" s="44"/>
      <c r="CB744" s="44"/>
      <c r="CC744" s="44"/>
      <c r="CD744" s="44"/>
      <c r="CE744" s="44"/>
      <c r="CF744" s="44"/>
      <c r="CG744" s="45"/>
      <c r="CH744" s="45"/>
      <c r="CI744" s="45"/>
      <c r="CJ744" s="45"/>
      <c r="CK744" s="45"/>
      <c r="CL744" s="45"/>
      <c r="CM744" s="45"/>
      <c r="CN744" s="45"/>
      <c r="CO744" s="45"/>
      <c r="CP744" s="45"/>
      <c r="CQ744" s="45"/>
      <c r="CR744" s="45"/>
      <c r="CS744" s="44"/>
      <c r="CT744" s="44"/>
      <c r="CU744" s="44"/>
      <c r="CV744" s="44"/>
      <c r="CW744" s="44"/>
      <c r="CX744" s="44"/>
      <c r="CY744" s="44"/>
      <c r="CZ744" s="44"/>
      <c r="DA744" s="44"/>
      <c r="DB744" s="44"/>
      <c r="DC744" s="44"/>
      <c r="DD744" s="44"/>
      <c r="DE744" s="44"/>
      <c r="DF744" s="44"/>
      <c r="DG744" s="44"/>
      <c r="DH744" s="44"/>
      <c r="DI744" s="44"/>
    </row>
    <row r="745" spans="1:113" ht="15">
      <c r="A745" s="40"/>
      <c r="B745" s="40"/>
      <c r="C745" s="41"/>
      <c r="D745" s="69"/>
      <c r="E745" s="42"/>
      <c r="F745" s="42"/>
      <c r="G745" s="44"/>
      <c r="H745" s="44"/>
      <c r="I745" s="44"/>
      <c r="J745" s="335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  <c r="BF745" s="44"/>
      <c r="BG745" s="44"/>
      <c r="BH745" s="44"/>
      <c r="BI745" s="44"/>
      <c r="BJ745" s="44"/>
      <c r="BK745" s="44"/>
      <c r="BL745" s="44"/>
      <c r="BM745" s="44"/>
      <c r="BN745" s="44"/>
      <c r="BO745" s="44"/>
      <c r="BP745" s="44"/>
      <c r="BQ745" s="44"/>
      <c r="BR745" s="44"/>
      <c r="BS745" s="44"/>
      <c r="BT745" s="44"/>
      <c r="BU745" s="44"/>
      <c r="BV745" s="44"/>
      <c r="BW745" s="44"/>
      <c r="BX745" s="44"/>
      <c r="BY745" s="44"/>
      <c r="BZ745" s="44"/>
      <c r="CA745" s="44"/>
      <c r="CB745" s="44"/>
      <c r="CC745" s="44"/>
      <c r="CD745" s="44"/>
      <c r="CE745" s="44"/>
      <c r="CF745" s="44"/>
      <c r="CG745" s="45"/>
      <c r="CH745" s="45"/>
      <c r="CI745" s="45"/>
      <c r="CJ745" s="45"/>
      <c r="CK745" s="45"/>
      <c r="CL745" s="45"/>
      <c r="CM745" s="45"/>
      <c r="CN745" s="45"/>
      <c r="CO745" s="45"/>
      <c r="CP745" s="45"/>
      <c r="CQ745" s="45"/>
      <c r="CR745" s="45"/>
      <c r="CS745" s="44"/>
      <c r="CT745" s="44"/>
      <c r="CU745" s="44"/>
      <c r="CV745" s="44"/>
      <c r="CW745" s="44"/>
      <c r="CX745" s="44"/>
      <c r="CY745" s="44"/>
      <c r="CZ745" s="44"/>
      <c r="DA745" s="44"/>
      <c r="DB745" s="44"/>
      <c r="DC745" s="44"/>
      <c r="DD745" s="44"/>
      <c r="DE745" s="44"/>
      <c r="DF745" s="44"/>
      <c r="DG745" s="44"/>
      <c r="DH745" s="44"/>
      <c r="DI745" s="44"/>
    </row>
    <row r="746" spans="1:113" ht="15">
      <c r="A746" s="40"/>
      <c r="B746" s="40"/>
      <c r="C746" s="41"/>
      <c r="D746" s="69"/>
      <c r="E746" s="42"/>
      <c r="F746" s="42"/>
      <c r="G746" s="44"/>
      <c r="H746" s="44"/>
      <c r="I746" s="44"/>
      <c r="J746" s="335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4"/>
      <c r="BQ746" s="44"/>
      <c r="BR746" s="44"/>
      <c r="BS746" s="44"/>
      <c r="BT746" s="44"/>
      <c r="BU746" s="44"/>
      <c r="BV746" s="44"/>
      <c r="BW746" s="44"/>
      <c r="BX746" s="44"/>
      <c r="BY746" s="44"/>
      <c r="BZ746" s="44"/>
      <c r="CA746" s="44"/>
      <c r="CB746" s="44"/>
      <c r="CC746" s="44"/>
      <c r="CD746" s="44"/>
      <c r="CE746" s="44"/>
      <c r="CF746" s="44"/>
      <c r="CG746" s="45"/>
      <c r="CH746" s="45"/>
      <c r="CI746" s="45"/>
      <c r="CJ746" s="45"/>
      <c r="CK746" s="45"/>
      <c r="CL746" s="45"/>
      <c r="CM746" s="45"/>
      <c r="CN746" s="45"/>
      <c r="CO746" s="45"/>
      <c r="CP746" s="45"/>
      <c r="CQ746" s="45"/>
      <c r="CR746" s="45"/>
      <c r="CS746" s="44"/>
      <c r="CT746" s="44"/>
      <c r="CU746" s="44"/>
      <c r="CV746" s="44"/>
      <c r="CW746" s="44"/>
      <c r="CX746" s="44"/>
      <c r="CY746" s="44"/>
      <c r="CZ746" s="44"/>
      <c r="DA746" s="44"/>
      <c r="DB746" s="44"/>
      <c r="DC746" s="44"/>
      <c r="DD746" s="44"/>
      <c r="DE746" s="44"/>
      <c r="DF746" s="44"/>
      <c r="DG746" s="44"/>
      <c r="DH746" s="44"/>
      <c r="DI746" s="44"/>
    </row>
    <row r="747" spans="1:113" ht="15">
      <c r="A747" s="40"/>
      <c r="B747" s="40"/>
      <c r="C747" s="41"/>
      <c r="D747" s="69"/>
      <c r="E747" s="42"/>
      <c r="F747" s="42"/>
      <c r="G747" s="44"/>
      <c r="H747" s="44"/>
      <c r="I747" s="44"/>
      <c r="J747" s="335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4"/>
      <c r="BQ747" s="44"/>
      <c r="BR747" s="44"/>
      <c r="BS747" s="44"/>
      <c r="BT747" s="44"/>
      <c r="BU747" s="44"/>
      <c r="BV747" s="44"/>
      <c r="BW747" s="44"/>
      <c r="BX747" s="44"/>
      <c r="BY747" s="44"/>
      <c r="BZ747" s="44"/>
      <c r="CA747" s="44"/>
      <c r="CB747" s="44"/>
      <c r="CC747" s="44"/>
      <c r="CD747" s="44"/>
      <c r="CE747" s="44"/>
      <c r="CF747" s="44"/>
      <c r="CG747" s="45"/>
      <c r="CH747" s="45"/>
      <c r="CI747" s="45"/>
      <c r="CJ747" s="45"/>
      <c r="CK747" s="45"/>
      <c r="CL747" s="45"/>
      <c r="CM747" s="45"/>
      <c r="CN747" s="45"/>
      <c r="CO747" s="45"/>
      <c r="CP747" s="45"/>
      <c r="CQ747" s="45"/>
      <c r="CR747" s="45"/>
      <c r="CS747" s="44"/>
      <c r="CT747" s="44"/>
      <c r="CU747" s="44"/>
      <c r="CV747" s="44"/>
      <c r="CW747" s="44"/>
      <c r="CX747" s="44"/>
      <c r="CY747" s="44"/>
      <c r="CZ747" s="44"/>
      <c r="DA747" s="44"/>
      <c r="DB747" s="44"/>
      <c r="DC747" s="44"/>
      <c r="DD747" s="44"/>
      <c r="DE747" s="44"/>
      <c r="DF747" s="44"/>
      <c r="DG747" s="44"/>
      <c r="DH747" s="44"/>
      <c r="DI747" s="44"/>
    </row>
    <row r="748" spans="1:113" ht="15">
      <c r="A748" s="40"/>
      <c r="B748" s="40"/>
      <c r="C748" s="41"/>
      <c r="D748" s="69"/>
      <c r="E748" s="42"/>
      <c r="F748" s="42"/>
      <c r="G748" s="44"/>
      <c r="H748" s="44"/>
      <c r="I748" s="44"/>
      <c r="J748" s="335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4"/>
      <c r="BQ748" s="44"/>
      <c r="BR748" s="44"/>
      <c r="BS748" s="44"/>
      <c r="BT748" s="44"/>
      <c r="BU748" s="44"/>
      <c r="BV748" s="44"/>
      <c r="BW748" s="44"/>
      <c r="BX748" s="44"/>
      <c r="BY748" s="44"/>
      <c r="BZ748" s="44"/>
      <c r="CA748" s="44"/>
      <c r="CB748" s="44"/>
      <c r="CC748" s="44"/>
      <c r="CD748" s="44"/>
      <c r="CE748" s="44"/>
      <c r="CF748" s="44"/>
      <c r="CG748" s="45"/>
      <c r="CH748" s="45"/>
      <c r="CI748" s="45"/>
      <c r="CJ748" s="45"/>
      <c r="CK748" s="45"/>
      <c r="CL748" s="45"/>
      <c r="CM748" s="45"/>
      <c r="CN748" s="45"/>
      <c r="CO748" s="45"/>
      <c r="CP748" s="45"/>
      <c r="CQ748" s="45"/>
      <c r="CR748" s="45"/>
      <c r="CS748" s="44"/>
      <c r="CT748" s="44"/>
      <c r="CU748" s="44"/>
      <c r="CV748" s="44"/>
      <c r="CW748" s="44"/>
      <c r="CX748" s="44"/>
      <c r="CY748" s="44"/>
      <c r="CZ748" s="44"/>
      <c r="DA748" s="44"/>
      <c r="DB748" s="44"/>
      <c r="DC748" s="44"/>
      <c r="DD748" s="44"/>
      <c r="DE748" s="44"/>
      <c r="DF748" s="44"/>
      <c r="DG748" s="44"/>
      <c r="DH748" s="44"/>
      <c r="DI748" s="44"/>
    </row>
    <row r="749" spans="1:113" ht="15">
      <c r="A749" s="40"/>
      <c r="B749" s="40"/>
      <c r="C749" s="41"/>
      <c r="D749" s="69"/>
      <c r="E749" s="42"/>
      <c r="F749" s="42"/>
      <c r="G749" s="44"/>
      <c r="H749" s="44"/>
      <c r="I749" s="44"/>
      <c r="J749" s="335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4"/>
      <c r="BQ749" s="44"/>
      <c r="BR749" s="44"/>
      <c r="BS749" s="44"/>
      <c r="BT749" s="44"/>
      <c r="BU749" s="44"/>
      <c r="BV749" s="44"/>
      <c r="BW749" s="44"/>
      <c r="BX749" s="44"/>
      <c r="BY749" s="44"/>
      <c r="BZ749" s="44"/>
      <c r="CA749" s="44"/>
      <c r="CB749" s="44"/>
      <c r="CC749" s="44"/>
      <c r="CD749" s="44"/>
      <c r="CE749" s="44"/>
      <c r="CF749" s="44"/>
      <c r="CG749" s="45"/>
      <c r="CH749" s="45"/>
      <c r="CI749" s="45"/>
      <c r="CJ749" s="45"/>
      <c r="CK749" s="45"/>
      <c r="CL749" s="45"/>
      <c r="CM749" s="45"/>
      <c r="CN749" s="45"/>
      <c r="CO749" s="45"/>
      <c r="CP749" s="45"/>
      <c r="CQ749" s="45"/>
      <c r="CR749" s="45"/>
      <c r="CS749" s="44"/>
      <c r="CT749" s="44"/>
      <c r="CU749" s="44"/>
      <c r="CV749" s="44"/>
      <c r="CW749" s="44"/>
      <c r="CX749" s="44"/>
      <c r="CY749" s="44"/>
      <c r="CZ749" s="44"/>
      <c r="DA749" s="44"/>
      <c r="DB749" s="44"/>
      <c r="DC749" s="44"/>
      <c r="DD749" s="44"/>
      <c r="DE749" s="44"/>
      <c r="DF749" s="44"/>
      <c r="DG749" s="44"/>
      <c r="DH749" s="44"/>
      <c r="DI749" s="44"/>
    </row>
    <row r="750" spans="1:113" ht="15">
      <c r="A750" s="40"/>
      <c r="B750" s="40"/>
      <c r="C750" s="41"/>
      <c r="D750" s="69"/>
      <c r="E750" s="42"/>
      <c r="F750" s="42"/>
      <c r="G750" s="44"/>
      <c r="H750" s="44"/>
      <c r="I750" s="44"/>
      <c r="J750" s="335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4"/>
      <c r="BQ750" s="44"/>
      <c r="BR750" s="44"/>
      <c r="BS750" s="44"/>
      <c r="BT750" s="44"/>
      <c r="BU750" s="44"/>
      <c r="BV750" s="44"/>
      <c r="BW750" s="44"/>
      <c r="BX750" s="44"/>
      <c r="BY750" s="44"/>
      <c r="BZ750" s="44"/>
      <c r="CA750" s="44"/>
      <c r="CB750" s="44"/>
      <c r="CC750" s="44"/>
      <c r="CD750" s="44"/>
      <c r="CE750" s="44"/>
      <c r="CF750" s="44"/>
      <c r="CG750" s="45"/>
      <c r="CH750" s="45"/>
      <c r="CI750" s="45"/>
      <c r="CJ750" s="45"/>
      <c r="CK750" s="45"/>
      <c r="CL750" s="45"/>
      <c r="CM750" s="45"/>
      <c r="CN750" s="45"/>
      <c r="CO750" s="45"/>
      <c r="CP750" s="45"/>
      <c r="CQ750" s="45"/>
      <c r="CR750" s="45"/>
      <c r="CS750" s="44"/>
      <c r="CT750" s="44"/>
      <c r="CU750" s="44"/>
      <c r="CV750" s="44"/>
      <c r="CW750" s="44"/>
      <c r="CX750" s="44"/>
      <c r="CY750" s="44"/>
      <c r="CZ750" s="44"/>
      <c r="DA750" s="44"/>
      <c r="DB750" s="44"/>
      <c r="DC750" s="44"/>
      <c r="DD750" s="44"/>
      <c r="DE750" s="44"/>
      <c r="DF750" s="44"/>
      <c r="DG750" s="44"/>
      <c r="DH750" s="44"/>
      <c r="DI750" s="44"/>
    </row>
    <row r="751" spans="1:113" ht="15">
      <c r="A751" s="40"/>
      <c r="B751" s="40"/>
      <c r="C751" s="41"/>
      <c r="D751" s="69"/>
      <c r="E751" s="42"/>
      <c r="F751" s="42"/>
      <c r="G751" s="44"/>
      <c r="H751" s="44"/>
      <c r="I751" s="44"/>
      <c r="J751" s="335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4"/>
      <c r="BQ751" s="44"/>
      <c r="BR751" s="44"/>
      <c r="BS751" s="44"/>
      <c r="BT751" s="44"/>
      <c r="BU751" s="44"/>
      <c r="BV751" s="44"/>
      <c r="BW751" s="44"/>
      <c r="BX751" s="44"/>
      <c r="BY751" s="44"/>
      <c r="BZ751" s="44"/>
      <c r="CA751" s="44"/>
      <c r="CB751" s="44"/>
      <c r="CC751" s="44"/>
      <c r="CD751" s="44"/>
      <c r="CE751" s="44"/>
      <c r="CF751" s="44"/>
      <c r="CG751" s="45"/>
      <c r="CH751" s="45"/>
      <c r="CI751" s="45"/>
      <c r="CJ751" s="45"/>
      <c r="CK751" s="45"/>
      <c r="CL751" s="45"/>
      <c r="CM751" s="45"/>
      <c r="CN751" s="45"/>
      <c r="CO751" s="45"/>
      <c r="CP751" s="45"/>
      <c r="CQ751" s="45"/>
      <c r="CR751" s="45"/>
      <c r="CS751" s="44"/>
      <c r="CT751" s="44"/>
      <c r="CU751" s="44"/>
      <c r="CV751" s="44"/>
      <c r="CW751" s="44"/>
      <c r="CX751" s="44"/>
      <c r="CY751" s="44"/>
      <c r="CZ751" s="44"/>
      <c r="DA751" s="44"/>
      <c r="DB751" s="44"/>
      <c r="DC751" s="44"/>
      <c r="DD751" s="44"/>
      <c r="DE751" s="44"/>
      <c r="DF751" s="44"/>
      <c r="DG751" s="44"/>
      <c r="DH751" s="44"/>
      <c r="DI751" s="44"/>
    </row>
    <row r="752" spans="1:113" ht="15">
      <c r="A752" s="40"/>
      <c r="B752" s="40"/>
      <c r="C752" s="41"/>
      <c r="D752" s="69"/>
      <c r="E752" s="42"/>
      <c r="F752" s="42"/>
      <c r="G752" s="44"/>
      <c r="H752" s="44"/>
      <c r="I752" s="44"/>
      <c r="J752" s="335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4"/>
      <c r="BQ752" s="44"/>
      <c r="BR752" s="44"/>
      <c r="BS752" s="44"/>
      <c r="BT752" s="44"/>
      <c r="BU752" s="44"/>
      <c r="BV752" s="44"/>
      <c r="BW752" s="44"/>
      <c r="BX752" s="44"/>
      <c r="BY752" s="44"/>
      <c r="BZ752" s="44"/>
      <c r="CA752" s="44"/>
      <c r="CB752" s="44"/>
      <c r="CC752" s="44"/>
      <c r="CD752" s="44"/>
      <c r="CE752" s="44"/>
      <c r="CF752" s="44"/>
      <c r="CG752" s="45"/>
      <c r="CH752" s="45"/>
      <c r="CI752" s="45"/>
      <c r="CJ752" s="45"/>
      <c r="CK752" s="45"/>
      <c r="CL752" s="45"/>
      <c r="CM752" s="45"/>
      <c r="CN752" s="45"/>
      <c r="CO752" s="45"/>
      <c r="CP752" s="45"/>
      <c r="CQ752" s="45"/>
      <c r="CR752" s="45"/>
      <c r="CS752" s="44"/>
      <c r="CT752" s="44"/>
      <c r="CU752" s="44"/>
      <c r="CV752" s="44"/>
      <c r="CW752" s="44"/>
      <c r="CX752" s="44"/>
      <c r="CY752" s="44"/>
      <c r="CZ752" s="44"/>
      <c r="DA752" s="44"/>
      <c r="DB752" s="44"/>
      <c r="DC752" s="44"/>
      <c r="DD752" s="44"/>
      <c r="DE752" s="44"/>
      <c r="DF752" s="44"/>
      <c r="DG752" s="44"/>
      <c r="DH752" s="44"/>
      <c r="DI752" s="44"/>
    </row>
    <row r="753" spans="1:113" ht="15">
      <c r="A753" s="40"/>
      <c r="B753" s="40"/>
      <c r="C753" s="41"/>
      <c r="D753" s="69"/>
      <c r="E753" s="42"/>
      <c r="F753" s="42"/>
      <c r="G753" s="44"/>
      <c r="H753" s="44"/>
      <c r="I753" s="44"/>
      <c r="J753" s="335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4"/>
      <c r="BQ753" s="44"/>
      <c r="BR753" s="44"/>
      <c r="BS753" s="44"/>
      <c r="BT753" s="44"/>
      <c r="BU753" s="44"/>
      <c r="BV753" s="44"/>
      <c r="BW753" s="44"/>
      <c r="BX753" s="44"/>
      <c r="BY753" s="44"/>
      <c r="BZ753" s="44"/>
      <c r="CA753" s="44"/>
      <c r="CB753" s="44"/>
      <c r="CC753" s="44"/>
      <c r="CD753" s="44"/>
      <c r="CE753" s="44"/>
      <c r="CF753" s="44"/>
      <c r="CG753" s="45"/>
      <c r="CH753" s="45"/>
      <c r="CI753" s="45"/>
      <c r="CJ753" s="45"/>
      <c r="CK753" s="45"/>
      <c r="CL753" s="45"/>
      <c r="CM753" s="45"/>
      <c r="CN753" s="45"/>
      <c r="CO753" s="45"/>
      <c r="CP753" s="45"/>
      <c r="CQ753" s="45"/>
      <c r="CR753" s="45"/>
      <c r="CS753" s="44"/>
      <c r="CT753" s="44"/>
      <c r="CU753" s="44"/>
      <c r="CV753" s="44"/>
      <c r="CW753" s="44"/>
      <c r="CX753" s="44"/>
      <c r="CY753" s="44"/>
      <c r="CZ753" s="44"/>
      <c r="DA753" s="44"/>
      <c r="DB753" s="44"/>
      <c r="DC753" s="44"/>
      <c r="DD753" s="44"/>
      <c r="DE753" s="44"/>
      <c r="DF753" s="44"/>
      <c r="DG753" s="44"/>
      <c r="DH753" s="44"/>
      <c r="DI753" s="44"/>
    </row>
    <row r="754" spans="1:113" ht="15">
      <c r="A754" s="40"/>
      <c r="B754" s="40"/>
      <c r="C754" s="41"/>
      <c r="D754" s="69"/>
      <c r="E754" s="42"/>
      <c r="F754" s="42"/>
      <c r="G754" s="44"/>
      <c r="H754" s="44"/>
      <c r="I754" s="44"/>
      <c r="J754" s="335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4"/>
      <c r="BQ754" s="44"/>
      <c r="BR754" s="44"/>
      <c r="BS754" s="44"/>
      <c r="BT754" s="44"/>
      <c r="BU754" s="44"/>
      <c r="BV754" s="44"/>
      <c r="BW754" s="44"/>
      <c r="BX754" s="44"/>
      <c r="BY754" s="44"/>
      <c r="BZ754" s="44"/>
      <c r="CA754" s="44"/>
      <c r="CB754" s="44"/>
      <c r="CC754" s="44"/>
      <c r="CD754" s="44"/>
      <c r="CE754" s="44"/>
      <c r="CF754" s="44"/>
      <c r="CG754" s="45"/>
      <c r="CH754" s="45"/>
      <c r="CI754" s="45"/>
      <c r="CJ754" s="45"/>
      <c r="CK754" s="45"/>
      <c r="CL754" s="45"/>
      <c r="CM754" s="45"/>
      <c r="CN754" s="45"/>
      <c r="CO754" s="45"/>
      <c r="CP754" s="45"/>
      <c r="CQ754" s="45"/>
      <c r="CR754" s="45"/>
      <c r="CS754" s="44"/>
      <c r="CT754" s="44"/>
      <c r="CU754" s="44"/>
      <c r="CV754" s="44"/>
      <c r="CW754" s="44"/>
      <c r="CX754" s="44"/>
      <c r="CY754" s="44"/>
      <c r="CZ754" s="44"/>
      <c r="DA754" s="44"/>
      <c r="DB754" s="44"/>
      <c r="DC754" s="44"/>
      <c r="DD754" s="44"/>
      <c r="DE754" s="44"/>
      <c r="DF754" s="44"/>
      <c r="DG754" s="44"/>
      <c r="DH754" s="44"/>
      <c r="DI754" s="44"/>
    </row>
    <row r="755" spans="1:113" ht="15">
      <c r="A755" s="40"/>
      <c r="B755" s="40"/>
      <c r="C755" s="41"/>
      <c r="D755" s="69"/>
      <c r="E755" s="42"/>
      <c r="F755" s="42"/>
      <c r="G755" s="44"/>
      <c r="H755" s="44"/>
      <c r="I755" s="44"/>
      <c r="J755" s="335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4"/>
      <c r="BQ755" s="44"/>
      <c r="BR755" s="44"/>
      <c r="BS755" s="44"/>
      <c r="BT755" s="44"/>
      <c r="BU755" s="44"/>
      <c r="BV755" s="44"/>
      <c r="BW755" s="44"/>
      <c r="BX755" s="44"/>
      <c r="BY755" s="44"/>
      <c r="BZ755" s="44"/>
      <c r="CA755" s="44"/>
      <c r="CB755" s="44"/>
      <c r="CC755" s="44"/>
      <c r="CD755" s="44"/>
      <c r="CE755" s="44"/>
      <c r="CF755" s="44"/>
      <c r="CG755" s="45"/>
      <c r="CH755" s="45"/>
      <c r="CI755" s="45"/>
      <c r="CJ755" s="45"/>
      <c r="CK755" s="45"/>
      <c r="CL755" s="45"/>
      <c r="CM755" s="45"/>
      <c r="CN755" s="45"/>
      <c r="CO755" s="45"/>
      <c r="CP755" s="45"/>
      <c r="CQ755" s="45"/>
      <c r="CR755" s="45"/>
      <c r="CS755" s="44"/>
      <c r="CT755" s="44"/>
      <c r="CU755" s="44"/>
      <c r="CV755" s="44"/>
      <c r="CW755" s="44"/>
      <c r="CX755" s="44"/>
      <c r="CY755" s="44"/>
      <c r="CZ755" s="44"/>
      <c r="DA755" s="44"/>
      <c r="DB755" s="44"/>
      <c r="DC755" s="44"/>
      <c r="DD755" s="44"/>
      <c r="DE755" s="44"/>
      <c r="DF755" s="44"/>
      <c r="DG755" s="44"/>
      <c r="DH755" s="44"/>
      <c r="DI755" s="44"/>
    </row>
    <row r="756" spans="1:113" ht="15">
      <c r="A756" s="40"/>
      <c r="B756" s="40"/>
      <c r="C756" s="41"/>
      <c r="D756" s="69"/>
      <c r="E756" s="42"/>
      <c r="F756" s="42"/>
      <c r="G756" s="44"/>
      <c r="H756" s="44"/>
      <c r="I756" s="44"/>
      <c r="J756" s="335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4"/>
      <c r="BQ756" s="44"/>
      <c r="BR756" s="44"/>
      <c r="BS756" s="44"/>
      <c r="BT756" s="44"/>
      <c r="BU756" s="44"/>
      <c r="BV756" s="44"/>
      <c r="BW756" s="44"/>
      <c r="BX756" s="44"/>
      <c r="BY756" s="44"/>
      <c r="BZ756" s="44"/>
      <c r="CA756" s="44"/>
      <c r="CB756" s="44"/>
      <c r="CC756" s="44"/>
      <c r="CD756" s="44"/>
      <c r="CE756" s="44"/>
      <c r="CF756" s="44"/>
      <c r="CG756" s="45"/>
      <c r="CH756" s="45"/>
      <c r="CI756" s="45"/>
      <c r="CJ756" s="45"/>
      <c r="CK756" s="45"/>
      <c r="CL756" s="45"/>
      <c r="CM756" s="45"/>
      <c r="CN756" s="45"/>
      <c r="CO756" s="45"/>
      <c r="CP756" s="45"/>
      <c r="CQ756" s="45"/>
      <c r="CR756" s="45"/>
      <c r="CS756" s="44"/>
      <c r="CT756" s="44"/>
      <c r="CU756" s="44"/>
      <c r="CV756" s="44"/>
      <c r="CW756" s="44"/>
      <c r="CX756" s="44"/>
      <c r="CY756" s="44"/>
      <c r="CZ756" s="44"/>
      <c r="DA756" s="44"/>
      <c r="DB756" s="44"/>
      <c r="DC756" s="44"/>
      <c r="DD756" s="44"/>
      <c r="DE756" s="44"/>
      <c r="DF756" s="44"/>
      <c r="DG756" s="44"/>
      <c r="DH756" s="44"/>
      <c r="DI756" s="44"/>
    </row>
    <row r="757" spans="1:113" ht="15">
      <c r="A757" s="40"/>
      <c r="B757" s="40"/>
      <c r="C757" s="41"/>
      <c r="D757" s="69"/>
      <c r="E757" s="42"/>
      <c r="F757" s="42"/>
      <c r="G757" s="44"/>
      <c r="H757" s="44"/>
      <c r="I757" s="44"/>
      <c r="J757" s="335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4"/>
      <c r="BQ757" s="44"/>
      <c r="BR757" s="44"/>
      <c r="BS757" s="44"/>
      <c r="BT757" s="44"/>
      <c r="BU757" s="44"/>
      <c r="BV757" s="44"/>
      <c r="BW757" s="44"/>
      <c r="BX757" s="44"/>
      <c r="BY757" s="44"/>
      <c r="BZ757" s="44"/>
      <c r="CA757" s="44"/>
      <c r="CB757" s="44"/>
      <c r="CC757" s="44"/>
      <c r="CD757" s="44"/>
      <c r="CE757" s="44"/>
      <c r="CF757" s="44"/>
      <c r="CG757" s="45"/>
      <c r="CH757" s="45"/>
      <c r="CI757" s="45"/>
      <c r="CJ757" s="45"/>
      <c r="CK757" s="45"/>
      <c r="CL757" s="45"/>
      <c r="CM757" s="45"/>
      <c r="CN757" s="45"/>
      <c r="CO757" s="45"/>
      <c r="CP757" s="45"/>
      <c r="CQ757" s="45"/>
      <c r="CR757" s="45"/>
      <c r="CS757" s="44"/>
      <c r="CT757" s="44"/>
      <c r="CU757" s="44"/>
      <c r="CV757" s="44"/>
      <c r="CW757" s="44"/>
      <c r="CX757" s="44"/>
      <c r="CY757" s="44"/>
      <c r="CZ757" s="44"/>
      <c r="DA757" s="44"/>
      <c r="DB757" s="44"/>
      <c r="DC757" s="44"/>
      <c r="DD757" s="44"/>
      <c r="DE757" s="44"/>
      <c r="DF757" s="44"/>
      <c r="DG757" s="44"/>
      <c r="DH757" s="44"/>
      <c r="DI757" s="44"/>
    </row>
    <row r="758" spans="1:113" ht="15">
      <c r="A758" s="40"/>
      <c r="B758" s="40"/>
      <c r="C758" s="41"/>
      <c r="D758" s="69"/>
      <c r="E758" s="42"/>
      <c r="F758" s="42"/>
      <c r="G758" s="44"/>
      <c r="H758" s="44"/>
      <c r="I758" s="44"/>
      <c r="J758" s="335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4"/>
      <c r="BQ758" s="44"/>
      <c r="BR758" s="44"/>
      <c r="BS758" s="44"/>
      <c r="BT758" s="44"/>
      <c r="BU758" s="44"/>
      <c r="BV758" s="44"/>
      <c r="BW758" s="44"/>
      <c r="BX758" s="44"/>
      <c r="BY758" s="44"/>
      <c r="BZ758" s="44"/>
      <c r="CA758" s="44"/>
      <c r="CB758" s="44"/>
      <c r="CC758" s="44"/>
      <c r="CD758" s="44"/>
      <c r="CE758" s="44"/>
      <c r="CF758" s="44"/>
      <c r="CG758" s="45"/>
      <c r="CH758" s="45"/>
      <c r="CI758" s="45"/>
      <c r="CJ758" s="45"/>
      <c r="CK758" s="45"/>
      <c r="CL758" s="45"/>
      <c r="CM758" s="45"/>
      <c r="CN758" s="45"/>
      <c r="CO758" s="45"/>
      <c r="CP758" s="45"/>
      <c r="CQ758" s="45"/>
      <c r="CR758" s="45"/>
      <c r="CS758" s="44"/>
      <c r="CT758" s="44"/>
      <c r="CU758" s="44"/>
      <c r="CV758" s="44"/>
      <c r="CW758" s="44"/>
      <c r="CX758" s="44"/>
      <c r="CY758" s="44"/>
      <c r="CZ758" s="44"/>
      <c r="DA758" s="44"/>
      <c r="DB758" s="44"/>
      <c r="DC758" s="44"/>
      <c r="DD758" s="44"/>
      <c r="DE758" s="44"/>
      <c r="DF758" s="44"/>
      <c r="DG758" s="44"/>
      <c r="DH758" s="44"/>
      <c r="DI758" s="44"/>
    </row>
    <row r="759" spans="1:113" ht="15">
      <c r="A759" s="40"/>
      <c r="B759" s="40"/>
      <c r="C759" s="41"/>
      <c r="D759" s="69"/>
      <c r="E759" s="42"/>
      <c r="F759" s="42"/>
      <c r="G759" s="44"/>
      <c r="H759" s="44"/>
      <c r="I759" s="44"/>
      <c r="J759" s="335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4"/>
      <c r="BQ759" s="44"/>
      <c r="BR759" s="44"/>
      <c r="BS759" s="44"/>
      <c r="BT759" s="44"/>
      <c r="BU759" s="44"/>
      <c r="BV759" s="44"/>
      <c r="BW759" s="44"/>
      <c r="BX759" s="44"/>
      <c r="BY759" s="44"/>
      <c r="BZ759" s="44"/>
      <c r="CA759" s="44"/>
      <c r="CB759" s="44"/>
      <c r="CC759" s="44"/>
      <c r="CD759" s="44"/>
      <c r="CE759" s="44"/>
      <c r="CF759" s="44"/>
      <c r="CG759" s="45"/>
      <c r="CH759" s="45"/>
      <c r="CI759" s="45"/>
      <c r="CJ759" s="45"/>
      <c r="CK759" s="45"/>
      <c r="CL759" s="45"/>
      <c r="CM759" s="45"/>
      <c r="CN759" s="45"/>
      <c r="CO759" s="45"/>
      <c r="CP759" s="45"/>
      <c r="CQ759" s="45"/>
      <c r="CR759" s="45"/>
      <c r="CS759" s="44"/>
      <c r="CT759" s="44"/>
      <c r="CU759" s="44"/>
      <c r="CV759" s="44"/>
      <c r="CW759" s="44"/>
      <c r="CX759" s="44"/>
      <c r="CY759" s="44"/>
      <c r="CZ759" s="44"/>
      <c r="DA759" s="44"/>
      <c r="DB759" s="44"/>
      <c r="DC759" s="44"/>
      <c r="DD759" s="44"/>
      <c r="DE759" s="44"/>
      <c r="DF759" s="44"/>
      <c r="DG759" s="44"/>
      <c r="DH759" s="44"/>
      <c r="DI759" s="44"/>
    </row>
    <row r="760" spans="1:113" ht="15">
      <c r="A760" s="40"/>
      <c r="B760" s="40"/>
      <c r="C760" s="41"/>
      <c r="D760" s="69"/>
      <c r="E760" s="42"/>
      <c r="F760" s="42"/>
      <c r="G760" s="44"/>
      <c r="H760" s="44"/>
      <c r="I760" s="44"/>
      <c r="J760" s="335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4"/>
      <c r="BQ760" s="44"/>
      <c r="BR760" s="44"/>
      <c r="BS760" s="44"/>
      <c r="BT760" s="44"/>
      <c r="BU760" s="44"/>
      <c r="BV760" s="44"/>
      <c r="BW760" s="44"/>
      <c r="BX760" s="44"/>
      <c r="BY760" s="44"/>
      <c r="BZ760" s="44"/>
      <c r="CA760" s="44"/>
      <c r="CB760" s="44"/>
      <c r="CC760" s="44"/>
      <c r="CD760" s="44"/>
      <c r="CE760" s="44"/>
      <c r="CF760" s="44"/>
      <c r="CG760" s="45"/>
      <c r="CH760" s="45"/>
      <c r="CI760" s="45"/>
      <c r="CJ760" s="45"/>
      <c r="CK760" s="45"/>
      <c r="CL760" s="45"/>
      <c r="CM760" s="45"/>
      <c r="CN760" s="45"/>
      <c r="CO760" s="45"/>
      <c r="CP760" s="45"/>
      <c r="CQ760" s="45"/>
      <c r="CR760" s="45"/>
      <c r="CS760" s="44"/>
      <c r="CT760" s="44"/>
      <c r="CU760" s="44"/>
      <c r="CV760" s="44"/>
      <c r="CW760" s="44"/>
      <c r="CX760" s="44"/>
      <c r="CY760" s="44"/>
      <c r="CZ760" s="44"/>
      <c r="DA760" s="44"/>
      <c r="DB760" s="44"/>
      <c r="DC760" s="44"/>
      <c r="DD760" s="44"/>
      <c r="DE760" s="44"/>
      <c r="DF760" s="44"/>
      <c r="DG760" s="44"/>
      <c r="DH760" s="44"/>
      <c r="DI760" s="44"/>
    </row>
    <row r="761" spans="1:113" ht="15">
      <c r="A761" s="40"/>
      <c r="B761" s="40"/>
      <c r="C761" s="41"/>
      <c r="D761" s="69"/>
      <c r="E761" s="42"/>
      <c r="F761" s="42"/>
      <c r="G761" s="44"/>
      <c r="H761" s="44"/>
      <c r="I761" s="44"/>
      <c r="J761" s="335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4"/>
      <c r="BQ761" s="44"/>
      <c r="BR761" s="44"/>
      <c r="BS761" s="44"/>
      <c r="BT761" s="44"/>
      <c r="BU761" s="44"/>
      <c r="BV761" s="44"/>
      <c r="BW761" s="44"/>
      <c r="BX761" s="44"/>
      <c r="BY761" s="44"/>
      <c r="BZ761" s="44"/>
      <c r="CA761" s="44"/>
      <c r="CB761" s="44"/>
      <c r="CC761" s="44"/>
      <c r="CD761" s="44"/>
      <c r="CE761" s="44"/>
      <c r="CF761" s="44"/>
      <c r="CG761" s="45"/>
      <c r="CH761" s="45"/>
      <c r="CI761" s="45"/>
      <c r="CJ761" s="45"/>
      <c r="CK761" s="45"/>
      <c r="CL761" s="45"/>
      <c r="CM761" s="45"/>
      <c r="CN761" s="45"/>
      <c r="CO761" s="45"/>
      <c r="CP761" s="45"/>
      <c r="CQ761" s="45"/>
      <c r="CR761" s="45"/>
      <c r="CS761" s="44"/>
      <c r="CT761" s="44"/>
      <c r="CU761" s="44"/>
      <c r="CV761" s="44"/>
      <c r="CW761" s="44"/>
      <c r="CX761" s="44"/>
      <c r="CY761" s="44"/>
      <c r="CZ761" s="44"/>
      <c r="DA761" s="44"/>
      <c r="DB761" s="44"/>
      <c r="DC761" s="44"/>
      <c r="DD761" s="44"/>
      <c r="DE761" s="44"/>
      <c r="DF761" s="44"/>
      <c r="DG761" s="44"/>
      <c r="DH761" s="44"/>
      <c r="DI761" s="44"/>
    </row>
    <row r="762" spans="1:113" ht="15">
      <c r="A762" s="40"/>
      <c r="B762" s="40"/>
      <c r="C762" s="41"/>
      <c r="D762" s="69"/>
      <c r="E762" s="42"/>
      <c r="F762" s="42"/>
      <c r="G762" s="44"/>
      <c r="H762" s="44"/>
      <c r="I762" s="44"/>
      <c r="J762" s="335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4"/>
      <c r="BQ762" s="44"/>
      <c r="BR762" s="44"/>
      <c r="BS762" s="44"/>
      <c r="BT762" s="44"/>
      <c r="BU762" s="44"/>
      <c r="BV762" s="44"/>
      <c r="BW762" s="44"/>
      <c r="BX762" s="44"/>
      <c r="BY762" s="44"/>
      <c r="BZ762" s="44"/>
      <c r="CA762" s="44"/>
      <c r="CB762" s="44"/>
      <c r="CC762" s="44"/>
      <c r="CD762" s="44"/>
      <c r="CE762" s="44"/>
      <c r="CF762" s="44"/>
      <c r="CG762" s="45"/>
      <c r="CH762" s="45"/>
      <c r="CI762" s="45"/>
      <c r="CJ762" s="45"/>
      <c r="CK762" s="45"/>
      <c r="CL762" s="45"/>
      <c r="CM762" s="45"/>
      <c r="CN762" s="45"/>
      <c r="CO762" s="45"/>
      <c r="CP762" s="45"/>
      <c r="CQ762" s="45"/>
      <c r="CR762" s="45"/>
      <c r="CS762" s="44"/>
      <c r="CT762" s="44"/>
      <c r="CU762" s="44"/>
      <c r="CV762" s="44"/>
      <c r="CW762" s="44"/>
      <c r="CX762" s="44"/>
      <c r="CY762" s="44"/>
      <c r="CZ762" s="44"/>
      <c r="DA762" s="44"/>
      <c r="DB762" s="44"/>
      <c r="DC762" s="44"/>
      <c r="DD762" s="44"/>
      <c r="DE762" s="44"/>
      <c r="DF762" s="44"/>
      <c r="DG762" s="44"/>
      <c r="DH762" s="44"/>
      <c r="DI762" s="44"/>
    </row>
    <row r="763" spans="1:113" ht="15">
      <c r="A763" s="40"/>
      <c r="B763" s="40"/>
      <c r="C763" s="41"/>
      <c r="D763" s="69"/>
      <c r="E763" s="42"/>
      <c r="F763" s="42"/>
      <c r="G763" s="44"/>
      <c r="H763" s="44"/>
      <c r="I763" s="44"/>
      <c r="J763" s="335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4"/>
      <c r="BQ763" s="44"/>
      <c r="BR763" s="44"/>
      <c r="BS763" s="44"/>
      <c r="BT763" s="44"/>
      <c r="BU763" s="44"/>
      <c r="BV763" s="44"/>
      <c r="BW763" s="44"/>
      <c r="BX763" s="44"/>
      <c r="BY763" s="44"/>
      <c r="BZ763" s="44"/>
      <c r="CA763" s="44"/>
      <c r="CB763" s="44"/>
      <c r="CC763" s="44"/>
      <c r="CD763" s="44"/>
      <c r="CE763" s="44"/>
      <c r="CF763" s="44"/>
      <c r="CG763" s="45"/>
      <c r="CH763" s="45"/>
      <c r="CI763" s="45"/>
      <c r="CJ763" s="45"/>
      <c r="CK763" s="45"/>
      <c r="CL763" s="45"/>
      <c r="CM763" s="45"/>
      <c r="CN763" s="45"/>
      <c r="CO763" s="45"/>
      <c r="CP763" s="45"/>
      <c r="CQ763" s="45"/>
      <c r="CR763" s="45"/>
      <c r="CS763" s="44"/>
      <c r="CT763" s="44"/>
      <c r="CU763" s="44"/>
      <c r="CV763" s="44"/>
      <c r="CW763" s="44"/>
      <c r="CX763" s="44"/>
      <c r="CY763" s="44"/>
      <c r="CZ763" s="44"/>
      <c r="DA763" s="44"/>
      <c r="DB763" s="44"/>
      <c r="DC763" s="44"/>
      <c r="DD763" s="44"/>
      <c r="DE763" s="44"/>
      <c r="DF763" s="44"/>
      <c r="DG763" s="44"/>
      <c r="DH763" s="44"/>
      <c r="DI763" s="44"/>
    </row>
    <row r="764" spans="1:113" ht="15">
      <c r="A764" s="40"/>
      <c r="B764" s="40"/>
      <c r="C764" s="41"/>
      <c r="D764" s="69"/>
      <c r="E764" s="42"/>
      <c r="F764" s="42"/>
      <c r="G764" s="44"/>
      <c r="H764" s="44"/>
      <c r="I764" s="44"/>
      <c r="J764" s="335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4"/>
      <c r="BQ764" s="44"/>
      <c r="BR764" s="44"/>
      <c r="BS764" s="44"/>
      <c r="BT764" s="44"/>
      <c r="BU764" s="44"/>
      <c r="BV764" s="44"/>
      <c r="BW764" s="44"/>
      <c r="BX764" s="44"/>
      <c r="BY764" s="44"/>
      <c r="BZ764" s="44"/>
      <c r="CA764" s="44"/>
      <c r="CB764" s="44"/>
      <c r="CC764" s="44"/>
      <c r="CD764" s="44"/>
      <c r="CE764" s="44"/>
      <c r="CF764" s="44"/>
      <c r="CG764" s="45"/>
      <c r="CH764" s="45"/>
      <c r="CI764" s="45"/>
      <c r="CJ764" s="45"/>
      <c r="CK764" s="45"/>
      <c r="CL764" s="45"/>
      <c r="CM764" s="45"/>
      <c r="CN764" s="45"/>
      <c r="CO764" s="45"/>
      <c r="CP764" s="45"/>
      <c r="CQ764" s="45"/>
      <c r="CR764" s="45"/>
      <c r="CS764" s="44"/>
      <c r="CT764" s="44"/>
      <c r="CU764" s="44"/>
      <c r="CV764" s="44"/>
      <c r="CW764" s="44"/>
      <c r="CX764" s="44"/>
      <c r="CY764" s="44"/>
      <c r="CZ764" s="44"/>
      <c r="DA764" s="44"/>
      <c r="DB764" s="44"/>
      <c r="DC764" s="44"/>
      <c r="DD764" s="44"/>
      <c r="DE764" s="44"/>
      <c r="DF764" s="44"/>
      <c r="DG764" s="44"/>
      <c r="DH764" s="44"/>
      <c r="DI764" s="44"/>
    </row>
    <row r="765" spans="1:113" ht="15">
      <c r="A765" s="40"/>
      <c r="B765" s="40"/>
      <c r="C765" s="41"/>
      <c r="D765" s="69"/>
      <c r="E765" s="42"/>
      <c r="F765" s="42"/>
      <c r="G765" s="44"/>
      <c r="H765" s="44"/>
      <c r="I765" s="44"/>
      <c r="J765" s="335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4"/>
      <c r="BQ765" s="44"/>
      <c r="BR765" s="44"/>
      <c r="BS765" s="44"/>
      <c r="BT765" s="44"/>
      <c r="BU765" s="44"/>
      <c r="BV765" s="44"/>
      <c r="BW765" s="44"/>
      <c r="BX765" s="44"/>
      <c r="BY765" s="44"/>
      <c r="BZ765" s="44"/>
      <c r="CA765" s="44"/>
      <c r="CB765" s="44"/>
      <c r="CC765" s="44"/>
      <c r="CD765" s="44"/>
      <c r="CE765" s="44"/>
      <c r="CF765" s="44"/>
      <c r="CG765" s="45"/>
      <c r="CH765" s="45"/>
      <c r="CI765" s="45"/>
      <c r="CJ765" s="45"/>
      <c r="CK765" s="45"/>
      <c r="CL765" s="45"/>
      <c r="CM765" s="45"/>
      <c r="CN765" s="45"/>
      <c r="CO765" s="45"/>
      <c r="CP765" s="45"/>
      <c r="CQ765" s="45"/>
      <c r="CR765" s="45"/>
      <c r="CS765" s="44"/>
      <c r="CT765" s="44"/>
      <c r="CU765" s="44"/>
      <c r="CV765" s="44"/>
      <c r="CW765" s="44"/>
      <c r="CX765" s="44"/>
      <c r="CY765" s="44"/>
      <c r="CZ765" s="44"/>
      <c r="DA765" s="44"/>
      <c r="DB765" s="44"/>
      <c r="DC765" s="44"/>
      <c r="DD765" s="44"/>
      <c r="DE765" s="44"/>
      <c r="DF765" s="44"/>
      <c r="DG765" s="44"/>
      <c r="DH765" s="44"/>
      <c r="DI765" s="44"/>
    </row>
    <row r="766" spans="1:113" ht="15">
      <c r="A766" s="40"/>
      <c r="B766" s="40"/>
      <c r="C766" s="41"/>
      <c r="D766" s="69"/>
      <c r="E766" s="42"/>
      <c r="F766" s="42"/>
      <c r="G766" s="44"/>
      <c r="H766" s="44"/>
      <c r="I766" s="44"/>
      <c r="J766" s="335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  <c r="BG766" s="44"/>
      <c r="BH766" s="44"/>
      <c r="BI766" s="44"/>
      <c r="BJ766" s="44"/>
      <c r="BK766" s="44"/>
      <c r="BL766" s="44"/>
      <c r="BM766" s="44"/>
      <c r="BN766" s="44"/>
      <c r="BO766" s="44"/>
      <c r="BP766" s="44"/>
      <c r="BQ766" s="44"/>
      <c r="BR766" s="44"/>
      <c r="BS766" s="44"/>
      <c r="BT766" s="44"/>
      <c r="BU766" s="44"/>
      <c r="BV766" s="44"/>
      <c r="BW766" s="44"/>
      <c r="BX766" s="44"/>
      <c r="BY766" s="44"/>
      <c r="BZ766" s="44"/>
      <c r="CA766" s="44"/>
      <c r="CB766" s="44"/>
      <c r="CC766" s="44"/>
      <c r="CD766" s="44"/>
      <c r="CE766" s="44"/>
      <c r="CF766" s="44"/>
      <c r="CG766" s="45"/>
      <c r="CH766" s="45"/>
      <c r="CI766" s="45"/>
      <c r="CJ766" s="45"/>
      <c r="CK766" s="45"/>
      <c r="CL766" s="45"/>
      <c r="CM766" s="45"/>
      <c r="CN766" s="45"/>
      <c r="CO766" s="45"/>
      <c r="CP766" s="45"/>
      <c r="CQ766" s="45"/>
      <c r="CR766" s="45"/>
      <c r="CS766" s="44"/>
      <c r="CT766" s="44"/>
      <c r="CU766" s="44"/>
      <c r="CV766" s="44"/>
      <c r="CW766" s="44"/>
      <c r="CX766" s="44"/>
      <c r="CY766" s="44"/>
      <c r="CZ766" s="44"/>
      <c r="DA766" s="44"/>
      <c r="DB766" s="44"/>
      <c r="DC766" s="44"/>
      <c r="DD766" s="44"/>
      <c r="DE766" s="44"/>
      <c r="DF766" s="44"/>
      <c r="DG766" s="44"/>
      <c r="DH766" s="44"/>
      <c r="DI766" s="44"/>
    </row>
    <row r="767" spans="1:113" ht="15">
      <c r="A767" s="40"/>
      <c r="B767" s="40"/>
      <c r="C767" s="41"/>
      <c r="D767" s="69"/>
      <c r="E767" s="42"/>
      <c r="F767" s="42"/>
      <c r="G767" s="44"/>
      <c r="H767" s="44"/>
      <c r="I767" s="44"/>
      <c r="J767" s="335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4"/>
      <c r="BQ767" s="44"/>
      <c r="BR767" s="44"/>
      <c r="BS767" s="44"/>
      <c r="BT767" s="44"/>
      <c r="BU767" s="44"/>
      <c r="BV767" s="44"/>
      <c r="BW767" s="44"/>
      <c r="BX767" s="44"/>
      <c r="BY767" s="44"/>
      <c r="BZ767" s="44"/>
      <c r="CA767" s="44"/>
      <c r="CB767" s="44"/>
      <c r="CC767" s="44"/>
      <c r="CD767" s="44"/>
      <c r="CE767" s="44"/>
      <c r="CF767" s="44"/>
      <c r="CG767" s="45"/>
      <c r="CH767" s="45"/>
      <c r="CI767" s="45"/>
      <c r="CJ767" s="45"/>
      <c r="CK767" s="45"/>
      <c r="CL767" s="45"/>
      <c r="CM767" s="45"/>
      <c r="CN767" s="45"/>
      <c r="CO767" s="45"/>
      <c r="CP767" s="45"/>
      <c r="CQ767" s="45"/>
      <c r="CR767" s="45"/>
      <c r="CS767" s="44"/>
      <c r="CT767" s="44"/>
      <c r="CU767" s="44"/>
      <c r="CV767" s="44"/>
      <c r="CW767" s="44"/>
      <c r="CX767" s="44"/>
      <c r="CY767" s="44"/>
      <c r="CZ767" s="44"/>
      <c r="DA767" s="44"/>
      <c r="DB767" s="44"/>
      <c r="DC767" s="44"/>
      <c r="DD767" s="44"/>
      <c r="DE767" s="44"/>
      <c r="DF767" s="44"/>
      <c r="DG767" s="44"/>
      <c r="DH767" s="44"/>
      <c r="DI767" s="44"/>
    </row>
    <row r="768" spans="1:113" ht="15">
      <c r="A768" s="40"/>
      <c r="B768" s="40"/>
      <c r="C768" s="41"/>
      <c r="D768" s="69"/>
      <c r="E768" s="42"/>
      <c r="F768" s="42"/>
      <c r="G768" s="44"/>
      <c r="H768" s="44"/>
      <c r="I768" s="44"/>
      <c r="J768" s="335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4"/>
      <c r="BQ768" s="44"/>
      <c r="BR768" s="44"/>
      <c r="BS768" s="44"/>
      <c r="BT768" s="44"/>
      <c r="BU768" s="44"/>
      <c r="BV768" s="44"/>
      <c r="BW768" s="44"/>
      <c r="BX768" s="44"/>
      <c r="BY768" s="44"/>
      <c r="BZ768" s="44"/>
      <c r="CA768" s="44"/>
      <c r="CB768" s="44"/>
      <c r="CC768" s="44"/>
      <c r="CD768" s="44"/>
      <c r="CE768" s="44"/>
      <c r="CF768" s="44"/>
      <c r="CG768" s="45"/>
      <c r="CH768" s="45"/>
      <c r="CI768" s="45"/>
      <c r="CJ768" s="45"/>
      <c r="CK768" s="45"/>
      <c r="CL768" s="45"/>
      <c r="CM768" s="45"/>
      <c r="CN768" s="45"/>
      <c r="CO768" s="45"/>
      <c r="CP768" s="45"/>
      <c r="CQ768" s="45"/>
      <c r="CR768" s="45"/>
      <c r="CS768" s="44"/>
      <c r="CT768" s="44"/>
      <c r="CU768" s="44"/>
      <c r="CV768" s="44"/>
      <c r="CW768" s="44"/>
      <c r="CX768" s="44"/>
      <c r="CY768" s="44"/>
      <c r="CZ768" s="44"/>
      <c r="DA768" s="44"/>
      <c r="DB768" s="44"/>
      <c r="DC768" s="44"/>
      <c r="DD768" s="44"/>
      <c r="DE768" s="44"/>
      <c r="DF768" s="44"/>
      <c r="DG768" s="44"/>
      <c r="DH768" s="44"/>
      <c r="DI768" s="44"/>
    </row>
    <row r="769" spans="1:113" ht="15">
      <c r="A769" s="40"/>
      <c r="B769" s="40"/>
      <c r="C769" s="41"/>
      <c r="D769" s="69"/>
      <c r="E769" s="42"/>
      <c r="F769" s="42"/>
      <c r="G769" s="44"/>
      <c r="H769" s="44"/>
      <c r="I769" s="44"/>
      <c r="J769" s="335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4"/>
      <c r="BQ769" s="44"/>
      <c r="BR769" s="44"/>
      <c r="BS769" s="44"/>
      <c r="BT769" s="44"/>
      <c r="BU769" s="44"/>
      <c r="BV769" s="44"/>
      <c r="BW769" s="44"/>
      <c r="BX769" s="44"/>
      <c r="BY769" s="44"/>
      <c r="BZ769" s="44"/>
      <c r="CA769" s="44"/>
      <c r="CB769" s="44"/>
      <c r="CC769" s="44"/>
      <c r="CD769" s="44"/>
      <c r="CE769" s="44"/>
      <c r="CF769" s="44"/>
      <c r="CG769" s="45"/>
      <c r="CH769" s="45"/>
      <c r="CI769" s="45"/>
      <c r="CJ769" s="45"/>
      <c r="CK769" s="45"/>
      <c r="CL769" s="45"/>
      <c r="CM769" s="45"/>
      <c r="CN769" s="45"/>
      <c r="CO769" s="45"/>
      <c r="CP769" s="45"/>
      <c r="CQ769" s="45"/>
      <c r="CR769" s="45"/>
      <c r="CS769" s="44"/>
      <c r="CT769" s="44"/>
      <c r="CU769" s="44"/>
      <c r="CV769" s="44"/>
      <c r="CW769" s="44"/>
      <c r="CX769" s="44"/>
      <c r="CY769" s="44"/>
      <c r="CZ769" s="44"/>
      <c r="DA769" s="44"/>
      <c r="DB769" s="44"/>
      <c r="DC769" s="44"/>
      <c r="DD769" s="44"/>
      <c r="DE769" s="44"/>
      <c r="DF769" s="44"/>
      <c r="DG769" s="44"/>
      <c r="DH769" s="44"/>
      <c r="DI769" s="44"/>
    </row>
    <row r="770" spans="1:113" ht="15">
      <c r="A770" s="40"/>
      <c r="B770" s="40"/>
      <c r="C770" s="41"/>
      <c r="D770" s="69"/>
      <c r="E770" s="42"/>
      <c r="F770" s="42"/>
      <c r="G770" s="44"/>
      <c r="H770" s="44"/>
      <c r="I770" s="44"/>
      <c r="J770" s="335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4"/>
      <c r="BQ770" s="44"/>
      <c r="BR770" s="44"/>
      <c r="BS770" s="44"/>
      <c r="BT770" s="44"/>
      <c r="BU770" s="44"/>
      <c r="BV770" s="44"/>
      <c r="BW770" s="44"/>
      <c r="BX770" s="44"/>
      <c r="BY770" s="44"/>
      <c r="BZ770" s="44"/>
      <c r="CA770" s="44"/>
      <c r="CB770" s="44"/>
      <c r="CC770" s="44"/>
      <c r="CD770" s="44"/>
      <c r="CE770" s="44"/>
      <c r="CF770" s="44"/>
      <c r="CG770" s="45"/>
      <c r="CH770" s="45"/>
      <c r="CI770" s="45"/>
      <c r="CJ770" s="45"/>
      <c r="CK770" s="45"/>
      <c r="CL770" s="45"/>
      <c r="CM770" s="45"/>
      <c r="CN770" s="45"/>
      <c r="CO770" s="45"/>
      <c r="CP770" s="45"/>
      <c r="CQ770" s="45"/>
      <c r="CR770" s="45"/>
      <c r="CS770" s="44"/>
      <c r="CT770" s="44"/>
      <c r="CU770" s="44"/>
      <c r="CV770" s="44"/>
      <c r="CW770" s="44"/>
      <c r="CX770" s="44"/>
      <c r="CY770" s="44"/>
      <c r="CZ770" s="44"/>
      <c r="DA770" s="44"/>
      <c r="DB770" s="44"/>
      <c r="DC770" s="44"/>
      <c r="DD770" s="44"/>
      <c r="DE770" s="44"/>
      <c r="DF770" s="44"/>
      <c r="DG770" s="44"/>
      <c r="DH770" s="44"/>
      <c r="DI770" s="44"/>
    </row>
    <row r="771" spans="1:113" ht="15">
      <c r="A771" s="40"/>
      <c r="B771" s="40"/>
      <c r="C771" s="41"/>
      <c r="D771" s="69"/>
      <c r="E771" s="42"/>
      <c r="F771" s="42"/>
      <c r="G771" s="44"/>
      <c r="H771" s="44"/>
      <c r="I771" s="44"/>
      <c r="J771" s="335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4"/>
      <c r="BQ771" s="44"/>
      <c r="BR771" s="44"/>
      <c r="BS771" s="44"/>
      <c r="BT771" s="44"/>
      <c r="BU771" s="44"/>
      <c r="BV771" s="44"/>
      <c r="BW771" s="44"/>
      <c r="BX771" s="44"/>
      <c r="BY771" s="44"/>
      <c r="BZ771" s="44"/>
      <c r="CA771" s="44"/>
      <c r="CB771" s="44"/>
      <c r="CC771" s="44"/>
      <c r="CD771" s="44"/>
      <c r="CE771" s="44"/>
      <c r="CF771" s="44"/>
      <c r="CG771" s="45"/>
      <c r="CH771" s="45"/>
      <c r="CI771" s="45"/>
      <c r="CJ771" s="45"/>
      <c r="CK771" s="45"/>
      <c r="CL771" s="45"/>
      <c r="CM771" s="45"/>
      <c r="CN771" s="45"/>
      <c r="CO771" s="45"/>
      <c r="CP771" s="45"/>
      <c r="CQ771" s="45"/>
      <c r="CR771" s="45"/>
      <c r="CS771" s="44"/>
      <c r="CT771" s="44"/>
      <c r="CU771" s="44"/>
      <c r="CV771" s="44"/>
      <c r="CW771" s="44"/>
      <c r="CX771" s="44"/>
      <c r="CY771" s="44"/>
      <c r="CZ771" s="44"/>
      <c r="DA771" s="44"/>
      <c r="DB771" s="44"/>
      <c r="DC771" s="44"/>
      <c r="DD771" s="44"/>
      <c r="DE771" s="44"/>
      <c r="DF771" s="44"/>
      <c r="DG771" s="44"/>
      <c r="DH771" s="44"/>
      <c r="DI771" s="44"/>
    </row>
    <row r="772" spans="1:113" ht="15">
      <c r="A772" s="40"/>
      <c r="B772" s="40"/>
      <c r="C772" s="41"/>
      <c r="D772" s="69"/>
      <c r="E772" s="42"/>
      <c r="F772" s="42"/>
      <c r="G772" s="44"/>
      <c r="H772" s="44"/>
      <c r="I772" s="44"/>
      <c r="J772" s="335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4"/>
      <c r="BQ772" s="44"/>
      <c r="BR772" s="44"/>
      <c r="BS772" s="44"/>
      <c r="BT772" s="44"/>
      <c r="BU772" s="44"/>
      <c r="BV772" s="44"/>
      <c r="BW772" s="44"/>
      <c r="BX772" s="44"/>
      <c r="BY772" s="44"/>
      <c r="BZ772" s="44"/>
      <c r="CA772" s="44"/>
      <c r="CB772" s="44"/>
      <c r="CC772" s="44"/>
      <c r="CD772" s="44"/>
      <c r="CE772" s="44"/>
      <c r="CF772" s="44"/>
      <c r="CG772" s="45"/>
      <c r="CH772" s="45"/>
      <c r="CI772" s="45"/>
      <c r="CJ772" s="45"/>
      <c r="CK772" s="45"/>
      <c r="CL772" s="45"/>
      <c r="CM772" s="45"/>
      <c r="CN772" s="45"/>
      <c r="CO772" s="45"/>
      <c r="CP772" s="45"/>
      <c r="CQ772" s="45"/>
      <c r="CR772" s="45"/>
      <c r="CS772" s="44"/>
      <c r="CT772" s="44"/>
      <c r="CU772" s="44"/>
      <c r="CV772" s="44"/>
      <c r="CW772" s="44"/>
      <c r="CX772" s="44"/>
      <c r="CY772" s="44"/>
      <c r="CZ772" s="44"/>
      <c r="DA772" s="44"/>
      <c r="DB772" s="44"/>
      <c r="DC772" s="44"/>
      <c r="DD772" s="44"/>
      <c r="DE772" s="44"/>
      <c r="DF772" s="44"/>
      <c r="DG772" s="44"/>
      <c r="DH772" s="44"/>
      <c r="DI772" s="44"/>
    </row>
    <row r="773" spans="1:113" ht="15">
      <c r="A773" s="40"/>
      <c r="B773" s="40"/>
      <c r="C773" s="41"/>
      <c r="D773" s="69"/>
      <c r="E773" s="42"/>
      <c r="F773" s="42"/>
      <c r="G773" s="44"/>
      <c r="H773" s="44"/>
      <c r="I773" s="44"/>
      <c r="J773" s="335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4"/>
      <c r="BQ773" s="44"/>
      <c r="BR773" s="44"/>
      <c r="BS773" s="44"/>
      <c r="BT773" s="44"/>
      <c r="BU773" s="44"/>
      <c r="BV773" s="44"/>
      <c r="BW773" s="44"/>
      <c r="BX773" s="44"/>
      <c r="BY773" s="44"/>
      <c r="BZ773" s="44"/>
      <c r="CA773" s="44"/>
      <c r="CB773" s="44"/>
      <c r="CC773" s="44"/>
      <c r="CD773" s="44"/>
      <c r="CE773" s="44"/>
      <c r="CF773" s="44"/>
      <c r="CG773" s="45"/>
      <c r="CH773" s="45"/>
      <c r="CI773" s="45"/>
      <c r="CJ773" s="45"/>
      <c r="CK773" s="45"/>
      <c r="CL773" s="45"/>
      <c r="CM773" s="45"/>
      <c r="CN773" s="45"/>
      <c r="CO773" s="45"/>
      <c r="CP773" s="45"/>
      <c r="CQ773" s="45"/>
      <c r="CR773" s="45"/>
      <c r="CS773" s="44"/>
      <c r="CT773" s="44"/>
      <c r="CU773" s="44"/>
      <c r="CV773" s="44"/>
      <c r="CW773" s="44"/>
      <c r="CX773" s="44"/>
      <c r="CY773" s="44"/>
      <c r="CZ773" s="44"/>
      <c r="DA773" s="44"/>
      <c r="DB773" s="44"/>
      <c r="DC773" s="44"/>
      <c r="DD773" s="44"/>
      <c r="DE773" s="44"/>
      <c r="DF773" s="44"/>
      <c r="DG773" s="44"/>
      <c r="DH773" s="44"/>
      <c r="DI773" s="44"/>
    </row>
    <row r="774" spans="1:113" ht="15">
      <c r="A774" s="40"/>
      <c r="B774" s="40"/>
      <c r="C774" s="41"/>
      <c r="D774" s="69"/>
      <c r="E774" s="42"/>
      <c r="F774" s="42"/>
      <c r="G774" s="44"/>
      <c r="H774" s="44"/>
      <c r="I774" s="44"/>
      <c r="J774" s="335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4"/>
      <c r="BQ774" s="44"/>
      <c r="BR774" s="44"/>
      <c r="BS774" s="44"/>
      <c r="BT774" s="44"/>
      <c r="BU774" s="44"/>
      <c r="BV774" s="44"/>
      <c r="BW774" s="44"/>
      <c r="BX774" s="44"/>
      <c r="BY774" s="44"/>
      <c r="BZ774" s="44"/>
      <c r="CA774" s="44"/>
      <c r="CB774" s="44"/>
      <c r="CC774" s="44"/>
      <c r="CD774" s="44"/>
      <c r="CE774" s="44"/>
      <c r="CF774" s="44"/>
      <c r="CG774" s="45"/>
      <c r="CH774" s="45"/>
      <c r="CI774" s="45"/>
      <c r="CJ774" s="45"/>
      <c r="CK774" s="45"/>
      <c r="CL774" s="45"/>
      <c r="CM774" s="45"/>
      <c r="CN774" s="45"/>
      <c r="CO774" s="45"/>
      <c r="CP774" s="45"/>
      <c r="CQ774" s="45"/>
      <c r="CR774" s="45"/>
      <c r="CS774" s="44"/>
      <c r="CT774" s="44"/>
      <c r="CU774" s="44"/>
      <c r="CV774" s="44"/>
      <c r="CW774" s="44"/>
      <c r="CX774" s="44"/>
      <c r="CY774" s="44"/>
      <c r="CZ774" s="44"/>
      <c r="DA774" s="44"/>
      <c r="DB774" s="44"/>
      <c r="DC774" s="44"/>
      <c r="DD774" s="44"/>
      <c r="DE774" s="44"/>
      <c r="DF774" s="44"/>
      <c r="DG774" s="44"/>
      <c r="DH774" s="44"/>
      <c r="DI774" s="44"/>
    </row>
    <row r="775" spans="1:113" ht="15">
      <c r="A775" s="40"/>
      <c r="B775" s="40"/>
      <c r="C775" s="41"/>
      <c r="D775" s="69"/>
      <c r="E775" s="42"/>
      <c r="F775" s="42"/>
      <c r="G775" s="44"/>
      <c r="H775" s="44"/>
      <c r="I775" s="44"/>
      <c r="J775" s="335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4"/>
      <c r="BQ775" s="44"/>
      <c r="BR775" s="44"/>
      <c r="BS775" s="44"/>
      <c r="BT775" s="44"/>
      <c r="BU775" s="44"/>
      <c r="BV775" s="44"/>
      <c r="BW775" s="44"/>
      <c r="BX775" s="44"/>
      <c r="BY775" s="44"/>
      <c r="BZ775" s="44"/>
      <c r="CA775" s="44"/>
      <c r="CB775" s="44"/>
      <c r="CC775" s="44"/>
      <c r="CD775" s="44"/>
      <c r="CE775" s="44"/>
      <c r="CF775" s="44"/>
      <c r="CG775" s="45"/>
      <c r="CH775" s="45"/>
      <c r="CI775" s="45"/>
      <c r="CJ775" s="45"/>
      <c r="CK775" s="45"/>
      <c r="CL775" s="45"/>
      <c r="CM775" s="45"/>
      <c r="CN775" s="45"/>
      <c r="CO775" s="45"/>
      <c r="CP775" s="45"/>
      <c r="CQ775" s="45"/>
      <c r="CR775" s="45"/>
      <c r="CS775" s="44"/>
      <c r="CT775" s="44"/>
      <c r="CU775" s="44"/>
      <c r="CV775" s="44"/>
      <c r="CW775" s="44"/>
      <c r="CX775" s="44"/>
      <c r="CY775" s="44"/>
      <c r="CZ775" s="44"/>
      <c r="DA775" s="44"/>
      <c r="DB775" s="44"/>
      <c r="DC775" s="44"/>
      <c r="DD775" s="44"/>
      <c r="DE775" s="44"/>
      <c r="DF775" s="44"/>
      <c r="DG775" s="44"/>
      <c r="DH775" s="44"/>
      <c r="DI775" s="44"/>
    </row>
    <row r="776" spans="1:113" ht="15">
      <c r="A776" s="40"/>
      <c r="B776" s="40"/>
      <c r="C776" s="41"/>
      <c r="D776" s="69"/>
      <c r="E776" s="42"/>
      <c r="F776" s="42"/>
      <c r="G776" s="44"/>
      <c r="H776" s="44"/>
      <c r="I776" s="44"/>
      <c r="J776" s="335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4"/>
      <c r="BN776" s="44"/>
      <c r="BO776" s="44"/>
      <c r="BP776" s="44"/>
      <c r="BQ776" s="44"/>
      <c r="BR776" s="44"/>
      <c r="BS776" s="44"/>
      <c r="BT776" s="44"/>
      <c r="BU776" s="44"/>
      <c r="BV776" s="44"/>
      <c r="BW776" s="44"/>
      <c r="BX776" s="44"/>
      <c r="BY776" s="44"/>
      <c r="BZ776" s="44"/>
      <c r="CA776" s="44"/>
      <c r="CB776" s="44"/>
      <c r="CC776" s="44"/>
      <c r="CD776" s="44"/>
      <c r="CE776" s="44"/>
      <c r="CF776" s="44"/>
      <c r="CG776" s="45"/>
      <c r="CH776" s="45"/>
      <c r="CI776" s="45"/>
      <c r="CJ776" s="45"/>
      <c r="CK776" s="45"/>
      <c r="CL776" s="45"/>
      <c r="CM776" s="45"/>
      <c r="CN776" s="45"/>
      <c r="CO776" s="45"/>
      <c r="CP776" s="45"/>
      <c r="CQ776" s="45"/>
      <c r="CR776" s="45"/>
      <c r="CS776" s="44"/>
      <c r="CT776" s="44"/>
      <c r="CU776" s="44"/>
      <c r="CV776" s="44"/>
      <c r="CW776" s="44"/>
      <c r="CX776" s="44"/>
      <c r="CY776" s="44"/>
      <c r="CZ776" s="44"/>
      <c r="DA776" s="44"/>
      <c r="DB776" s="44"/>
      <c r="DC776" s="44"/>
      <c r="DD776" s="44"/>
      <c r="DE776" s="44"/>
      <c r="DF776" s="44"/>
      <c r="DG776" s="44"/>
      <c r="DH776" s="44"/>
      <c r="DI776" s="44"/>
    </row>
    <row r="777" spans="1:113" ht="15">
      <c r="A777" s="40"/>
      <c r="B777" s="40"/>
      <c r="C777" s="41"/>
      <c r="D777" s="69"/>
      <c r="E777" s="42"/>
      <c r="F777" s="42"/>
      <c r="G777" s="44"/>
      <c r="H777" s="44"/>
      <c r="I777" s="44"/>
      <c r="J777" s="335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4"/>
      <c r="BQ777" s="44"/>
      <c r="BR777" s="44"/>
      <c r="BS777" s="44"/>
      <c r="BT777" s="44"/>
      <c r="BU777" s="44"/>
      <c r="BV777" s="44"/>
      <c r="BW777" s="44"/>
      <c r="BX777" s="44"/>
      <c r="BY777" s="44"/>
      <c r="BZ777" s="44"/>
      <c r="CA777" s="44"/>
      <c r="CB777" s="44"/>
      <c r="CC777" s="44"/>
      <c r="CD777" s="44"/>
      <c r="CE777" s="44"/>
      <c r="CF777" s="44"/>
      <c r="CG777" s="45"/>
      <c r="CH777" s="45"/>
      <c r="CI777" s="45"/>
      <c r="CJ777" s="45"/>
      <c r="CK777" s="45"/>
      <c r="CL777" s="45"/>
      <c r="CM777" s="45"/>
      <c r="CN777" s="45"/>
      <c r="CO777" s="45"/>
      <c r="CP777" s="45"/>
      <c r="CQ777" s="45"/>
      <c r="CR777" s="45"/>
      <c r="CS777" s="44"/>
      <c r="CT777" s="44"/>
      <c r="CU777" s="44"/>
      <c r="CV777" s="44"/>
      <c r="CW777" s="44"/>
      <c r="CX777" s="44"/>
      <c r="CY777" s="44"/>
      <c r="CZ777" s="44"/>
      <c r="DA777" s="44"/>
      <c r="DB777" s="44"/>
      <c r="DC777" s="44"/>
      <c r="DD777" s="44"/>
      <c r="DE777" s="44"/>
      <c r="DF777" s="44"/>
      <c r="DG777" s="44"/>
      <c r="DH777" s="44"/>
      <c r="DI777" s="44"/>
    </row>
    <row r="778" spans="1:113" ht="15">
      <c r="A778" s="40"/>
      <c r="B778" s="40"/>
      <c r="C778" s="41"/>
      <c r="D778" s="69"/>
      <c r="E778" s="42"/>
      <c r="F778" s="42"/>
      <c r="G778" s="44"/>
      <c r="H778" s="44"/>
      <c r="I778" s="44"/>
      <c r="J778" s="335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4"/>
      <c r="BQ778" s="44"/>
      <c r="BR778" s="44"/>
      <c r="BS778" s="44"/>
      <c r="BT778" s="44"/>
      <c r="BU778" s="44"/>
      <c r="BV778" s="44"/>
      <c r="BW778" s="44"/>
      <c r="BX778" s="44"/>
      <c r="BY778" s="44"/>
      <c r="BZ778" s="44"/>
      <c r="CA778" s="44"/>
      <c r="CB778" s="44"/>
      <c r="CC778" s="44"/>
      <c r="CD778" s="44"/>
      <c r="CE778" s="44"/>
      <c r="CF778" s="44"/>
      <c r="CG778" s="45"/>
      <c r="CH778" s="45"/>
      <c r="CI778" s="45"/>
      <c r="CJ778" s="45"/>
      <c r="CK778" s="45"/>
      <c r="CL778" s="45"/>
      <c r="CM778" s="45"/>
      <c r="CN778" s="45"/>
      <c r="CO778" s="45"/>
      <c r="CP778" s="45"/>
      <c r="CQ778" s="45"/>
      <c r="CR778" s="45"/>
      <c r="CS778" s="44"/>
      <c r="CT778" s="44"/>
      <c r="CU778" s="44"/>
      <c r="CV778" s="44"/>
      <c r="CW778" s="44"/>
      <c r="CX778" s="44"/>
      <c r="CY778" s="44"/>
      <c r="CZ778" s="44"/>
      <c r="DA778" s="44"/>
      <c r="DB778" s="44"/>
      <c r="DC778" s="44"/>
      <c r="DD778" s="44"/>
      <c r="DE778" s="44"/>
      <c r="DF778" s="44"/>
      <c r="DG778" s="44"/>
      <c r="DH778" s="44"/>
      <c r="DI778" s="44"/>
    </row>
    <row r="779" spans="1:113" ht="15">
      <c r="A779" s="40"/>
      <c r="B779" s="40"/>
      <c r="C779" s="41"/>
      <c r="D779" s="69"/>
      <c r="E779" s="42"/>
      <c r="F779" s="42"/>
      <c r="G779" s="44"/>
      <c r="H779" s="44"/>
      <c r="I779" s="44"/>
      <c r="J779" s="335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4"/>
      <c r="BQ779" s="44"/>
      <c r="BR779" s="44"/>
      <c r="BS779" s="44"/>
      <c r="BT779" s="44"/>
      <c r="BU779" s="44"/>
      <c r="BV779" s="44"/>
      <c r="BW779" s="44"/>
      <c r="BX779" s="44"/>
      <c r="BY779" s="44"/>
      <c r="BZ779" s="44"/>
      <c r="CA779" s="44"/>
      <c r="CB779" s="44"/>
      <c r="CC779" s="44"/>
      <c r="CD779" s="44"/>
      <c r="CE779" s="44"/>
      <c r="CF779" s="44"/>
      <c r="CG779" s="45"/>
      <c r="CH779" s="45"/>
      <c r="CI779" s="45"/>
      <c r="CJ779" s="45"/>
      <c r="CK779" s="45"/>
      <c r="CL779" s="45"/>
      <c r="CM779" s="45"/>
      <c r="CN779" s="45"/>
      <c r="CO779" s="45"/>
      <c r="CP779" s="45"/>
      <c r="CQ779" s="45"/>
      <c r="CR779" s="45"/>
      <c r="CS779" s="44"/>
      <c r="CT779" s="44"/>
      <c r="CU779" s="44"/>
      <c r="CV779" s="44"/>
      <c r="CW779" s="44"/>
      <c r="CX779" s="44"/>
      <c r="CY779" s="44"/>
      <c r="CZ779" s="44"/>
      <c r="DA779" s="44"/>
      <c r="DB779" s="44"/>
      <c r="DC779" s="44"/>
      <c r="DD779" s="44"/>
      <c r="DE779" s="44"/>
      <c r="DF779" s="44"/>
      <c r="DG779" s="44"/>
      <c r="DH779" s="44"/>
      <c r="DI779" s="44"/>
    </row>
    <row r="780" spans="1:113" ht="15">
      <c r="A780" s="40"/>
      <c r="B780" s="40"/>
      <c r="C780" s="41"/>
      <c r="D780" s="69"/>
      <c r="E780" s="42"/>
      <c r="F780" s="42"/>
      <c r="G780" s="44"/>
      <c r="H780" s="44"/>
      <c r="I780" s="44"/>
      <c r="J780" s="335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4"/>
      <c r="BQ780" s="44"/>
      <c r="BR780" s="44"/>
      <c r="BS780" s="44"/>
      <c r="BT780" s="44"/>
      <c r="BU780" s="44"/>
      <c r="BV780" s="44"/>
      <c r="BW780" s="44"/>
      <c r="BX780" s="44"/>
      <c r="BY780" s="44"/>
      <c r="BZ780" s="44"/>
      <c r="CA780" s="44"/>
      <c r="CB780" s="44"/>
      <c r="CC780" s="44"/>
      <c r="CD780" s="44"/>
      <c r="CE780" s="44"/>
      <c r="CF780" s="44"/>
      <c r="CG780" s="45"/>
      <c r="CH780" s="45"/>
      <c r="CI780" s="45"/>
      <c r="CJ780" s="45"/>
      <c r="CK780" s="45"/>
      <c r="CL780" s="45"/>
      <c r="CM780" s="45"/>
      <c r="CN780" s="45"/>
      <c r="CO780" s="45"/>
      <c r="CP780" s="45"/>
      <c r="CQ780" s="45"/>
      <c r="CR780" s="45"/>
      <c r="CS780" s="44"/>
      <c r="CT780" s="44"/>
      <c r="CU780" s="44"/>
      <c r="CV780" s="44"/>
      <c r="CW780" s="44"/>
      <c r="CX780" s="44"/>
      <c r="CY780" s="44"/>
      <c r="CZ780" s="44"/>
      <c r="DA780" s="44"/>
      <c r="DB780" s="44"/>
      <c r="DC780" s="44"/>
      <c r="DD780" s="44"/>
      <c r="DE780" s="44"/>
      <c r="DF780" s="44"/>
      <c r="DG780" s="44"/>
      <c r="DH780" s="44"/>
      <c r="DI780" s="44"/>
    </row>
    <row r="781" spans="1:113" ht="15">
      <c r="A781" s="40"/>
      <c r="B781" s="40"/>
      <c r="C781" s="41"/>
      <c r="D781" s="69"/>
      <c r="E781" s="42"/>
      <c r="F781" s="42"/>
      <c r="G781" s="44"/>
      <c r="H781" s="44"/>
      <c r="I781" s="44"/>
      <c r="J781" s="335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4"/>
      <c r="BQ781" s="44"/>
      <c r="BR781" s="44"/>
      <c r="BS781" s="44"/>
      <c r="BT781" s="44"/>
      <c r="BU781" s="44"/>
      <c r="BV781" s="44"/>
      <c r="BW781" s="44"/>
      <c r="BX781" s="44"/>
      <c r="BY781" s="44"/>
      <c r="BZ781" s="44"/>
      <c r="CA781" s="44"/>
      <c r="CB781" s="44"/>
      <c r="CC781" s="44"/>
      <c r="CD781" s="44"/>
      <c r="CE781" s="44"/>
      <c r="CF781" s="44"/>
      <c r="CG781" s="45"/>
      <c r="CH781" s="45"/>
      <c r="CI781" s="45"/>
      <c r="CJ781" s="45"/>
      <c r="CK781" s="45"/>
      <c r="CL781" s="45"/>
      <c r="CM781" s="45"/>
      <c r="CN781" s="45"/>
      <c r="CO781" s="45"/>
      <c r="CP781" s="45"/>
      <c r="CQ781" s="45"/>
      <c r="CR781" s="45"/>
      <c r="CS781" s="44"/>
      <c r="CT781" s="44"/>
      <c r="CU781" s="44"/>
      <c r="CV781" s="44"/>
      <c r="CW781" s="44"/>
      <c r="CX781" s="44"/>
      <c r="CY781" s="44"/>
      <c r="CZ781" s="44"/>
      <c r="DA781" s="44"/>
      <c r="DB781" s="44"/>
      <c r="DC781" s="44"/>
      <c r="DD781" s="44"/>
      <c r="DE781" s="44"/>
      <c r="DF781" s="44"/>
      <c r="DG781" s="44"/>
      <c r="DH781" s="44"/>
      <c r="DI781" s="44"/>
    </row>
    <row r="782" spans="1:113" ht="15">
      <c r="A782" s="40"/>
      <c r="B782" s="40"/>
      <c r="C782" s="41"/>
      <c r="D782" s="69"/>
      <c r="E782" s="42"/>
      <c r="F782" s="42"/>
      <c r="G782" s="44"/>
      <c r="H782" s="44"/>
      <c r="I782" s="44"/>
      <c r="J782" s="335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4"/>
      <c r="BQ782" s="44"/>
      <c r="BR782" s="44"/>
      <c r="BS782" s="44"/>
      <c r="BT782" s="44"/>
      <c r="BU782" s="44"/>
      <c r="BV782" s="44"/>
      <c r="BW782" s="44"/>
      <c r="BX782" s="44"/>
      <c r="BY782" s="44"/>
      <c r="BZ782" s="44"/>
      <c r="CA782" s="44"/>
      <c r="CB782" s="44"/>
      <c r="CC782" s="44"/>
      <c r="CD782" s="44"/>
      <c r="CE782" s="44"/>
      <c r="CF782" s="44"/>
      <c r="CG782" s="45"/>
      <c r="CH782" s="45"/>
      <c r="CI782" s="45"/>
      <c r="CJ782" s="45"/>
      <c r="CK782" s="45"/>
      <c r="CL782" s="45"/>
      <c r="CM782" s="45"/>
      <c r="CN782" s="45"/>
      <c r="CO782" s="45"/>
      <c r="CP782" s="45"/>
      <c r="CQ782" s="45"/>
      <c r="CR782" s="45"/>
      <c r="CS782" s="44"/>
      <c r="CT782" s="44"/>
      <c r="CU782" s="44"/>
      <c r="CV782" s="44"/>
      <c r="CW782" s="44"/>
      <c r="CX782" s="44"/>
      <c r="CY782" s="44"/>
      <c r="CZ782" s="44"/>
      <c r="DA782" s="44"/>
      <c r="DB782" s="44"/>
      <c r="DC782" s="44"/>
      <c r="DD782" s="44"/>
      <c r="DE782" s="44"/>
      <c r="DF782" s="44"/>
      <c r="DG782" s="44"/>
      <c r="DH782" s="44"/>
      <c r="DI782" s="44"/>
    </row>
    <row r="783" spans="1:113" ht="15">
      <c r="A783" s="40"/>
      <c r="B783" s="40"/>
      <c r="C783" s="41"/>
      <c r="D783" s="69"/>
      <c r="E783" s="42"/>
      <c r="F783" s="42"/>
      <c r="G783" s="44"/>
      <c r="H783" s="44"/>
      <c r="I783" s="44"/>
      <c r="J783" s="335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4"/>
      <c r="BQ783" s="44"/>
      <c r="BR783" s="44"/>
      <c r="BS783" s="44"/>
      <c r="BT783" s="44"/>
      <c r="BU783" s="44"/>
      <c r="BV783" s="44"/>
      <c r="BW783" s="44"/>
      <c r="BX783" s="44"/>
      <c r="BY783" s="44"/>
      <c r="BZ783" s="44"/>
      <c r="CA783" s="44"/>
      <c r="CB783" s="44"/>
      <c r="CC783" s="44"/>
      <c r="CD783" s="44"/>
      <c r="CE783" s="44"/>
      <c r="CF783" s="44"/>
      <c r="CG783" s="45"/>
      <c r="CH783" s="45"/>
      <c r="CI783" s="45"/>
      <c r="CJ783" s="45"/>
      <c r="CK783" s="45"/>
      <c r="CL783" s="45"/>
      <c r="CM783" s="45"/>
      <c r="CN783" s="45"/>
      <c r="CO783" s="45"/>
      <c r="CP783" s="45"/>
      <c r="CQ783" s="45"/>
      <c r="CR783" s="45"/>
      <c r="CS783" s="44"/>
      <c r="CT783" s="44"/>
      <c r="CU783" s="44"/>
      <c r="CV783" s="44"/>
      <c r="CW783" s="44"/>
      <c r="CX783" s="44"/>
      <c r="CY783" s="44"/>
      <c r="CZ783" s="44"/>
      <c r="DA783" s="44"/>
      <c r="DB783" s="44"/>
      <c r="DC783" s="44"/>
      <c r="DD783" s="44"/>
      <c r="DE783" s="44"/>
      <c r="DF783" s="44"/>
      <c r="DG783" s="44"/>
      <c r="DH783" s="44"/>
      <c r="DI783" s="44"/>
    </row>
    <row r="784" spans="1:113" ht="15">
      <c r="A784" s="40"/>
      <c r="B784" s="40"/>
      <c r="C784" s="41"/>
      <c r="D784" s="69"/>
      <c r="E784" s="42"/>
      <c r="F784" s="42"/>
      <c r="G784" s="44"/>
      <c r="H784" s="44"/>
      <c r="I784" s="44"/>
      <c r="J784" s="335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4"/>
      <c r="BQ784" s="44"/>
      <c r="BR784" s="44"/>
      <c r="BS784" s="44"/>
      <c r="BT784" s="44"/>
      <c r="BU784" s="44"/>
      <c r="BV784" s="44"/>
      <c r="BW784" s="44"/>
      <c r="BX784" s="44"/>
      <c r="BY784" s="44"/>
      <c r="BZ784" s="44"/>
      <c r="CA784" s="44"/>
      <c r="CB784" s="44"/>
      <c r="CC784" s="44"/>
      <c r="CD784" s="44"/>
      <c r="CE784" s="44"/>
      <c r="CF784" s="44"/>
      <c r="CG784" s="45"/>
      <c r="CH784" s="45"/>
      <c r="CI784" s="45"/>
      <c r="CJ784" s="45"/>
      <c r="CK784" s="45"/>
      <c r="CL784" s="45"/>
      <c r="CM784" s="45"/>
      <c r="CN784" s="45"/>
      <c r="CO784" s="45"/>
      <c r="CP784" s="45"/>
      <c r="CQ784" s="45"/>
      <c r="CR784" s="45"/>
      <c r="CS784" s="44"/>
      <c r="CT784" s="44"/>
      <c r="CU784" s="44"/>
      <c r="CV784" s="44"/>
      <c r="CW784" s="44"/>
      <c r="CX784" s="44"/>
      <c r="CY784" s="44"/>
      <c r="CZ784" s="44"/>
      <c r="DA784" s="44"/>
      <c r="DB784" s="44"/>
      <c r="DC784" s="44"/>
      <c r="DD784" s="44"/>
      <c r="DE784" s="44"/>
      <c r="DF784" s="44"/>
      <c r="DG784" s="44"/>
      <c r="DH784" s="44"/>
      <c r="DI784" s="44"/>
    </row>
    <row r="785" spans="1:113" ht="15">
      <c r="A785" s="40"/>
      <c r="B785" s="40"/>
      <c r="C785" s="41"/>
      <c r="D785" s="69"/>
      <c r="E785" s="42"/>
      <c r="F785" s="42"/>
      <c r="G785" s="44"/>
      <c r="H785" s="44"/>
      <c r="I785" s="44"/>
      <c r="J785" s="335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4"/>
      <c r="BQ785" s="44"/>
      <c r="BR785" s="44"/>
      <c r="BS785" s="44"/>
      <c r="BT785" s="44"/>
      <c r="BU785" s="44"/>
      <c r="BV785" s="44"/>
      <c r="BW785" s="44"/>
      <c r="BX785" s="44"/>
      <c r="BY785" s="44"/>
      <c r="BZ785" s="44"/>
      <c r="CA785" s="44"/>
      <c r="CB785" s="44"/>
      <c r="CC785" s="44"/>
      <c r="CD785" s="44"/>
      <c r="CE785" s="44"/>
      <c r="CF785" s="44"/>
      <c r="CG785" s="45"/>
      <c r="CH785" s="45"/>
      <c r="CI785" s="45"/>
      <c r="CJ785" s="45"/>
      <c r="CK785" s="45"/>
      <c r="CL785" s="45"/>
      <c r="CM785" s="45"/>
      <c r="CN785" s="45"/>
      <c r="CO785" s="45"/>
      <c r="CP785" s="45"/>
      <c r="CQ785" s="45"/>
      <c r="CR785" s="45"/>
      <c r="CS785" s="44"/>
      <c r="CT785" s="44"/>
      <c r="CU785" s="44"/>
      <c r="CV785" s="44"/>
      <c r="CW785" s="44"/>
      <c r="CX785" s="44"/>
      <c r="CY785" s="44"/>
      <c r="CZ785" s="44"/>
      <c r="DA785" s="44"/>
      <c r="DB785" s="44"/>
      <c r="DC785" s="44"/>
      <c r="DD785" s="44"/>
      <c r="DE785" s="44"/>
      <c r="DF785" s="44"/>
      <c r="DG785" s="44"/>
      <c r="DH785" s="44"/>
      <c r="DI785" s="44"/>
    </row>
    <row r="786" spans="1:113" ht="15">
      <c r="A786" s="40"/>
      <c r="B786" s="40"/>
      <c r="C786" s="41"/>
      <c r="D786" s="69"/>
      <c r="E786" s="42"/>
      <c r="F786" s="42"/>
      <c r="G786" s="44"/>
      <c r="H786" s="44"/>
      <c r="I786" s="44"/>
      <c r="J786" s="335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  <c r="BI786" s="44"/>
      <c r="BJ786" s="44"/>
      <c r="BK786" s="44"/>
      <c r="BL786" s="44"/>
      <c r="BM786" s="44"/>
      <c r="BN786" s="44"/>
      <c r="BO786" s="44"/>
      <c r="BP786" s="44"/>
      <c r="BQ786" s="44"/>
      <c r="BR786" s="44"/>
      <c r="BS786" s="44"/>
      <c r="BT786" s="44"/>
      <c r="BU786" s="44"/>
      <c r="BV786" s="44"/>
      <c r="BW786" s="44"/>
      <c r="BX786" s="44"/>
      <c r="BY786" s="44"/>
      <c r="BZ786" s="44"/>
      <c r="CA786" s="44"/>
      <c r="CB786" s="44"/>
      <c r="CC786" s="44"/>
      <c r="CD786" s="44"/>
      <c r="CE786" s="44"/>
      <c r="CF786" s="44"/>
      <c r="CG786" s="45"/>
      <c r="CH786" s="45"/>
      <c r="CI786" s="45"/>
      <c r="CJ786" s="45"/>
      <c r="CK786" s="45"/>
      <c r="CL786" s="45"/>
      <c r="CM786" s="45"/>
      <c r="CN786" s="45"/>
      <c r="CO786" s="45"/>
      <c r="CP786" s="45"/>
      <c r="CQ786" s="45"/>
      <c r="CR786" s="45"/>
      <c r="CS786" s="44"/>
      <c r="CT786" s="44"/>
      <c r="CU786" s="44"/>
      <c r="CV786" s="44"/>
      <c r="CW786" s="44"/>
      <c r="CX786" s="44"/>
      <c r="CY786" s="44"/>
      <c r="CZ786" s="44"/>
      <c r="DA786" s="44"/>
      <c r="DB786" s="44"/>
      <c r="DC786" s="44"/>
      <c r="DD786" s="44"/>
      <c r="DE786" s="44"/>
      <c r="DF786" s="44"/>
      <c r="DG786" s="44"/>
      <c r="DH786" s="44"/>
      <c r="DI786" s="44"/>
    </row>
    <row r="787" spans="1:113" ht="15">
      <c r="A787" s="40"/>
      <c r="B787" s="40"/>
      <c r="C787" s="41"/>
      <c r="D787" s="69"/>
      <c r="E787" s="42"/>
      <c r="F787" s="42"/>
      <c r="G787" s="44"/>
      <c r="H787" s="44"/>
      <c r="I787" s="44"/>
      <c r="J787" s="335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  <c r="BG787" s="44"/>
      <c r="BH787" s="44"/>
      <c r="BI787" s="44"/>
      <c r="BJ787" s="44"/>
      <c r="BK787" s="44"/>
      <c r="BL787" s="44"/>
      <c r="BM787" s="44"/>
      <c r="BN787" s="44"/>
      <c r="BO787" s="44"/>
      <c r="BP787" s="44"/>
      <c r="BQ787" s="44"/>
      <c r="BR787" s="44"/>
      <c r="BS787" s="44"/>
      <c r="BT787" s="44"/>
      <c r="BU787" s="44"/>
      <c r="BV787" s="44"/>
      <c r="BW787" s="44"/>
      <c r="BX787" s="44"/>
      <c r="BY787" s="44"/>
      <c r="BZ787" s="44"/>
      <c r="CA787" s="44"/>
      <c r="CB787" s="44"/>
      <c r="CC787" s="44"/>
      <c r="CD787" s="44"/>
      <c r="CE787" s="44"/>
      <c r="CF787" s="44"/>
      <c r="CG787" s="45"/>
      <c r="CH787" s="45"/>
      <c r="CI787" s="45"/>
      <c r="CJ787" s="45"/>
      <c r="CK787" s="45"/>
      <c r="CL787" s="45"/>
      <c r="CM787" s="45"/>
      <c r="CN787" s="45"/>
      <c r="CO787" s="45"/>
      <c r="CP787" s="45"/>
      <c r="CQ787" s="45"/>
      <c r="CR787" s="45"/>
      <c r="CS787" s="44"/>
      <c r="CT787" s="44"/>
      <c r="CU787" s="44"/>
      <c r="CV787" s="44"/>
      <c r="CW787" s="44"/>
      <c r="CX787" s="44"/>
      <c r="CY787" s="44"/>
      <c r="CZ787" s="44"/>
      <c r="DA787" s="44"/>
      <c r="DB787" s="44"/>
      <c r="DC787" s="44"/>
      <c r="DD787" s="44"/>
      <c r="DE787" s="44"/>
      <c r="DF787" s="44"/>
      <c r="DG787" s="44"/>
      <c r="DH787" s="44"/>
      <c r="DI787" s="44"/>
    </row>
    <row r="788" spans="1:113" ht="15">
      <c r="A788" s="40"/>
      <c r="B788" s="40"/>
      <c r="C788" s="41"/>
      <c r="D788" s="69"/>
      <c r="E788" s="42"/>
      <c r="F788" s="42"/>
      <c r="G788" s="44"/>
      <c r="H788" s="44"/>
      <c r="I788" s="44"/>
      <c r="J788" s="335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4"/>
      <c r="BQ788" s="44"/>
      <c r="BR788" s="44"/>
      <c r="BS788" s="44"/>
      <c r="BT788" s="44"/>
      <c r="BU788" s="44"/>
      <c r="BV788" s="44"/>
      <c r="BW788" s="44"/>
      <c r="BX788" s="44"/>
      <c r="BY788" s="44"/>
      <c r="BZ788" s="44"/>
      <c r="CA788" s="44"/>
      <c r="CB788" s="44"/>
      <c r="CC788" s="44"/>
      <c r="CD788" s="44"/>
      <c r="CE788" s="44"/>
      <c r="CF788" s="44"/>
      <c r="CG788" s="45"/>
      <c r="CH788" s="45"/>
      <c r="CI788" s="45"/>
      <c r="CJ788" s="45"/>
      <c r="CK788" s="45"/>
      <c r="CL788" s="45"/>
      <c r="CM788" s="45"/>
      <c r="CN788" s="45"/>
      <c r="CO788" s="45"/>
      <c r="CP788" s="45"/>
      <c r="CQ788" s="45"/>
      <c r="CR788" s="45"/>
      <c r="CS788" s="44"/>
      <c r="CT788" s="44"/>
      <c r="CU788" s="44"/>
      <c r="CV788" s="44"/>
      <c r="CW788" s="44"/>
      <c r="CX788" s="44"/>
      <c r="CY788" s="44"/>
      <c r="CZ788" s="44"/>
      <c r="DA788" s="44"/>
      <c r="DB788" s="44"/>
      <c r="DC788" s="44"/>
      <c r="DD788" s="44"/>
      <c r="DE788" s="44"/>
      <c r="DF788" s="44"/>
      <c r="DG788" s="44"/>
      <c r="DH788" s="44"/>
      <c r="DI788" s="44"/>
    </row>
    <row r="789" spans="1:113" ht="15">
      <c r="A789" s="40"/>
      <c r="B789" s="40"/>
      <c r="C789" s="41"/>
      <c r="D789" s="69"/>
      <c r="E789" s="42"/>
      <c r="F789" s="42"/>
      <c r="G789" s="44"/>
      <c r="H789" s="44"/>
      <c r="I789" s="44"/>
      <c r="J789" s="335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4"/>
      <c r="BQ789" s="44"/>
      <c r="BR789" s="44"/>
      <c r="BS789" s="44"/>
      <c r="BT789" s="44"/>
      <c r="BU789" s="44"/>
      <c r="BV789" s="44"/>
      <c r="BW789" s="44"/>
      <c r="BX789" s="44"/>
      <c r="BY789" s="44"/>
      <c r="BZ789" s="44"/>
      <c r="CA789" s="44"/>
      <c r="CB789" s="44"/>
      <c r="CC789" s="44"/>
      <c r="CD789" s="44"/>
      <c r="CE789" s="44"/>
      <c r="CF789" s="44"/>
      <c r="CG789" s="45"/>
      <c r="CH789" s="45"/>
      <c r="CI789" s="45"/>
      <c r="CJ789" s="45"/>
      <c r="CK789" s="45"/>
      <c r="CL789" s="45"/>
      <c r="CM789" s="45"/>
      <c r="CN789" s="45"/>
      <c r="CO789" s="45"/>
      <c r="CP789" s="45"/>
      <c r="CQ789" s="45"/>
      <c r="CR789" s="45"/>
      <c r="CS789" s="44"/>
      <c r="CT789" s="44"/>
      <c r="CU789" s="44"/>
      <c r="CV789" s="44"/>
      <c r="CW789" s="44"/>
      <c r="CX789" s="44"/>
      <c r="CY789" s="44"/>
      <c r="CZ789" s="44"/>
      <c r="DA789" s="44"/>
      <c r="DB789" s="44"/>
      <c r="DC789" s="44"/>
      <c r="DD789" s="44"/>
      <c r="DE789" s="44"/>
      <c r="DF789" s="44"/>
      <c r="DG789" s="44"/>
      <c r="DH789" s="44"/>
      <c r="DI789" s="44"/>
    </row>
    <row r="790" spans="1:113" ht="15">
      <c r="A790" s="40"/>
      <c r="B790" s="40"/>
      <c r="C790" s="41"/>
      <c r="D790" s="69"/>
      <c r="E790" s="42"/>
      <c r="F790" s="42"/>
      <c r="G790" s="44"/>
      <c r="H790" s="44"/>
      <c r="I790" s="44"/>
      <c r="J790" s="335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4"/>
      <c r="BQ790" s="44"/>
      <c r="BR790" s="44"/>
      <c r="BS790" s="44"/>
      <c r="BT790" s="44"/>
      <c r="BU790" s="44"/>
      <c r="BV790" s="44"/>
      <c r="BW790" s="44"/>
      <c r="BX790" s="44"/>
      <c r="BY790" s="44"/>
      <c r="BZ790" s="44"/>
      <c r="CA790" s="44"/>
      <c r="CB790" s="44"/>
      <c r="CC790" s="44"/>
      <c r="CD790" s="44"/>
      <c r="CE790" s="44"/>
      <c r="CF790" s="44"/>
      <c r="CG790" s="45"/>
      <c r="CH790" s="45"/>
      <c r="CI790" s="45"/>
      <c r="CJ790" s="45"/>
      <c r="CK790" s="45"/>
      <c r="CL790" s="45"/>
      <c r="CM790" s="45"/>
      <c r="CN790" s="45"/>
      <c r="CO790" s="45"/>
      <c r="CP790" s="45"/>
      <c r="CQ790" s="45"/>
      <c r="CR790" s="45"/>
      <c r="CS790" s="44"/>
      <c r="CT790" s="44"/>
      <c r="CU790" s="44"/>
      <c r="CV790" s="44"/>
      <c r="CW790" s="44"/>
      <c r="CX790" s="44"/>
      <c r="CY790" s="44"/>
      <c r="CZ790" s="44"/>
      <c r="DA790" s="44"/>
      <c r="DB790" s="44"/>
      <c r="DC790" s="44"/>
      <c r="DD790" s="44"/>
      <c r="DE790" s="44"/>
      <c r="DF790" s="44"/>
      <c r="DG790" s="44"/>
      <c r="DH790" s="44"/>
      <c r="DI790" s="44"/>
    </row>
    <row r="791" spans="1:113" ht="15">
      <c r="A791" s="40"/>
      <c r="B791" s="40"/>
      <c r="C791" s="41"/>
      <c r="D791" s="69"/>
      <c r="E791" s="42"/>
      <c r="F791" s="42"/>
      <c r="G791" s="44"/>
      <c r="H791" s="44"/>
      <c r="I791" s="44"/>
      <c r="J791" s="335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4"/>
      <c r="BQ791" s="44"/>
      <c r="BR791" s="44"/>
      <c r="BS791" s="44"/>
      <c r="BT791" s="44"/>
      <c r="BU791" s="44"/>
      <c r="BV791" s="44"/>
      <c r="BW791" s="44"/>
      <c r="BX791" s="44"/>
      <c r="BY791" s="44"/>
      <c r="BZ791" s="44"/>
      <c r="CA791" s="44"/>
      <c r="CB791" s="44"/>
      <c r="CC791" s="44"/>
      <c r="CD791" s="44"/>
      <c r="CE791" s="44"/>
      <c r="CF791" s="44"/>
      <c r="CG791" s="45"/>
      <c r="CH791" s="45"/>
      <c r="CI791" s="45"/>
      <c r="CJ791" s="45"/>
      <c r="CK791" s="45"/>
      <c r="CL791" s="45"/>
      <c r="CM791" s="45"/>
      <c r="CN791" s="45"/>
      <c r="CO791" s="45"/>
      <c r="CP791" s="45"/>
      <c r="CQ791" s="45"/>
      <c r="CR791" s="45"/>
      <c r="CS791" s="44"/>
      <c r="CT791" s="44"/>
      <c r="CU791" s="44"/>
      <c r="CV791" s="44"/>
      <c r="CW791" s="44"/>
      <c r="CX791" s="44"/>
      <c r="CY791" s="44"/>
      <c r="CZ791" s="44"/>
      <c r="DA791" s="44"/>
      <c r="DB791" s="44"/>
      <c r="DC791" s="44"/>
      <c r="DD791" s="44"/>
      <c r="DE791" s="44"/>
      <c r="DF791" s="44"/>
      <c r="DG791" s="44"/>
      <c r="DH791" s="44"/>
      <c r="DI791" s="44"/>
    </row>
    <row r="792" spans="1:113" ht="15">
      <c r="A792" s="40"/>
      <c r="B792" s="40"/>
      <c r="C792" s="41"/>
      <c r="D792" s="69"/>
      <c r="E792" s="42"/>
      <c r="F792" s="42"/>
      <c r="G792" s="44"/>
      <c r="H792" s="44"/>
      <c r="I792" s="44"/>
      <c r="J792" s="335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4"/>
      <c r="BQ792" s="44"/>
      <c r="BR792" s="44"/>
      <c r="BS792" s="44"/>
      <c r="BT792" s="44"/>
      <c r="BU792" s="44"/>
      <c r="BV792" s="44"/>
      <c r="BW792" s="44"/>
      <c r="BX792" s="44"/>
      <c r="BY792" s="44"/>
      <c r="BZ792" s="44"/>
      <c r="CA792" s="44"/>
      <c r="CB792" s="44"/>
      <c r="CC792" s="44"/>
      <c r="CD792" s="44"/>
      <c r="CE792" s="44"/>
      <c r="CF792" s="44"/>
      <c r="CG792" s="45"/>
      <c r="CH792" s="45"/>
      <c r="CI792" s="45"/>
      <c r="CJ792" s="45"/>
      <c r="CK792" s="45"/>
      <c r="CL792" s="45"/>
      <c r="CM792" s="45"/>
      <c r="CN792" s="45"/>
      <c r="CO792" s="45"/>
      <c r="CP792" s="45"/>
      <c r="CQ792" s="45"/>
      <c r="CR792" s="45"/>
      <c r="CS792" s="44"/>
      <c r="CT792" s="44"/>
      <c r="CU792" s="44"/>
      <c r="CV792" s="44"/>
      <c r="CW792" s="44"/>
      <c r="CX792" s="44"/>
      <c r="CY792" s="44"/>
      <c r="CZ792" s="44"/>
      <c r="DA792" s="44"/>
      <c r="DB792" s="44"/>
      <c r="DC792" s="44"/>
      <c r="DD792" s="44"/>
      <c r="DE792" s="44"/>
      <c r="DF792" s="44"/>
      <c r="DG792" s="44"/>
      <c r="DH792" s="44"/>
      <c r="DI792" s="44"/>
    </row>
    <row r="793" spans="1:113" ht="15">
      <c r="A793" s="40"/>
      <c r="B793" s="40"/>
      <c r="C793" s="41"/>
      <c r="D793" s="69"/>
      <c r="E793" s="42"/>
      <c r="F793" s="42"/>
      <c r="G793" s="44"/>
      <c r="H793" s="44"/>
      <c r="I793" s="44"/>
      <c r="J793" s="335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4"/>
      <c r="BQ793" s="44"/>
      <c r="BR793" s="44"/>
      <c r="BS793" s="44"/>
      <c r="BT793" s="44"/>
      <c r="BU793" s="44"/>
      <c r="BV793" s="44"/>
      <c r="BW793" s="44"/>
      <c r="BX793" s="44"/>
      <c r="BY793" s="44"/>
      <c r="BZ793" s="44"/>
      <c r="CA793" s="44"/>
      <c r="CB793" s="44"/>
      <c r="CC793" s="44"/>
      <c r="CD793" s="44"/>
      <c r="CE793" s="44"/>
      <c r="CF793" s="44"/>
      <c r="CG793" s="45"/>
      <c r="CH793" s="45"/>
      <c r="CI793" s="45"/>
      <c r="CJ793" s="45"/>
      <c r="CK793" s="45"/>
      <c r="CL793" s="45"/>
      <c r="CM793" s="45"/>
      <c r="CN793" s="45"/>
      <c r="CO793" s="45"/>
      <c r="CP793" s="45"/>
      <c r="CQ793" s="45"/>
      <c r="CR793" s="45"/>
      <c r="CS793" s="44"/>
      <c r="CT793" s="44"/>
      <c r="CU793" s="44"/>
      <c r="CV793" s="44"/>
      <c r="CW793" s="44"/>
      <c r="CX793" s="44"/>
      <c r="CY793" s="44"/>
      <c r="CZ793" s="44"/>
      <c r="DA793" s="44"/>
      <c r="DB793" s="44"/>
      <c r="DC793" s="44"/>
      <c r="DD793" s="44"/>
      <c r="DE793" s="44"/>
      <c r="DF793" s="44"/>
      <c r="DG793" s="44"/>
      <c r="DH793" s="44"/>
      <c r="DI793" s="44"/>
    </row>
    <row r="794" spans="1:113" ht="15">
      <c r="A794" s="40"/>
      <c r="B794" s="40"/>
      <c r="C794" s="41"/>
      <c r="D794" s="69"/>
      <c r="E794" s="42"/>
      <c r="F794" s="42"/>
      <c r="G794" s="44"/>
      <c r="H794" s="44"/>
      <c r="I794" s="44"/>
      <c r="J794" s="335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4"/>
      <c r="BQ794" s="44"/>
      <c r="BR794" s="44"/>
      <c r="BS794" s="44"/>
      <c r="BT794" s="44"/>
      <c r="BU794" s="44"/>
      <c r="BV794" s="44"/>
      <c r="BW794" s="44"/>
      <c r="BX794" s="44"/>
      <c r="BY794" s="44"/>
      <c r="BZ794" s="44"/>
      <c r="CA794" s="44"/>
      <c r="CB794" s="44"/>
      <c r="CC794" s="44"/>
      <c r="CD794" s="44"/>
      <c r="CE794" s="44"/>
      <c r="CF794" s="44"/>
      <c r="CG794" s="45"/>
      <c r="CH794" s="45"/>
      <c r="CI794" s="45"/>
      <c r="CJ794" s="45"/>
      <c r="CK794" s="45"/>
      <c r="CL794" s="45"/>
      <c r="CM794" s="45"/>
      <c r="CN794" s="45"/>
      <c r="CO794" s="45"/>
      <c r="CP794" s="45"/>
      <c r="CQ794" s="45"/>
      <c r="CR794" s="45"/>
      <c r="CS794" s="44"/>
      <c r="CT794" s="44"/>
      <c r="CU794" s="44"/>
      <c r="CV794" s="44"/>
      <c r="CW794" s="44"/>
      <c r="CX794" s="44"/>
      <c r="CY794" s="44"/>
      <c r="CZ794" s="44"/>
      <c r="DA794" s="44"/>
      <c r="DB794" s="44"/>
      <c r="DC794" s="44"/>
      <c r="DD794" s="44"/>
      <c r="DE794" s="44"/>
      <c r="DF794" s="44"/>
      <c r="DG794" s="44"/>
      <c r="DH794" s="44"/>
      <c r="DI794" s="44"/>
    </row>
    <row r="795" spans="1:113" ht="15">
      <c r="A795" s="40"/>
      <c r="B795" s="40"/>
      <c r="C795" s="41"/>
      <c r="D795" s="69"/>
      <c r="E795" s="42"/>
      <c r="F795" s="42"/>
      <c r="G795" s="44"/>
      <c r="H795" s="44"/>
      <c r="I795" s="44"/>
      <c r="J795" s="335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4"/>
      <c r="BQ795" s="44"/>
      <c r="BR795" s="44"/>
      <c r="BS795" s="44"/>
      <c r="BT795" s="44"/>
      <c r="BU795" s="44"/>
      <c r="BV795" s="44"/>
      <c r="BW795" s="44"/>
      <c r="BX795" s="44"/>
      <c r="BY795" s="44"/>
      <c r="BZ795" s="44"/>
      <c r="CA795" s="44"/>
      <c r="CB795" s="44"/>
      <c r="CC795" s="44"/>
      <c r="CD795" s="44"/>
      <c r="CE795" s="44"/>
      <c r="CF795" s="44"/>
      <c r="CG795" s="45"/>
      <c r="CH795" s="45"/>
      <c r="CI795" s="45"/>
      <c r="CJ795" s="45"/>
      <c r="CK795" s="45"/>
      <c r="CL795" s="45"/>
      <c r="CM795" s="45"/>
      <c r="CN795" s="45"/>
      <c r="CO795" s="45"/>
      <c r="CP795" s="45"/>
      <c r="CQ795" s="45"/>
      <c r="CR795" s="45"/>
      <c r="CS795" s="44"/>
      <c r="CT795" s="44"/>
      <c r="CU795" s="44"/>
      <c r="CV795" s="44"/>
      <c r="CW795" s="44"/>
      <c r="CX795" s="44"/>
      <c r="CY795" s="44"/>
      <c r="CZ795" s="44"/>
      <c r="DA795" s="44"/>
      <c r="DB795" s="44"/>
      <c r="DC795" s="44"/>
      <c r="DD795" s="44"/>
      <c r="DE795" s="44"/>
      <c r="DF795" s="44"/>
      <c r="DG795" s="44"/>
      <c r="DH795" s="44"/>
      <c r="DI795" s="44"/>
    </row>
    <row r="796" spans="1:113" ht="15">
      <c r="A796" s="40"/>
      <c r="B796" s="40"/>
      <c r="C796" s="41"/>
      <c r="D796" s="69"/>
      <c r="E796" s="42"/>
      <c r="F796" s="42"/>
      <c r="G796" s="44"/>
      <c r="H796" s="44"/>
      <c r="I796" s="44"/>
      <c r="J796" s="335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/>
      <c r="BM796" s="44"/>
      <c r="BN796" s="44"/>
      <c r="BO796" s="44"/>
      <c r="BP796" s="44"/>
      <c r="BQ796" s="44"/>
      <c r="BR796" s="44"/>
      <c r="BS796" s="44"/>
      <c r="BT796" s="44"/>
      <c r="BU796" s="44"/>
      <c r="BV796" s="44"/>
      <c r="BW796" s="44"/>
      <c r="BX796" s="44"/>
      <c r="BY796" s="44"/>
      <c r="BZ796" s="44"/>
      <c r="CA796" s="44"/>
      <c r="CB796" s="44"/>
      <c r="CC796" s="44"/>
      <c r="CD796" s="44"/>
      <c r="CE796" s="44"/>
      <c r="CF796" s="44"/>
      <c r="CG796" s="45"/>
      <c r="CH796" s="45"/>
      <c r="CI796" s="45"/>
      <c r="CJ796" s="45"/>
      <c r="CK796" s="45"/>
      <c r="CL796" s="45"/>
      <c r="CM796" s="45"/>
      <c r="CN796" s="45"/>
      <c r="CO796" s="45"/>
      <c r="CP796" s="45"/>
      <c r="CQ796" s="45"/>
      <c r="CR796" s="45"/>
      <c r="CS796" s="44"/>
      <c r="CT796" s="44"/>
      <c r="CU796" s="44"/>
      <c r="CV796" s="44"/>
      <c r="CW796" s="44"/>
      <c r="CX796" s="44"/>
      <c r="CY796" s="44"/>
      <c r="CZ796" s="44"/>
      <c r="DA796" s="44"/>
      <c r="DB796" s="44"/>
      <c r="DC796" s="44"/>
      <c r="DD796" s="44"/>
      <c r="DE796" s="44"/>
      <c r="DF796" s="44"/>
      <c r="DG796" s="44"/>
      <c r="DH796" s="44"/>
      <c r="DI796" s="44"/>
    </row>
    <row r="797" spans="1:113" ht="15">
      <c r="A797" s="40"/>
      <c r="B797" s="40"/>
      <c r="C797" s="41"/>
      <c r="D797" s="69"/>
      <c r="E797" s="42"/>
      <c r="F797" s="42"/>
      <c r="G797" s="44"/>
      <c r="H797" s="44"/>
      <c r="I797" s="44"/>
      <c r="J797" s="335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4"/>
      <c r="BQ797" s="44"/>
      <c r="BR797" s="44"/>
      <c r="BS797" s="44"/>
      <c r="BT797" s="44"/>
      <c r="BU797" s="44"/>
      <c r="BV797" s="44"/>
      <c r="BW797" s="44"/>
      <c r="BX797" s="44"/>
      <c r="BY797" s="44"/>
      <c r="BZ797" s="44"/>
      <c r="CA797" s="44"/>
      <c r="CB797" s="44"/>
      <c r="CC797" s="44"/>
      <c r="CD797" s="44"/>
      <c r="CE797" s="44"/>
      <c r="CF797" s="44"/>
      <c r="CG797" s="45"/>
      <c r="CH797" s="45"/>
      <c r="CI797" s="45"/>
      <c r="CJ797" s="45"/>
      <c r="CK797" s="45"/>
      <c r="CL797" s="45"/>
      <c r="CM797" s="45"/>
      <c r="CN797" s="45"/>
      <c r="CO797" s="45"/>
      <c r="CP797" s="45"/>
      <c r="CQ797" s="45"/>
      <c r="CR797" s="45"/>
      <c r="CS797" s="44"/>
      <c r="CT797" s="44"/>
      <c r="CU797" s="44"/>
      <c r="CV797" s="44"/>
      <c r="CW797" s="44"/>
      <c r="CX797" s="44"/>
      <c r="CY797" s="44"/>
      <c r="CZ797" s="44"/>
      <c r="DA797" s="44"/>
      <c r="DB797" s="44"/>
      <c r="DC797" s="44"/>
      <c r="DD797" s="44"/>
      <c r="DE797" s="44"/>
      <c r="DF797" s="44"/>
      <c r="DG797" s="44"/>
      <c r="DH797" s="44"/>
      <c r="DI797" s="44"/>
    </row>
    <row r="798" spans="1:113" ht="15">
      <c r="A798" s="40"/>
      <c r="B798" s="40"/>
      <c r="C798" s="41"/>
      <c r="D798" s="69"/>
      <c r="E798" s="42"/>
      <c r="F798" s="42"/>
      <c r="G798" s="44"/>
      <c r="H798" s="44"/>
      <c r="I798" s="44"/>
      <c r="J798" s="335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4"/>
      <c r="BQ798" s="44"/>
      <c r="BR798" s="44"/>
      <c r="BS798" s="44"/>
      <c r="BT798" s="44"/>
      <c r="BU798" s="44"/>
      <c r="BV798" s="44"/>
      <c r="BW798" s="44"/>
      <c r="BX798" s="44"/>
      <c r="BY798" s="44"/>
      <c r="BZ798" s="44"/>
      <c r="CA798" s="44"/>
      <c r="CB798" s="44"/>
      <c r="CC798" s="44"/>
      <c r="CD798" s="44"/>
      <c r="CE798" s="44"/>
      <c r="CF798" s="44"/>
      <c r="CG798" s="45"/>
      <c r="CH798" s="45"/>
      <c r="CI798" s="45"/>
      <c r="CJ798" s="45"/>
      <c r="CK798" s="45"/>
      <c r="CL798" s="45"/>
      <c r="CM798" s="45"/>
      <c r="CN798" s="45"/>
      <c r="CO798" s="45"/>
      <c r="CP798" s="45"/>
      <c r="CQ798" s="45"/>
      <c r="CR798" s="45"/>
      <c r="CS798" s="44"/>
      <c r="CT798" s="44"/>
      <c r="CU798" s="44"/>
      <c r="CV798" s="44"/>
      <c r="CW798" s="44"/>
      <c r="CX798" s="44"/>
      <c r="CY798" s="44"/>
      <c r="CZ798" s="44"/>
      <c r="DA798" s="44"/>
      <c r="DB798" s="44"/>
      <c r="DC798" s="44"/>
      <c r="DD798" s="44"/>
      <c r="DE798" s="44"/>
      <c r="DF798" s="44"/>
      <c r="DG798" s="44"/>
      <c r="DH798" s="44"/>
      <c r="DI798" s="44"/>
    </row>
    <row r="799" spans="1:113" ht="15">
      <c r="A799" s="40"/>
      <c r="B799" s="40"/>
      <c r="C799" s="41"/>
      <c r="D799" s="69"/>
      <c r="E799" s="42"/>
      <c r="F799" s="42"/>
      <c r="G799" s="44"/>
      <c r="H799" s="44"/>
      <c r="I799" s="44"/>
      <c r="J799" s="335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4"/>
      <c r="BQ799" s="44"/>
      <c r="BR799" s="44"/>
      <c r="BS799" s="44"/>
      <c r="BT799" s="44"/>
      <c r="BU799" s="44"/>
      <c r="BV799" s="44"/>
      <c r="BW799" s="44"/>
      <c r="BX799" s="44"/>
      <c r="BY799" s="44"/>
      <c r="BZ799" s="44"/>
      <c r="CA799" s="44"/>
      <c r="CB799" s="44"/>
      <c r="CC799" s="44"/>
      <c r="CD799" s="44"/>
      <c r="CE799" s="44"/>
      <c r="CF799" s="44"/>
      <c r="CG799" s="45"/>
      <c r="CH799" s="45"/>
      <c r="CI799" s="45"/>
      <c r="CJ799" s="45"/>
      <c r="CK799" s="45"/>
      <c r="CL799" s="45"/>
      <c r="CM799" s="45"/>
      <c r="CN799" s="45"/>
      <c r="CO799" s="45"/>
      <c r="CP799" s="45"/>
      <c r="CQ799" s="45"/>
      <c r="CR799" s="45"/>
      <c r="CS799" s="44"/>
      <c r="CT799" s="44"/>
      <c r="CU799" s="44"/>
      <c r="CV799" s="44"/>
      <c r="CW799" s="44"/>
      <c r="CX799" s="44"/>
      <c r="CY799" s="44"/>
      <c r="CZ799" s="44"/>
      <c r="DA799" s="44"/>
      <c r="DB799" s="44"/>
      <c r="DC799" s="44"/>
      <c r="DD799" s="44"/>
      <c r="DE799" s="44"/>
      <c r="DF799" s="44"/>
      <c r="DG799" s="44"/>
      <c r="DH799" s="44"/>
      <c r="DI799" s="44"/>
    </row>
    <row r="800" spans="1:113" ht="15">
      <c r="A800" s="40"/>
      <c r="B800" s="40"/>
      <c r="C800" s="41"/>
      <c r="D800" s="69"/>
      <c r="E800" s="42"/>
      <c r="F800" s="42"/>
      <c r="G800" s="44"/>
      <c r="H800" s="44"/>
      <c r="I800" s="44"/>
      <c r="J800" s="335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4"/>
      <c r="BQ800" s="44"/>
      <c r="BR800" s="44"/>
      <c r="BS800" s="44"/>
      <c r="BT800" s="44"/>
      <c r="BU800" s="44"/>
      <c r="BV800" s="44"/>
      <c r="BW800" s="44"/>
      <c r="BX800" s="44"/>
      <c r="BY800" s="44"/>
      <c r="BZ800" s="44"/>
      <c r="CA800" s="44"/>
      <c r="CB800" s="44"/>
      <c r="CC800" s="44"/>
      <c r="CD800" s="44"/>
      <c r="CE800" s="44"/>
      <c r="CF800" s="44"/>
      <c r="CG800" s="45"/>
      <c r="CH800" s="45"/>
      <c r="CI800" s="45"/>
      <c r="CJ800" s="45"/>
      <c r="CK800" s="45"/>
      <c r="CL800" s="45"/>
      <c r="CM800" s="45"/>
      <c r="CN800" s="45"/>
      <c r="CO800" s="45"/>
      <c r="CP800" s="45"/>
      <c r="CQ800" s="45"/>
      <c r="CR800" s="45"/>
      <c r="CS800" s="44"/>
      <c r="CT800" s="44"/>
      <c r="CU800" s="44"/>
      <c r="CV800" s="44"/>
      <c r="CW800" s="44"/>
      <c r="CX800" s="44"/>
      <c r="CY800" s="44"/>
      <c r="CZ800" s="44"/>
      <c r="DA800" s="44"/>
      <c r="DB800" s="44"/>
      <c r="DC800" s="44"/>
      <c r="DD800" s="44"/>
      <c r="DE800" s="44"/>
      <c r="DF800" s="44"/>
      <c r="DG800" s="44"/>
      <c r="DH800" s="44"/>
      <c r="DI800" s="44"/>
    </row>
    <row r="801" spans="1:113" ht="15">
      <c r="A801" s="40"/>
      <c r="B801" s="40"/>
      <c r="C801" s="41"/>
      <c r="D801" s="69"/>
      <c r="E801" s="42"/>
      <c r="F801" s="42"/>
      <c r="G801" s="44"/>
      <c r="H801" s="44"/>
      <c r="I801" s="44"/>
      <c r="J801" s="335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  <c r="AW801" s="44"/>
      <c r="AX801" s="44"/>
      <c r="AY801" s="44"/>
      <c r="AZ801" s="44"/>
      <c r="BA801" s="44"/>
      <c r="BB801" s="44"/>
      <c r="BC801" s="44"/>
      <c r="BD801" s="44"/>
      <c r="BE801" s="44"/>
      <c r="BF801" s="44"/>
      <c r="BG801" s="44"/>
      <c r="BH801" s="44"/>
      <c r="BI801" s="44"/>
      <c r="BJ801" s="44"/>
      <c r="BK801" s="44"/>
      <c r="BL801" s="44"/>
      <c r="BM801" s="44"/>
      <c r="BN801" s="44"/>
      <c r="BO801" s="44"/>
      <c r="BP801" s="44"/>
      <c r="BQ801" s="44"/>
      <c r="BR801" s="44"/>
      <c r="BS801" s="44"/>
      <c r="BT801" s="44"/>
      <c r="BU801" s="44"/>
      <c r="BV801" s="44"/>
      <c r="BW801" s="44"/>
      <c r="BX801" s="44"/>
      <c r="BY801" s="44"/>
      <c r="BZ801" s="44"/>
      <c r="CA801" s="44"/>
      <c r="CB801" s="44"/>
      <c r="CC801" s="44"/>
      <c r="CD801" s="44"/>
      <c r="CE801" s="44"/>
      <c r="CF801" s="44"/>
      <c r="CG801" s="45"/>
      <c r="CH801" s="45"/>
      <c r="CI801" s="45"/>
      <c r="CJ801" s="45"/>
      <c r="CK801" s="45"/>
      <c r="CL801" s="45"/>
      <c r="CM801" s="45"/>
      <c r="CN801" s="45"/>
      <c r="CO801" s="45"/>
      <c r="CP801" s="45"/>
      <c r="CQ801" s="45"/>
      <c r="CR801" s="45"/>
      <c r="CS801" s="44"/>
      <c r="CT801" s="44"/>
      <c r="CU801" s="44"/>
      <c r="CV801" s="44"/>
      <c r="CW801" s="44"/>
      <c r="CX801" s="44"/>
      <c r="CY801" s="44"/>
      <c r="CZ801" s="44"/>
      <c r="DA801" s="44"/>
      <c r="DB801" s="44"/>
      <c r="DC801" s="44"/>
      <c r="DD801" s="44"/>
      <c r="DE801" s="44"/>
      <c r="DF801" s="44"/>
      <c r="DG801" s="44"/>
      <c r="DH801" s="44"/>
      <c r="DI801" s="44"/>
    </row>
    <row r="802" spans="1:113" ht="15">
      <c r="A802" s="40"/>
      <c r="B802" s="40"/>
      <c r="C802" s="41"/>
      <c r="D802" s="69"/>
      <c r="E802" s="42"/>
      <c r="F802" s="42"/>
      <c r="G802" s="44"/>
      <c r="H802" s="44"/>
      <c r="I802" s="44"/>
      <c r="J802" s="335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4"/>
      <c r="BQ802" s="44"/>
      <c r="BR802" s="44"/>
      <c r="BS802" s="44"/>
      <c r="BT802" s="44"/>
      <c r="BU802" s="44"/>
      <c r="BV802" s="44"/>
      <c r="BW802" s="44"/>
      <c r="BX802" s="44"/>
      <c r="BY802" s="44"/>
      <c r="BZ802" s="44"/>
      <c r="CA802" s="44"/>
      <c r="CB802" s="44"/>
      <c r="CC802" s="44"/>
      <c r="CD802" s="44"/>
      <c r="CE802" s="44"/>
      <c r="CF802" s="44"/>
      <c r="CG802" s="45"/>
      <c r="CH802" s="45"/>
      <c r="CI802" s="45"/>
      <c r="CJ802" s="45"/>
      <c r="CK802" s="45"/>
      <c r="CL802" s="45"/>
      <c r="CM802" s="45"/>
      <c r="CN802" s="45"/>
      <c r="CO802" s="45"/>
      <c r="CP802" s="45"/>
      <c r="CQ802" s="45"/>
      <c r="CR802" s="45"/>
      <c r="CS802" s="44"/>
      <c r="CT802" s="44"/>
      <c r="CU802" s="44"/>
      <c r="CV802" s="44"/>
      <c r="CW802" s="44"/>
      <c r="CX802" s="44"/>
      <c r="CY802" s="44"/>
      <c r="CZ802" s="44"/>
      <c r="DA802" s="44"/>
      <c r="DB802" s="44"/>
      <c r="DC802" s="44"/>
      <c r="DD802" s="44"/>
      <c r="DE802" s="44"/>
      <c r="DF802" s="44"/>
      <c r="DG802" s="44"/>
      <c r="DH802" s="44"/>
      <c r="DI802" s="44"/>
    </row>
    <row r="803" spans="1:113" ht="15">
      <c r="A803" s="40"/>
      <c r="B803" s="40"/>
      <c r="C803" s="41"/>
      <c r="D803" s="69"/>
      <c r="E803" s="42"/>
      <c r="F803" s="42"/>
      <c r="G803" s="44"/>
      <c r="H803" s="44"/>
      <c r="I803" s="44"/>
      <c r="J803" s="335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4"/>
      <c r="BQ803" s="44"/>
      <c r="BR803" s="44"/>
      <c r="BS803" s="44"/>
      <c r="BT803" s="44"/>
      <c r="BU803" s="44"/>
      <c r="BV803" s="44"/>
      <c r="BW803" s="44"/>
      <c r="BX803" s="44"/>
      <c r="BY803" s="44"/>
      <c r="BZ803" s="44"/>
      <c r="CA803" s="44"/>
      <c r="CB803" s="44"/>
      <c r="CC803" s="44"/>
      <c r="CD803" s="44"/>
      <c r="CE803" s="44"/>
      <c r="CF803" s="44"/>
      <c r="CG803" s="45"/>
      <c r="CH803" s="45"/>
      <c r="CI803" s="45"/>
      <c r="CJ803" s="45"/>
      <c r="CK803" s="45"/>
      <c r="CL803" s="45"/>
      <c r="CM803" s="45"/>
      <c r="CN803" s="45"/>
      <c r="CO803" s="45"/>
      <c r="CP803" s="45"/>
      <c r="CQ803" s="45"/>
      <c r="CR803" s="45"/>
      <c r="CS803" s="44"/>
      <c r="CT803" s="44"/>
      <c r="CU803" s="44"/>
      <c r="CV803" s="44"/>
      <c r="CW803" s="44"/>
      <c r="CX803" s="44"/>
      <c r="CY803" s="44"/>
      <c r="CZ803" s="44"/>
      <c r="DA803" s="44"/>
      <c r="DB803" s="44"/>
      <c r="DC803" s="44"/>
      <c r="DD803" s="44"/>
      <c r="DE803" s="44"/>
      <c r="DF803" s="44"/>
      <c r="DG803" s="44"/>
      <c r="DH803" s="44"/>
      <c r="DI803" s="44"/>
    </row>
    <row r="804" spans="1:113" ht="15">
      <c r="A804" s="40"/>
      <c r="B804" s="40"/>
      <c r="C804" s="41"/>
      <c r="D804" s="69"/>
      <c r="E804" s="42"/>
      <c r="F804" s="42"/>
      <c r="G804" s="44"/>
      <c r="H804" s="44"/>
      <c r="I804" s="44"/>
      <c r="J804" s="335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4"/>
      <c r="BQ804" s="44"/>
      <c r="BR804" s="44"/>
      <c r="BS804" s="44"/>
      <c r="BT804" s="44"/>
      <c r="BU804" s="44"/>
      <c r="BV804" s="44"/>
      <c r="BW804" s="44"/>
      <c r="BX804" s="44"/>
      <c r="BY804" s="44"/>
      <c r="BZ804" s="44"/>
      <c r="CA804" s="44"/>
      <c r="CB804" s="44"/>
      <c r="CC804" s="44"/>
      <c r="CD804" s="44"/>
      <c r="CE804" s="44"/>
      <c r="CF804" s="44"/>
      <c r="CG804" s="45"/>
      <c r="CH804" s="45"/>
      <c r="CI804" s="45"/>
      <c r="CJ804" s="45"/>
      <c r="CK804" s="45"/>
      <c r="CL804" s="45"/>
      <c r="CM804" s="45"/>
      <c r="CN804" s="45"/>
      <c r="CO804" s="45"/>
      <c r="CP804" s="45"/>
      <c r="CQ804" s="45"/>
      <c r="CR804" s="45"/>
      <c r="CS804" s="44"/>
      <c r="CT804" s="44"/>
      <c r="CU804" s="44"/>
      <c r="CV804" s="44"/>
      <c r="CW804" s="44"/>
      <c r="CX804" s="44"/>
      <c r="CY804" s="44"/>
      <c r="CZ804" s="44"/>
      <c r="DA804" s="44"/>
      <c r="DB804" s="44"/>
      <c r="DC804" s="44"/>
      <c r="DD804" s="44"/>
      <c r="DE804" s="44"/>
      <c r="DF804" s="44"/>
      <c r="DG804" s="44"/>
      <c r="DH804" s="44"/>
      <c r="DI804" s="44"/>
    </row>
    <row r="805" spans="1:113" ht="15">
      <c r="A805" s="40"/>
      <c r="B805" s="40"/>
      <c r="C805" s="41"/>
      <c r="D805" s="69"/>
      <c r="E805" s="42"/>
      <c r="F805" s="42"/>
      <c r="G805" s="44"/>
      <c r="H805" s="44"/>
      <c r="I805" s="44"/>
      <c r="J805" s="335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4"/>
      <c r="BQ805" s="44"/>
      <c r="BR805" s="44"/>
      <c r="BS805" s="44"/>
      <c r="BT805" s="44"/>
      <c r="BU805" s="44"/>
      <c r="BV805" s="44"/>
      <c r="BW805" s="44"/>
      <c r="BX805" s="44"/>
      <c r="BY805" s="44"/>
      <c r="BZ805" s="44"/>
      <c r="CA805" s="44"/>
      <c r="CB805" s="44"/>
      <c r="CC805" s="44"/>
      <c r="CD805" s="44"/>
      <c r="CE805" s="44"/>
      <c r="CF805" s="44"/>
      <c r="CG805" s="45"/>
      <c r="CH805" s="45"/>
      <c r="CI805" s="45"/>
      <c r="CJ805" s="45"/>
      <c r="CK805" s="45"/>
      <c r="CL805" s="45"/>
      <c r="CM805" s="45"/>
      <c r="CN805" s="45"/>
      <c r="CO805" s="45"/>
      <c r="CP805" s="45"/>
      <c r="CQ805" s="45"/>
      <c r="CR805" s="45"/>
      <c r="CS805" s="44"/>
      <c r="CT805" s="44"/>
      <c r="CU805" s="44"/>
      <c r="CV805" s="44"/>
      <c r="CW805" s="44"/>
      <c r="CX805" s="44"/>
      <c r="CY805" s="44"/>
      <c r="CZ805" s="44"/>
      <c r="DA805" s="44"/>
      <c r="DB805" s="44"/>
      <c r="DC805" s="44"/>
      <c r="DD805" s="44"/>
      <c r="DE805" s="44"/>
      <c r="DF805" s="44"/>
      <c r="DG805" s="44"/>
      <c r="DH805" s="44"/>
      <c r="DI805" s="44"/>
    </row>
    <row r="806" spans="1:113" ht="15">
      <c r="A806" s="40"/>
      <c r="B806" s="40"/>
      <c r="C806" s="41"/>
      <c r="D806" s="69"/>
      <c r="E806" s="42"/>
      <c r="F806" s="42"/>
      <c r="G806" s="44"/>
      <c r="H806" s="44"/>
      <c r="I806" s="44"/>
      <c r="J806" s="335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4"/>
      <c r="BQ806" s="44"/>
      <c r="BR806" s="44"/>
      <c r="BS806" s="44"/>
      <c r="BT806" s="44"/>
      <c r="BU806" s="44"/>
      <c r="BV806" s="44"/>
      <c r="BW806" s="44"/>
      <c r="BX806" s="44"/>
      <c r="BY806" s="44"/>
      <c r="BZ806" s="44"/>
      <c r="CA806" s="44"/>
      <c r="CB806" s="44"/>
      <c r="CC806" s="44"/>
      <c r="CD806" s="44"/>
      <c r="CE806" s="44"/>
      <c r="CF806" s="44"/>
      <c r="CG806" s="45"/>
      <c r="CH806" s="45"/>
      <c r="CI806" s="45"/>
      <c r="CJ806" s="45"/>
      <c r="CK806" s="45"/>
      <c r="CL806" s="45"/>
      <c r="CM806" s="45"/>
      <c r="CN806" s="45"/>
      <c r="CO806" s="45"/>
      <c r="CP806" s="45"/>
      <c r="CQ806" s="45"/>
      <c r="CR806" s="45"/>
      <c r="CS806" s="44"/>
      <c r="CT806" s="44"/>
      <c r="CU806" s="44"/>
      <c r="CV806" s="44"/>
      <c r="CW806" s="44"/>
      <c r="CX806" s="44"/>
      <c r="CY806" s="44"/>
      <c r="CZ806" s="44"/>
      <c r="DA806" s="44"/>
      <c r="DB806" s="44"/>
      <c r="DC806" s="44"/>
      <c r="DD806" s="44"/>
      <c r="DE806" s="44"/>
      <c r="DF806" s="44"/>
      <c r="DG806" s="44"/>
      <c r="DH806" s="44"/>
      <c r="DI806" s="44"/>
    </row>
    <row r="807" spans="1:113" ht="15">
      <c r="A807" s="40"/>
      <c r="B807" s="40"/>
      <c r="C807" s="41"/>
      <c r="D807" s="69"/>
      <c r="E807" s="42"/>
      <c r="F807" s="42"/>
      <c r="G807" s="44"/>
      <c r="H807" s="44"/>
      <c r="I807" s="44"/>
      <c r="J807" s="335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  <c r="BD807" s="44"/>
      <c r="BE807" s="44"/>
      <c r="BF807" s="44"/>
      <c r="BG807" s="44"/>
      <c r="BH807" s="44"/>
      <c r="BI807" s="44"/>
      <c r="BJ807" s="44"/>
      <c r="BK807" s="44"/>
      <c r="BL807" s="44"/>
      <c r="BM807" s="44"/>
      <c r="BN807" s="44"/>
      <c r="BO807" s="44"/>
      <c r="BP807" s="44"/>
      <c r="BQ807" s="44"/>
      <c r="BR807" s="44"/>
      <c r="BS807" s="44"/>
      <c r="BT807" s="44"/>
      <c r="BU807" s="44"/>
      <c r="BV807" s="44"/>
      <c r="BW807" s="44"/>
      <c r="BX807" s="44"/>
      <c r="BY807" s="44"/>
      <c r="BZ807" s="44"/>
      <c r="CA807" s="44"/>
      <c r="CB807" s="44"/>
      <c r="CC807" s="44"/>
      <c r="CD807" s="44"/>
      <c r="CE807" s="44"/>
      <c r="CF807" s="44"/>
      <c r="CG807" s="45"/>
      <c r="CH807" s="45"/>
      <c r="CI807" s="45"/>
      <c r="CJ807" s="45"/>
      <c r="CK807" s="45"/>
      <c r="CL807" s="45"/>
      <c r="CM807" s="45"/>
      <c r="CN807" s="45"/>
      <c r="CO807" s="45"/>
      <c r="CP807" s="45"/>
      <c r="CQ807" s="45"/>
      <c r="CR807" s="45"/>
      <c r="CS807" s="44"/>
      <c r="CT807" s="44"/>
      <c r="CU807" s="44"/>
      <c r="CV807" s="44"/>
      <c r="CW807" s="44"/>
      <c r="CX807" s="44"/>
      <c r="CY807" s="44"/>
      <c r="CZ807" s="44"/>
      <c r="DA807" s="44"/>
      <c r="DB807" s="44"/>
      <c r="DC807" s="44"/>
      <c r="DD807" s="44"/>
      <c r="DE807" s="44"/>
      <c r="DF807" s="44"/>
      <c r="DG807" s="44"/>
      <c r="DH807" s="44"/>
      <c r="DI807" s="44"/>
    </row>
    <row r="808" spans="1:113" ht="15">
      <c r="A808" s="40"/>
      <c r="B808" s="40"/>
      <c r="C808" s="41"/>
      <c r="D808" s="69"/>
      <c r="E808" s="42"/>
      <c r="F808" s="42"/>
      <c r="G808" s="44"/>
      <c r="H808" s="44"/>
      <c r="I808" s="44"/>
      <c r="J808" s="335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4"/>
      <c r="BQ808" s="44"/>
      <c r="BR808" s="44"/>
      <c r="BS808" s="44"/>
      <c r="BT808" s="44"/>
      <c r="BU808" s="44"/>
      <c r="BV808" s="44"/>
      <c r="BW808" s="44"/>
      <c r="BX808" s="44"/>
      <c r="BY808" s="44"/>
      <c r="BZ808" s="44"/>
      <c r="CA808" s="44"/>
      <c r="CB808" s="44"/>
      <c r="CC808" s="44"/>
      <c r="CD808" s="44"/>
      <c r="CE808" s="44"/>
      <c r="CF808" s="44"/>
      <c r="CG808" s="45"/>
      <c r="CH808" s="45"/>
      <c r="CI808" s="45"/>
      <c r="CJ808" s="45"/>
      <c r="CK808" s="45"/>
      <c r="CL808" s="45"/>
      <c r="CM808" s="45"/>
      <c r="CN808" s="45"/>
      <c r="CO808" s="45"/>
      <c r="CP808" s="45"/>
      <c r="CQ808" s="45"/>
      <c r="CR808" s="45"/>
      <c r="CS808" s="44"/>
      <c r="CT808" s="44"/>
      <c r="CU808" s="44"/>
      <c r="CV808" s="44"/>
      <c r="CW808" s="44"/>
      <c r="CX808" s="44"/>
      <c r="CY808" s="44"/>
      <c r="CZ808" s="44"/>
      <c r="DA808" s="44"/>
      <c r="DB808" s="44"/>
      <c r="DC808" s="44"/>
      <c r="DD808" s="44"/>
      <c r="DE808" s="44"/>
      <c r="DF808" s="44"/>
      <c r="DG808" s="44"/>
      <c r="DH808" s="44"/>
      <c r="DI808" s="44"/>
    </row>
    <row r="809" spans="1:113" ht="15">
      <c r="A809" s="40"/>
      <c r="B809" s="40"/>
      <c r="C809" s="41"/>
      <c r="D809" s="69"/>
      <c r="E809" s="42"/>
      <c r="F809" s="42"/>
      <c r="G809" s="44"/>
      <c r="H809" s="44"/>
      <c r="I809" s="44"/>
      <c r="J809" s="335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4"/>
      <c r="BQ809" s="44"/>
      <c r="BR809" s="44"/>
      <c r="BS809" s="44"/>
      <c r="BT809" s="44"/>
      <c r="BU809" s="44"/>
      <c r="BV809" s="44"/>
      <c r="BW809" s="44"/>
      <c r="BX809" s="44"/>
      <c r="BY809" s="44"/>
      <c r="BZ809" s="44"/>
      <c r="CA809" s="44"/>
      <c r="CB809" s="44"/>
      <c r="CC809" s="44"/>
      <c r="CD809" s="44"/>
      <c r="CE809" s="44"/>
      <c r="CF809" s="44"/>
      <c r="CG809" s="45"/>
      <c r="CH809" s="45"/>
      <c r="CI809" s="45"/>
      <c r="CJ809" s="45"/>
      <c r="CK809" s="45"/>
      <c r="CL809" s="45"/>
      <c r="CM809" s="45"/>
      <c r="CN809" s="45"/>
      <c r="CO809" s="45"/>
      <c r="CP809" s="45"/>
      <c r="CQ809" s="45"/>
      <c r="CR809" s="45"/>
      <c r="CS809" s="44"/>
      <c r="CT809" s="44"/>
      <c r="CU809" s="44"/>
      <c r="CV809" s="44"/>
      <c r="CW809" s="44"/>
      <c r="CX809" s="44"/>
      <c r="CY809" s="44"/>
      <c r="CZ809" s="44"/>
      <c r="DA809" s="44"/>
      <c r="DB809" s="44"/>
      <c r="DC809" s="44"/>
      <c r="DD809" s="44"/>
      <c r="DE809" s="44"/>
      <c r="DF809" s="44"/>
      <c r="DG809" s="44"/>
      <c r="DH809" s="44"/>
      <c r="DI809" s="44"/>
    </row>
    <row r="810" spans="1:113" ht="15">
      <c r="A810" s="40"/>
      <c r="B810" s="40"/>
      <c r="C810" s="41"/>
      <c r="D810" s="69"/>
      <c r="E810" s="42"/>
      <c r="F810" s="42"/>
      <c r="G810" s="44"/>
      <c r="H810" s="44"/>
      <c r="I810" s="44"/>
      <c r="J810" s="335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4"/>
      <c r="BQ810" s="44"/>
      <c r="BR810" s="44"/>
      <c r="BS810" s="44"/>
      <c r="BT810" s="44"/>
      <c r="BU810" s="44"/>
      <c r="BV810" s="44"/>
      <c r="BW810" s="44"/>
      <c r="BX810" s="44"/>
      <c r="BY810" s="44"/>
      <c r="BZ810" s="44"/>
      <c r="CA810" s="44"/>
      <c r="CB810" s="44"/>
      <c r="CC810" s="44"/>
      <c r="CD810" s="44"/>
      <c r="CE810" s="44"/>
      <c r="CF810" s="44"/>
      <c r="CG810" s="45"/>
      <c r="CH810" s="45"/>
      <c r="CI810" s="45"/>
      <c r="CJ810" s="45"/>
      <c r="CK810" s="45"/>
      <c r="CL810" s="45"/>
      <c r="CM810" s="45"/>
      <c r="CN810" s="45"/>
      <c r="CO810" s="45"/>
      <c r="CP810" s="45"/>
      <c r="CQ810" s="45"/>
      <c r="CR810" s="45"/>
      <c r="CS810" s="44"/>
      <c r="CT810" s="44"/>
      <c r="CU810" s="44"/>
      <c r="CV810" s="44"/>
      <c r="CW810" s="44"/>
      <c r="CX810" s="44"/>
      <c r="CY810" s="44"/>
      <c r="CZ810" s="44"/>
      <c r="DA810" s="44"/>
      <c r="DB810" s="44"/>
      <c r="DC810" s="44"/>
      <c r="DD810" s="44"/>
      <c r="DE810" s="44"/>
      <c r="DF810" s="44"/>
      <c r="DG810" s="44"/>
      <c r="DH810" s="44"/>
      <c r="DI810" s="44"/>
    </row>
    <row r="811" spans="1:113" ht="15">
      <c r="A811" s="40"/>
      <c r="B811" s="40"/>
      <c r="C811" s="41"/>
      <c r="D811" s="69"/>
      <c r="E811" s="42"/>
      <c r="F811" s="42"/>
      <c r="G811" s="44"/>
      <c r="H811" s="44"/>
      <c r="I811" s="44"/>
      <c r="J811" s="335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4"/>
      <c r="BQ811" s="44"/>
      <c r="BR811" s="44"/>
      <c r="BS811" s="44"/>
      <c r="BT811" s="44"/>
      <c r="BU811" s="44"/>
      <c r="BV811" s="44"/>
      <c r="BW811" s="44"/>
      <c r="BX811" s="44"/>
      <c r="BY811" s="44"/>
      <c r="BZ811" s="44"/>
      <c r="CA811" s="44"/>
      <c r="CB811" s="44"/>
      <c r="CC811" s="44"/>
      <c r="CD811" s="44"/>
      <c r="CE811" s="44"/>
      <c r="CF811" s="44"/>
      <c r="CG811" s="45"/>
      <c r="CH811" s="45"/>
      <c r="CI811" s="45"/>
      <c r="CJ811" s="45"/>
      <c r="CK811" s="45"/>
      <c r="CL811" s="45"/>
      <c r="CM811" s="45"/>
      <c r="CN811" s="45"/>
      <c r="CO811" s="45"/>
      <c r="CP811" s="45"/>
      <c r="CQ811" s="45"/>
      <c r="CR811" s="45"/>
      <c r="CS811" s="44"/>
      <c r="CT811" s="44"/>
      <c r="CU811" s="44"/>
      <c r="CV811" s="44"/>
      <c r="CW811" s="44"/>
      <c r="CX811" s="44"/>
      <c r="CY811" s="44"/>
      <c r="CZ811" s="44"/>
      <c r="DA811" s="44"/>
      <c r="DB811" s="44"/>
      <c r="DC811" s="44"/>
      <c r="DD811" s="44"/>
      <c r="DE811" s="44"/>
      <c r="DF811" s="44"/>
      <c r="DG811" s="44"/>
      <c r="DH811" s="44"/>
      <c r="DI811" s="44"/>
    </row>
    <row r="812" spans="1:113" ht="15">
      <c r="A812" s="40"/>
      <c r="B812" s="40"/>
      <c r="C812" s="41"/>
      <c r="D812" s="69"/>
      <c r="E812" s="42"/>
      <c r="F812" s="42"/>
      <c r="G812" s="44"/>
      <c r="H812" s="44"/>
      <c r="I812" s="44"/>
      <c r="J812" s="335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4"/>
      <c r="BQ812" s="44"/>
      <c r="BR812" s="44"/>
      <c r="BS812" s="44"/>
      <c r="BT812" s="44"/>
      <c r="BU812" s="44"/>
      <c r="BV812" s="44"/>
      <c r="BW812" s="44"/>
      <c r="BX812" s="44"/>
      <c r="BY812" s="44"/>
      <c r="BZ812" s="44"/>
      <c r="CA812" s="44"/>
      <c r="CB812" s="44"/>
      <c r="CC812" s="44"/>
      <c r="CD812" s="44"/>
      <c r="CE812" s="44"/>
      <c r="CF812" s="44"/>
      <c r="CG812" s="45"/>
      <c r="CH812" s="45"/>
      <c r="CI812" s="45"/>
      <c r="CJ812" s="45"/>
      <c r="CK812" s="45"/>
      <c r="CL812" s="45"/>
      <c r="CM812" s="45"/>
      <c r="CN812" s="45"/>
      <c r="CO812" s="45"/>
      <c r="CP812" s="45"/>
      <c r="CQ812" s="45"/>
      <c r="CR812" s="45"/>
      <c r="CS812" s="44"/>
      <c r="CT812" s="44"/>
      <c r="CU812" s="44"/>
      <c r="CV812" s="44"/>
      <c r="CW812" s="44"/>
      <c r="CX812" s="44"/>
      <c r="CY812" s="44"/>
      <c r="CZ812" s="44"/>
      <c r="DA812" s="44"/>
      <c r="DB812" s="44"/>
      <c r="DC812" s="44"/>
      <c r="DD812" s="44"/>
      <c r="DE812" s="44"/>
      <c r="DF812" s="44"/>
      <c r="DG812" s="44"/>
      <c r="DH812" s="44"/>
      <c r="DI812" s="44"/>
    </row>
    <row r="813" spans="1:113" ht="15">
      <c r="A813" s="40"/>
      <c r="B813" s="40"/>
      <c r="C813" s="41"/>
      <c r="D813" s="69"/>
      <c r="E813" s="42"/>
      <c r="F813" s="42"/>
      <c r="G813" s="44"/>
      <c r="H813" s="44"/>
      <c r="I813" s="44"/>
      <c r="J813" s="335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4"/>
      <c r="BQ813" s="44"/>
      <c r="BR813" s="44"/>
      <c r="BS813" s="44"/>
      <c r="BT813" s="44"/>
      <c r="BU813" s="44"/>
      <c r="BV813" s="44"/>
      <c r="BW813" s="44"/>
      <c r="BX813" s="44"/>
      <c r="BY813" s="44"/>
      <c r="BZ813" s="44"/>
      <c r="CA813" s="44"/>
      <c r="CB813" s="44"/>
      <c r="CC813" s="44"/>
      <c r="CD813" s="44"/>
      <c r="CE813" s="44"/>
      <c r="CF813" s="44"/>
      <c r="CG813" s="45"/>
      <c r="CH813" s="45"/>
      <c r="CI813" s="45"/>
      <c r="CJ813" s="45"/>
      <c r="CK813" s="45"/>
      <c r="CL813" s="45"/>
      <c r="CM813" s="45"/>
      <c r="CN813" s="45"/>
      <c r="CO813" s="45"/>
      <c r="CP813" s="45"/>
      <c r="CQ813" s="45"/>
      <c r="CR813" s="45"/>
      <c r="CS813" s="44"/>
      <c r="CT813" s="44"/>
      <c r="CU813" s="44"/>
      <c r="CV813" s="44"/>
      <c r="CW813" s="44"/>
      <c r="CX813" s="44"/>
      <c r="CY813" s="44"/>
      <c r="CZ813" s="44"/>
      <c r="DA813" s="44"/>
      <c r="DB813" s="44"/>
      <c r="DC813" s="44"/>
      <c r="DD813" s="44"/>
      <c r="DE813" s="44"/>
      <c r="DF813" s="44"/>
      <c r="DG813" s="44"/>
      <c r="DH813" s="44"/>
      <c r="DI813" s="44"/>
    </row>
    <row r="814" spans="1:113" ht="15">
      <c r="A814" s="40"/>
      <c r="B814" s="40"/>
      <c r="C814" s="41"/>
      <c r="D814" s="69"/>
      <c r="E814" s="42"/>
      <c r="F814" s="42"/>
      <c r="G814" s="44"/>
      <c r="H814" s="44"/>
      <c r="I814" s="44"/>
      <c r="J814" s="335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4"/>
      <c r="BQ814" s="44"/>
      <c r="BR814" s="44"/>
      <c r="BS814" s="44"/>
      <c r="BT814" s="44"/>
      <c r="BU814" s="44"/>
      <c r="BV814" s="44"/>
      <c r="BW814" s="44"/>
      <c r="BX814" s="44"/>
      <c r="BY814" s="44"/>
      <c r="BZ814" s="44"/>
      <c r="CA814" s="44"/>
      <c r="CB814" s="44"/>
      <c r="CC814" s="44"/>
      <c r="CD814" s="44"/>
      <c r="CE814" s="44"/>
      <c r="CF814" s="44"/>
      <c r="CG814" s="45"/>
      <c r="CH814" s="45"/>
      <c r="CI814" s="45"/>
      <c r="CJ814" s="45"/>
      <c r="CK814" s="45"/>
      <c r="CL814" s="45"/>
      <c r="CM814" s="45"/>
      <c r="CN814" s="45"/>
      <c r="CO814" s="45"/>
      <c r="CP814" s="45"/>
      <c r="CQ814" s="45"/>
      <c r="CR814" s="45"/>
      <c r="CS814" s="44"/>
      <c r="CT814" s="44"/>
      <c r="CU814" s="44"/>
      <c r="CV814" s="44"/>
      <c r="CW814" s="44"/>
      <c r="CX814" s="44"/>
      <c r="CY814" s="44"/>
      <c r="CZ814" s="44"/>
      <c r="DA814" s="44"/>
      <c r="DB814" s="44"/>
      <c r="DC814" s="44"/>
      <c r="DD814" s="44"/>
      <c r="DE814" s="44"/>
      <c r="DF814" s="44"/>
      <c r="DG814" s="44"/>
      <c r="DH814" s="44"/>
      <c r="DI814" s="44"/>
    </row>
    <row r="815" spans="1:113" ht="15">
      <c r="A815" s="40"/>
      <c r="B815" s="40"/>
      <c r="C815" s="41"/>
      <c r="D815" s="69"/>
      <c r="E815" s="42"/>
      <c r="F815" s="42"/>
      <c r="G815" s="44"/>
      <c r="H815" s="44"/>
      <c r="I815" s="44"/>
      <c r="J815" s="335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4"/>
      <c r="BQ815" s="44"/>
      <c r="BR815" s="44"/>
      <c r="BS815" s="44"/>
      <c r="BT815" s="44"/>
      <c r="BU815" s="44"/>
      <c r="BV815" s="44"/>
      <c r="BW815" s="44"/>
      <c r="BX815" s="44"/>
      <c r="BY815" s="44"/>
      <c r="BZ815" s="44"/>
      <c r="CA815" s="44"/>
      <c r="CB815" s="44"/>
      <c r="CC815" s="44"/>
      <c r="CD815" s="44"/>
      <c r="CE815" s="44"/>
      <c r="CF815" s="44"/>
      <c r="CG815" s="45"/>
      <c r="CH815" s="45"/>
      <c r="CI815" s="45"/>
      <c r="CJ815" s="45"/>
      <c r="CK815" s="45"/>
      <c r="CL815" s="45"/>
      <c r="CM815" s="45"/>
      <c r="CN815" s="45"/>
      <c r="CO815" s="45"/>
      <c r="CP815" s="45"/>
      <c r="CQ815" s="45"/>
      <c r="CR815" s="45"/>
      <c r="CS815" s="44"/>
      <c r="CT815" s="44"/>
      <c r="CU815" s="44"/>
      <c r="CV815" s="44"/>
      <c r="CW815" s="44"/>
      <c r="CX815" s="44"/>
      <c r="CY815" s="44"/>
      <c r="CZ815" s="44"/>
      <c r="DA815" s="44"/>
      <c r="DB815" s="44"/>
      <c r="DC815" s="44"/>
      <c r="DD815" s="44"/>
      <c r="DE815" s="44"/>
      <c r="DF815" s="44"/>
      <c r="DG815" s="44"/>
      <c r="DH815" s="44"/>
      <c r="DI815" s="44"/>
    </row>
    <row r="816" spans="1:113" ht="15">
      <c r="A816" s="40"/>
      <c r="B816" s="40"/>
      <c r="C816" s="41"/>
      <c r="D816" s="69"/>
      <c r="E816" s="42"/>
      <c r="F816" s="42"/>
      <c r="G816" s="44"/>
      <c r="H816" s="44"/>
      <c r="I816" s="44"/>
      <c r="J816" s="335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4"/>
      <c r="BQ816" s="44"/>
      <c r="BR816" s="44"/>
      <c r="BS816" s="44"/>
      <c r="BT816" s="44"/>
      <c r="BU816" s="44"/>
      <c r="BV816" s="44"/>
      <c r="BW816" s="44"/>
      <c r="BX816" s="44"/>
      <c r="BY816" s="44"/>
      <c r="BZ816" s="44"/>
      <c r="CA816" s="44"/>
      <c r="CB816" s="44"/>
      <c r="CC816" s="44"/>
      <c r="CD816" s="44"/>
      <c r="CE816" s="44"/>
      <c r="CF816" s="44"/>
      <c r="CG816" s="45"/>
      <c r="CH816" s="45"/>
      <c r="CI816" s="45"/>
      <c r="CJ816" s="45"/>
      <c r="CK816" s="45"/>
      <c r="CL816" s="45"/>
      <c r="CM816" s="45"/>
      <c r="CN816" s="45"/>
      <c r="CO816" s="45"/>
      <c r="CP816" s="45"/>
      <c r="CQ816" s="45"/>
      <c r="CR816" s="45"/>
      <c r="CS816" s="44"/>
      <c r="CT816" s="44"/>
      <c r="CU816" s="44"/>
      <c r="CV816" s="44"/>
      <c r="CW816" s="44"/>
      <c r="CX816" s="44"/>
      <c r="CY816" s="44"/>
      <c r="CZ816" s="44"/>
      <c r="DA816" s="44"/>
      <c r="DB816" s="44"/>
      <c r="DC816" s="44"/>
      <c r="DD816" s="44"/>
      <c r="DE816" s="44"/>
      <c r="DF816" s="44"/>
      <c r="DG816" s="44"/>
      <c r="DH816" s="44"/>
      <c r="DI816" s="44"/>
    </row>
    <row r="817" spans="1:113" ht="15">
      <c r="A817" s="40"/>
      <c r="B817" s="40"/>
      <c r="C817" s="41"/>
      <c r="D817" s="69"/>
      <c r="E817" s="42"/>
      <c r="F817" s="42"/>
      <c r="G817" s="44"/>
      <c r="H817" s="44"/>
      <c r="I817" s="44"/>
      <c r="J817" s="335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4"/>
      <c r="BQ817" s="44"/>
      <c r="BR817" s="44"/>
      <c r="BS817" s="44"/>
      <c r="BT817" s="44"/>
      <c r="BU817" s="44"/>
      <c r="BV817" s="44"/>
      <c r="BW817" s="44"/>
      <c r="BX817" s="44"/>
      <c r="BY817" s="44"/>
      <c r="BZ817" s="44"/>
      <c r="CA817" s="44"/>
      <c r="CB817" s="44"/>
      <c r="CC817" s="44"/>
      <c r="CD817" s="44"/>
      <c r="CE817" s="44"/>
      <c r="CF817" s="44"/>
      <c r="CG817" s="45"/>
      <c r="CH817" s="45"/>
      <c r="CI817" s="45"/>
      <c r="CJ817" s="45"/>
      <c r="CK817" s="45"/>
      <c r="CL817" s="45"/>
      <c r="CM817" s="45"/>
      <c r="CN817" s="45"/>
      <c r="CO817" s="45"/>
      <c r="CP817" s="45"/>
      <c r="CQ817" s="45"/>
      <c r="CR817" s="45"/>
      <c r="CS817" s="44"/>
      <c r="CT817" s="44"/>
      <c r="CU817" s="44"/>
      <c r="CV817" s="44"/>
      <c r="CW817" s="44"/>
      <c r="CX817" s="44"/>
      <c r="CY817" s="44"/>
      <c r="CZ817" s="44"/>
      <c r="DA817" s="44"/>
      <c r="DB817" s="44"/>
      <c r="DC817" s="44"/>
      <c r="DD817" s="44"/>
      <c r="DE817" s="44"/>
      <c r="DF817" s="44"/>
      <c r="DG817" s="44"/>
      <c r="DH817" s="44"/>
      <c r="DI817" s="44"/>
    </row>
    <row r="818" spans="1:113" ht="15">
      <c r="A818" s="40"/>
      <c r="B818" s="40"/>
      <c r="C818" s="41"/>
      <c r="D818" s="69"/>
      <c r="E818" s="42"/>
      <c r="F818" s="42"/>
      <c r="G818" s="44"/>
      <c r="H818" s="44"/>
      <c r="I818" s="44"/>
      <c r="J818" s="335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4"/>
      <c r="BQ818" s="44"/>
      <c r="BR818" s="44"/>
      <c r="BS818" s="44"/>
      <c r="BT818" s="44"/>
      <c r="BU818" s="44"/>
      <c r="BV818" s="44"/>
      <c r="BW818" s="44"/>
      <c r="BX818" s="44"/>
      <c r="BY818" s="44"/>
      <c r="BZ818" s="44"/>
      <c r="CA818" s="44"/>
      <c r="CB818" s="44"/>
      <c r="CC818" s="44"/>
      <c r="CD818" s="44"/>
      <c r="CE818" s="44"/>
      <c r="CF818" s="44"/>
      <c r="CG818" s="45"/>
      <c r="CH818" s="45"/>
      <c r="CI818" s="45"/>
      <c r="CJ818" s="45"/>
      <c r="CK818" s="45"/>
      <c r="CL818" s="45"/>
      <c r="CM818" s="45"/>
      <c r="CN818" s="45"/>
      <c r="CO818" s="45"/>
      <c r="CP818" s="45"/>
      <c r="CQ818" s="45"/>
      <c r="CR818" s="45"/>
      <c r="CS818" s="44"/>
      <c r="CT818" s="44"/>
      <c r="CU818" s="44"/>
      <c r="CV818" s="44"/>
      <c r="CW818" s="44"/>
      <c r="CX818" s="44"/>
      <c r="CY818" s="44"/>
      <c r="CZ818" s="44"/>
      <c r="DA818" s="44"/>
      <c r="DB818" s="44"/>
      <c r="DC818" s="44"/>
      <c r="DD818" s="44"/>
      <c r="DE818" s="44"/>
      <c r="DF818" s="44"/>
      <c r="DG818" s="44"/>
      <c r="DH818" s="44"/>
      <c r="DI818" s="44"/>
    </row>
    <row r="819" spans="1:113" ht="15">
      <c r="A819" s="40"/>
      <c r="B819" s="40"/>
      <c r="C819" s="41"/>
      <c r="D819" s="69"/>
      <c r="E819" s="42"/>
      <c r="F819" s="42"/>
      <c r="G819" s="44"/>
      <c r="H819" s="44"/>
      <c r="I819" s="44"/>
      <c r="J819" s="335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4"/>
      <c r="BQ819" s="44"/>
      <c r="BR819" s="44"/>
      <c r="BS819" s="44"/>
      <c r="BT819" s="44"/>
      <c r="BU819" s="44"/>
      <c r="BV819" s="44"/>
      <c r="BW819" s="44"/>
      <c r="BX819" s="44"/>
      <c r="BY819" s="44"/>
      <c r="BZ819" s="44"/>
      <c r="CA819" s="44"/>
      <c r="CB819" s="44"/>
      <c r="CC819" s="44"/>
      <c r="CD819" s="44"/>
      <c r="CE819" s="44"/>
      <c r="CF819" s="44"/>
      <c r="CG819" s="45"/>
      <c r="CH819" s="45"/>
      <c r="CI819" s="45"/>
      <c r="CJ819" s="45"/>
      <c r="CK819" s="45"/>
      <c r="CL819" s="45"/>
      <c r="CM819" s="45"/>
      <c r="CN819" s="45"/>
      <c r="CO819" s="45"/>
      <c r="CP819" s="45"/>
      <c r="CQ819" s="45"/>
      <c r="CR819" s="45"/>
      <c r="CS819" s="44"/>
      <c r="CT819" s="44"/>
      <c r="CU819" s="44"/>
      <c r="CV819" s="44"/>
      <c r="CW819" s="44"/>
      <c r="CX819" s="44"/>
      <c r="CY819" s="44"/>
      <c r="CZ819" s="44"/>
      <c r="DA819" s="44"/>
      <c r="DB819" s="44"/>
      <c r="DC819" s="44"/>
      <c r="DD819" s="44"/>
      <c r="DE819" s="44"/>
      <c r="DF819" s="44"/>
      <c r="DG819" s="44"/>
      <c r="DH819" s="44"/>
      <c r="DI819" s="44"/>
    </row>
    <row r="820" spans="1:113" ht="15">
      <c r="A820" s="40"/>
      <c r="B820" s="40"/>
      <c r="C820" s="41"/>
      <c r="D820" s="69"/>
      <c r="E820" s="42"/>
      <c r="F820" s="42"/>
      <c r="G820" s="44"/>
      <c r="H820" s="44"/>
      <c r="I820" s="44"/>
      <c r="J820" s="335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4"/>
      <c r="BQ820" s="44"/>
      <c r="BR820" s="44"/>
      <c r="BS820" s="44"/>
      <c r="BT820" s="44"/>
      <c r="BU820" s="44"/>
      <c r="BV820" s="44"/>
      <c r="BW820" s="44"/>
      <c r="BX820" s="44"/>
      <c r="BY820" s="44"/>
      <c r="BZ820" s="44"/>
      <c r="CA820" s="44"/>
      <c r="CB820" s="44"/>
      <c r="CC820" s="44"/>
      <c r="CD820" s="44"/>
      <c r="CE820" s="44"/>
      <c r="CF820" s="44"/>
      <c r="CG820" s="45"/>
      <c r="CH820" s="45"/>
      <c r="CI820" s="45"/>
      <c r="CJ820" s="45"/>
      <c r="CK820" s="45"/>
      <c r="CL820" s="45"/>
      <c r="CM820" s="45"/>
      <c r="CN820" s="45"/>
      <c r="CO820" s="45"/>
      <c r="CP820" s="45"/>
      <c r="CQ820" s="45"/>
      <c r="CR820" s="45"/>
      <c r="CS820" s="44"/>
      <c r="CT820" s="44"/>
      <c r="CU820" s="44"/>
      <c r="CV820" s="44"/>
      <c r="CW820" s="44"/>
      <c r="CX820" s="44"/>
      <c r="CY820" s="44"/>
      <c r="CZ820" s="44"/>
      <c r="DA820" s="44"/>
      <c r="DB820" s="44"/>
      <c r="DC820" s="44"/>
      <c r="DD820" s="44"/>
      <c r="DE820" s="44"/>
      <c r="DF820" s="44"/>
      <c r="DG820" s="44"/>
      <c r="DH820" s="44"/>
      <c r="DI820" s="44"/>
    </row>
    <row r="821" spans="1:113" ht="15">
      <c r="A821" s="40"/>
      <c r="B821" s="40"/>
      <c r="C821" s="41"/>
      <c r="D821" s="69"/>
      <c r="E821" s="42"/>
      <c r="F821" s="42"/>
      <c r="G821" s="44"/>
      <c r="H821" s="44"/>
      <c r="I821" s="44"/>
      <c r="J821" s="335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4"/>
      <c r="BQ821" s="44"/>
      <c r="BR821" s="44"/>
      <c r="BS821" s="44"/>
      <c r="BT821" s="44"/>
      <c r="BU821" s="44"/>
      <c r="BV821" s="44"/>
      <c r="BW821" s="44"/>
      <c r="BX821" s="44"/>
      <c r="BY821" s="44"/>
      <c r="BZ821" s="44"/>
      <c r="CA821" s="44"/>
      <c r="CB821" s="44"/>
      <c r="CC821" s="44"/>
      <c r="CD821" s="44"/>
      <c r="CE821" s="44"/>
      <c r="CF821" s="44"/>
      <c r="CG821" s="45"/>
      <c r="CH821" s="45"/>
      <c r="CI821" s="45"/>
      <c r="CJ821" s="45"/>
      <c r="CK821" s="45"/>
      <c r="CL821" s="45"/>
      <c r="CM821" s="45"/>
      <c r="CN821" s="45"/>
      <c r="CO821" s="45"/>
      <c r="CP821" s="45"/>
      <c r="CQ821" s="45"/>
      <c r="CR821" s="45"/>
      <c r="CS821" s="44"/>
      <c r="CT821" s="44"/>
      <c r="CU821" s="44"/>
      <c r="CV821" s="44"/>
      <c r="CW821" s="44"/>
      <c r="CX821" s="44"/>
      <c r="CY821" s="44"/>
      <c r="CZ821" s="44"/>
      <c r="DA821" s="44"/>
      <c r="DB821" s="44"/>
      <c r="DC821" s="44"/>
      <c r="DD821" s="44"/>
      <c r="DE821" s="44"/>
      <c r="DF821" s="44"/>
      <c r="DG821" s="44"/>
      <c r="DH821" s="44"/>
      <c r="DI821" s="44"/>
    </row>
    <row r="822" spans="1:113" ht="15">
      <c r="A822" s="40"/>
      <c r="B822" s="40"/>
      <c r="C822" s="41"/>
      <c r="D822" s="69"/>
      <c r="E822" s="42"/>
      <c r="F822" s="42"/>
      <c r="G822" s="44"/>
      <c r="H822" s="44"/>
      <c r="I822" s="44"/>
      <c r="J822" s="335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4"/>
      <c r="BQ822" s="44"/>
      <c r="BR822" s="44"/>
      <c r="BS822" s="44"/>
      <c r="BT822" s="44"/>
      <c r="BU822" s="44"/>
      <c r="BV822" s="44"/>
      <c r="BW822" s="44"/>
      <c r="BX822" s="44"/>
      <c r="BY822" s="44"/>
      <c r="BZ822" s="44"/>
      <c r="CA822" s="44"/>
      <c r="CB822" s="44"/>
      <c r="CC822" s="44"/>
      <c r="CD822" s="44"/>
      <c r="CE822" s="44"/>
      <c r="CF822" s="44"/>
      <c r="CG822" s="45"/>
      <c r="CH822" s="45"/>
      <c r="CI822" s="45"/>
      <c r="CJ822" s="45"/>
      <c r="CK822" s="45"/>
      <c r="CL822" s="45"/>
      <c r="CM822" s="45"/>
      <c r="CN822" s="45"/>
      <c r="CO822" s="45"/>
      <c r="CP822" s="45"/>
      <c r="CQ822" s="45"/>
      <c r="CR822" s="45"/>
      <c r="CS822" s="44"/>
      <c r="CT822" s="44"/>
      <c r="CU822" s="44"/>
      <c r="CV822" s="44"/>
      <c r="CW822" s="44"/>
      <c r="CX822" s="44"/>
      <c r="CY822" s="44"/>
      <c r="CZ822" s="44"/>
      <c r="DA822" s="44"/>
      <c r="DB822" s="44"/>
      <c r="DC822" s="44"/>
      <c r="DD822" s="44"/>
      <c r="DE822" s="44"/>
      <c r="DF822" s="44"/>
      <c r="DG822" s="44"/>
      <c r="DH822" s="44"/>
      <c r="DI822" s="44"/>
    </row>
    <row r="823" spans="1:113" ht="15">
      <c r="A823" s="40"/>
      <c r="B823" s="40"/>
      <c r="C823" s="41"/>
      <c r="D823" s="69"/>
      <c r="E823" s="42"/>
      <c r="F823" s="42"/>
      <c r="G823" s="44"/>
      <c r="H823" s="44"/>
      <c r="I823" s="44"/>
      <c r="J823" s="335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4"/>
      <c r="BQ823" s="44"/>
      <c r="BR823" s="44"/>
      <c r="BS823" s="44"/>
      <c r="BT823" s="44"/>
      <c r="BU823" s="44"/>
      <c r="BV823" s="44"/>
      <c r="BW823" s="44"/>
      <c r="BX823" s="44"/>
      <c r="BY823" s="44"/>
      <c r="BZ823" s="44"/>
      <c r="CA823" s="44"/>
      <c r="CB823" s="44"/>
      <c r="CC823" s="44"/>
      <c r="CD823" s="44"/>
      <c r="CE823" s="44"/>
      <c r="CF823" s="44"/>
      <c r="CG823" s="45"/>
      <c r="CH823" s="45"/>
      <c r="CI823" s="45"/>
      <c r="CJ823" s="45"/>
      <c r="CK823" s="45"/>
      <c r="CL823" s="45"/>
      <c r="CM823" s="45"/>
      <c r="CN823" s="45"/>
      <c r="CO823" s="45"/>
      <c r="CP823" s="45"/>
      <c r="CQ823" s="45"/>
      <c r="CR823" s="45"/>
      <c r="CS823" s="44"/>
      <c r="CT823" s="44"/>
      <c r="CU823" s="44"/>
      <c r="CV823" s="44"/>
      <c r="CW823" s="44"/>
      <c r="CX823" s="44"/>
      <c r="CY823" s="44"/>
      <c r="CZ823" s="44"/>
      <c r="DA823" s="44"/>
      <c r="DB823" s="44"/>
      <c r="DC823" s="44"/>
      <c r="DD823" s="44"/>
      <c r="DE823" s="44"/>
      <c r="DF823" s="44"/>
      <c r="DG823" s="44"/>
      <c r="DH823" s="44"/>
      <c r="DI823" s="44"/>
    </row>
    <row r="824" spans="1:113" ht="15">
      <c r="A824" s="40"/>
      <c r="B824" s="40"/>
      <c r="C824" s="41"/>
      <c r="D824" s="69"/>
      <c r="E824" s="42"/>
      <c r="F824" s="42"/>
      <c r="G824" s="44"/>
      <c r="H824" s="44"/>
      <c r="I824" s="44"/>
      <c r="J824" s="335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4"/>
      <c r="BQ824" s="44"/>
      <c r="BR824" s="44"/>
      <c r="BS824" s="44"/>
      <c r="BT824" s="44"/>
      <c r="BU824" s="44"/>
      <c r="BV824" s="44"/>
      <c r="BW824" s="44"/>
      <c r="BX824" s="44"/>
      <c r="BY824" s="44"/>
      <c r="BZ824" s="44"/>
      <c r="CA824" s="44"/>
      <c r="CB824" s="44"/>
      <c r="CC824" s="44"/>
      <c r="CD824" s="44"/>
      <c r="CE824" s="44"/>
      <c r="CF824" s="44"/>
      <c r="CG824" s="45"/>
      <c r="CH824" s="45"/>
      <c r="CI824" s="45"/>
      <c r="CJ824" s="45"/>
      <c r="CK824" s="45"/>
      <c r="CL824" s="45"/>
      <c r="CM824" s="45"/>
      <c r="CN824" s="45"/>
      <c r="CO824" s="45"/>
      <c r="CP824" s="45"/>
      <c r="CQ824" s="45"/>
      <c r="CR824" s="45"/>
      <c r="CS824" s="44"/>
      <c r="CT824" s="44"/>
      <c r="CU824" s="44"/>
      <c r="CV824" s="44"/>
      <c r="CW824" s="44"/>
      <c r="CX824" s="44"/>
      <c r="CY824" s="44"/>
      <c r="CZ824" s="44"/>
      <c r="DA824" s="44"/>
      <c r="DB824" s="44"/>
      <c r="DC824" s="44"/>
      <c r="DD824" s="44"/>
      <c r="DE824" s="44"/>
      <c r="DF824" s="44"/>
      <c r="DG824" s="44"/>
      <c r="DH824" s="44"/>
      <c r="DI824" s="44"/>
    </row>
    <row r="825" spans="1:113" ht="15">
      <c r="A825" s="40"/>
      <c r="B825" s="40"/>
      <c r="C825" s="41"/>
      <c r="D825" s="69"/>
      <c r="E825" s="42"/>
      <c r="F825" s="42"/>
      <c r="G825" s="44"/>
      <c r="H825" s="44"/>
      <c r="I825" s="44"/>
      <c r="J825" s="335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4"/>
      <c r="BQ825" s="44"/>
      <c r="BR825" s="44"/>
      <c r="BS825" s="44"/>
      <c r="BT825" s="44"/>
      <c r="BU825" s="44"/>
      <c r="BV825" s="44"/>
      <c r="BW825" s="44"/>
      <c r="BX825" s="44"/>
      <c r="BY825" s="44"/>
      <c r="BZ825" s="44"/>
      <c r="CA825" s="44"/>
      <c r="CB825" s="44"/>
      <c r="CC825" s="44"/>
      <c r="CD825" s="44"/>
      <c r="CE825" s="44"/>
      <c r="CF825" s="44"/>
      <c r="CG825" s="45"/>
      <c r="CH825" s="45"/>
      <c r="CI825" s="45"/>
      <c r="CJ825" s="45"/>
      <c r="CK825" s="45"/>
      <c r="CL825" s="45"/>
      <c r="CM825" s="45"/>
      <c r="CN825" s="45"/>
      <c r="CO825" s="45"/>
      <c r="CP825" s="45"/>
      <c r="CQ825" s="45"/>
      <c r="CR825" s="45"/>
      <c r="CS825" s="44"/>
      <c r="CT825" s="44"/>
      <c r="CU825" s="44"/>
      <c r="CV825" s="44"/>
      <c r="CW825" s="44"/>
      <c r="CX825" s="44"/>
      <c r="CY825" s="44"/>
      <c r="CZ825" s="44"/>
      <c r="DA825" s="44"/>
      <c r="DB825" s="44"/>
      <c r="DC825" s="44"/>
      <c r="DD825" s="44"/>
      <c r="DE825" s="44"/>
      <c r="DF825" s="44"/>
      <c r="DG825" s="44"/>
      <c r="DH825" s="44"/>
      <c r="DI825" s="44"/>
    </row>
    <row r="826" spans="1:113" ht="15">
      <c r="A826" s="40"/>
      <c r="B826" s="40"/>
      <c r="C826" s="41"/>
      <c r="D826" s="69"/>
      <c r="E826" s="42"/>
      <c r="F826" s="42"/>
      <c r="G826" s="44"/>
      <c r="H826" s="44"/>
      <c r="I826" s="44"/>
      <c r="J826" s="335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4"/>
      <c r="BQ826" s="44"/>
      <c r="BR826" s="44"/>
      <c r="BS826" s="44"/>
      <c r="BT826" s="44"/>
      <c r="BU826" s="44"/>
      <c r="BV826" s="44"/>
      <c r="BW826" s="44"/>
      <c r="BX826" s="44"/>
      <c r="BY826" s="44"/>
      <c r="BZ826" s="44"/>
      <c r="CA826" s="44"/>
      <c r="CB826" s="44"/>
      <c r="CC826" s="44"/>
      <c r="CD826" s="44"/>
      <c r="CE826" s="44"/>
      <c r="CF826" s="44"/>
      <c r="CG826" s="45"/>
      <c r="CH826" s="45"/>
      <c r="CI826" s="45"/>
      <c r="CJ826" s="45"/>
      <c r="CK826" s="45"/>
      <c r="CL826" s="45"/>
      <c r="CM826" s="45"/>
      <c r="CN826" s="45"/>
      <c r="CO826" s="45"/>
      <c r="CP826" s="45"/>
      <c r="CQ826" s="45"/>
      <c r="CR826" s="45"/>
      <c r="CS826" s="44"/>
      <c r="CT826" s="44"/>
      <c r="CU826" s="44"/>
      <c r="CV826" s="44"/>
      <c r="CW826" s="44"/>
      <c r="CX826" s="44"/>
      <c r="CY826" s="44"/>
      <c r="CZ826" s="44"/>
      <c r="DA826" s="44"/>
      <c r="DB826" s="44"/>
      <c r="DC826" s="44"/>
      <c r="DD826" s="44"/>
      <c r="DE826" s="44"/>
      <c r="DF826" s="44"/>
      <c r="DG826" s="44"/>
      <c r="DH826" s="44"/>
      <c r="DI826" s="44"/>
    </row>
    <row r="827" spans="1:113" ht="15">
      <c r="A827" s="40"/>
      <c r="B827" s="40"/>
      <c r="C827" s="41"/>
      <c r="D827" s="69"/>
      <c r="E827" s="42"/>
      <c r="F827" s="42"/>
      <c r="G827" s="44"/>
      <c r="H827" s="44"/>
      <c r="I827" s="44"/>
      <c r="J827" s="335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4"/>
      <c r="BQ827" s="44"/>
      <c r="BR827" s="44"/>
      <c r="BS827" s="44"/>
      <c r="BT827" s="44"/>
      <c r="BU827" s="44"/>
      <c r="BV827" s="44"/>
      <c r="BW827" s="44"/>
      <c r="BX827" s="44"/>
      <c r="BY827" s="44"/>
      <c r="BZ827" s="44"/>
      <c r="CA827" s="44"/>
      <c r="CB827" s="44"/>
      <c r="CC827" s="44"/>
      <c r="CD827" s="44"/>
      <c r="CE827" s="44"/>
      <c r="CF827" s="44"/>
      <c r="CG827" s="45"/>
      <c r="CH827" s="45"/>
      <c r="CI827" s="45"/>
      <c r="CJ827" s="45"/>
      <c r="CK827" s="45"/>
      <c r="CL827" s="45"/>
      <c r="CM827" s="45"/>
      <c r="CN827" s="45"/>
      <c r="CO827" s="45"/>
      <c r="CP827" s="45"/>
      <c r="CQ827" s="45"/>
      <c r="CR827" s="45"/>
      <c r="CS827" s="44"/>
      <c r="CT827" s="44"/>
      <c r="CU827" s="44"/>
      <c r="CV827" s="44"/>
      <c r="CW827" s="44"/>
      <c r="CX827" s="44"/>
      <c r="CY827" s="44"/>
      <c r="CZ827" s="44"/>
      <c r="DA827" s="44"/>
      <c r="DB827" s="44"/>
      <c r="DC827" s="44"/>
      <c r="DD827" s="44"/>
      <c r="DE827" s="44"/>
      <c r="DF827" s="44"/>
      <c r="DG827" s="44"/>
      <c r="DH827" s="44"/>
      <c r="DI827" s="44"/>
    </row>
    <row r="828" spans="1:113" ht="15">
      <c r="A828" s="40"/>
      <c r="B828" s="40"/>
      <c r="C828" s="41"/>
      <c r="D828" s="69"/>
      <c r="E828" s="42"/>
      <c r="F828" s="42"/>
      <c r="G828" s="44"/>
      <c r="H828" s="44"/>
      <c r="I828" s="44"/>
      <c r="J828" s="335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4"/>
      <c r="BQ828" s="44"/>
      <c r="BR828" s="44"/>
      <c r="BS828" s="44"/>
      <c r="BT828" s="44"/>
      <c r="BU828" s="44"/>
      <c r="BV828" s="44"/>
      <c r="BW828" s="44"/>
      <c r="BX828" s="44"/>
      <c r="BY828" s="44"/>
      <c r="BZ828" s="44"/>
      <c r="CA828" s="44"/>
      <c r="CB828" s="44"/>
      <c r="CC828" s="44"/>
      <c r="CD828" s="44"/>
      <c r="CE828" s="44"/>
      <c r="CF828" s="44"/>
      <c r="CG828" s="45"/>
      <c r="CH828" s="45"/>
      <c r="CI828" s="45"/>
      <c r="CJ828" s="45"/>
      <c r="CK828" s="45"/>
      <c r="CL828" s="45"/>
      <c r="CM828" s="45"/>
      <c r="CN828" s="45"/>
      <c r="CO828" s="45"/>
      <c r="CP828" s="45"/>
      <c r="CQ828" s="45"/>
      <c r="CR828" s="45"/>
      <c r="CS828" s="44"/>
      <c r="CT828" s="44"/>
      <c r="CU828" s="44"/>
      <c r="CV828" s="44"/>
      <c r="CW828" s="44"/>
      <c r="CX828" s="44"/>
      <c r="CY828" s="44"/>
      <c r="CZ828" s="44"/>
      <c r="DA828" s="44"/>
      <c r="DB828" s="44"/>
      <c r="DC828" s="44"/>
      <c r="DD828" s="44"/>
      <c r="DE828" s="44"/>
      <c r="DF828" s="44"/>
      <c r="DG828" s="44"/>
      <c r="DH828" s="44"/>
      <c r="DI828" s="44"/>
    </row>
    <row r="829" spans="1:113" ht="15">
      <c r="A829" s="40"/>
      <c r="B829" s="40"/>
      <c r="C829" s="41"/>
      <c r="D829" s="69"/>
      <c r="E829" s="42"/>
      <c r="F829" s="42"/>
      <c r="G829" s="44"/>
      <c r="H829" s="44"/>
      <c r="I829" s="44"/>
      <c r="J829" s="335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4"/>
      <c r="BQ829" s="44"/>
      <c r="BR829" s="44"/>
      <c r="BS829" s="44"/>
      <c r="BT829" s="44"/>
      <c r="BU829" s="44"/>
      <c r="BV829" s="44"/>
      <c r="BW829" s="44"/>
      <c r="BX829" s="44"/>
      <c r="BY829" s="44"/>
      <c r="BZ829" s="44"/>
      <c r="CA829" s="44"/>
      <c r="CB829" s="44"/>
      <c r="CC829" s="44"/>
      <c r="CD829" s="44"/>
      <c r="CE829" s="44"/>
      <c r="CF829" s="44"/>
      <c r="CG829" s="45"/>
      <c r="CH829" s="45"/>
      <c r="CI829" s="45"/>
      <c r="CJ829" s="45"/>
      <c r="CK829" s="45"/>
      <c r="CL829" s="45"/>
      <c r="CM829" s="45"/>
      <c r="CN829" s="45"/>
      <c r="CO829" s="45"/>
      <c r="CP829" s="45"/>
      <c r="CQ829" s="45"/>
      <c r="CR829" s="45"/>
      <c r="CS829" s="44"/>
      <c r="CT829" s="44"/>
      <c r="CU829" s="44"/>
      <c r="CV829" s="44"/>
      <c r="CW829" s="44"/>
      <c r="CX829" s="44"/>
      <c r="CY829" s="44"/>
      <c r="CZ829" s="44"/>
      <c r="DA829" s="44"/>
      <c r="DB829" s="44"/>
      <c r="DC829" s="44"/>
      <c r="DD829" s="44"/>
      <c r="DE829" s="44"/>
      <c r="DF829" s="44"/>
      <c r="DG829" s="44"/>
      <c r="DH829" s="44"/>
      <c r="DI829" s="44"/>
    </row>
    <row r="830" spans="1:113" ht="15">
      <c r="A830" s="40"/>
      <c r="B830" s="40"/>
      <c r="C830" s="41"/>
      <c r="D830" s="69"/>
      <c r="E830" s="42"/>
      <c r="F830" s="42"/>
      <c r="G830" s="44"/>
      <c r="H830" s="44"/>
      <c r="I830" s="44"/>
      <c r="J830" s="335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4"/>
      <c r="BQ830" s="44"/>
      <c r="BR830" s="44"/>
      <c r="BS830" s="44"/>
      <c r="BT830" s="44"/>
      <c r="BU830" s="44"/>
      <c r="BV830" s="44"/>
      <c r="BW830" s="44"/>
      <c r="BX830" s="44"/>
      <c r="BY830" s="44"/>
      <c r="BZ830" s="44"/>
      <c r="CA830" s="44"/>
      <c r="CB830" s="44"/>
      <c r="CC830" s="44"/>
      <c r="CD830" s="44"/>
      <c r="CE830" s="44"/>
      <c r="CF830" s="44"/>
      <c r="CG830" s="45"/>
      <c r="CH830" s="45"/>
      <c r="CI830" s="45"/>
      <c r="CJ830" s="45"/>
      <c r="CK830" s="45"/>
      <c r="CL830" s="45"/>
      <c r="CM830" s="45"/>
      <c r="CN830" s="45"/>
      <c r="CO830" s="45"/>
      <c r="CP830" s="45"/>
      <c r="CQ830" s="45"/>
      <c r="CR830" s="45"/>
      <c r="CS830" s="44"/>
      <c r="CT830" s="44"/>
      <c r="CU830" s="44"/>
      <c r="CV830" s="44"/>
      <c r="CW830" s="44"/>
      <c r="CX830" s="44"/>
      <c r="CY830" s="44"/>
      <c r="CZ830" s="44"/>
      <c r="DA830" s="44"/>
      <c r="DB830" s="44"/>
      <c r="DC830" s="44"/>
      <c r="DD830" s="44"/>
      <c r="DE830" s="44"/>
      <c r="DF830" s="44"/>
      <c r="DG830" s="44"/>
      <c r="DH830" s="44"/>
      <c r="DI830" s="44"/>
    </row>
    <row r="831" spans="1:113" ht="15">
      <c r="A831" s="40"/>
      <c r="B831" s="40"/>
      <c r="C831" s="41"/>
      <c r="D831" s="69"/>
      <c r="E831" s="42"/>
      <c r="F831" s="42"/>
      <c r="G831" s="44"/>
      <c r="H831" s="44"/>
      <c r="I831" s="44"/>
      <c r="J831" s="335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4"/>
      <c r="BQ831" s="44"/>
      <c r="BR831" s="44"/>
      <c r="BS831" s="44"/>
      <c r="BT831" s="44"/>
      <c r="BU831" s="44"/>
      <c r="BV831" s="44"/>
      <c r="BW831" s="44"/>
      <c r="BX831" s="44"/>
      <c r="BY831" s="44"/>
      <c r="BZ831" s="44"/>
      <c r="CA831" s="44"/>
      <c r="CB831" s="44"/>
      <c r="CC831" s="44"/>
      <c r="CD831" s="44"/>
      <c r="CE831" s="44"/>
      <c r="CF831" s="44"/>
      <c r="CG831" s="45"/>
      <c r="CH831" s="45"/>
      <c r="CI831" s="45"/>
      <c r="CJ831" s="45"/>
      <c r="CK831" s="45"/>
      <c r="CL831" s="45"/>
      <c r="CM831" s="45"/>
      <c r="CN831" s="45"/>
      <c r="CO831" s="45"/>
      <c r="CP831" s="45"/>
      <c r="CQ831" s="45"/>
      <c r="CR831" s="45"/>
      <c r="CS831" s="44"/>
      <c r="CT831" s="44"/>
      <c r="CU831" s="44"/>
      <c r="CV831" s="44"/>
      <c r="CW831" s="44"/>
      <c r="CX831" s="44"/>
      <c r="CY831" s="44"/>
      <c r="CZ831" s="44"/>
      <c r="DA831" s="44"/>
      <c r="DB831" s="44"/>
      <c r="DC831" s="44"/>
      <c r="DD831" s="44"/>
      <c r="DE831" s="44"/>
      <c r="DF831" s="44"/>
      <c r="DG831" s="44"/>
      <c r="DH831" s="44"/>
      <c r="DI831" s="44"/>
    </row>
    <row r="832" spans="1:113" ht="15">
      <c r="A832" s="40"/>
      <c r="B832" s="40"/>
      <c r="C832" s="41"/>
      <c r="D832" s="69"/>
      <c r="E832" s="42"/>
      <c r="F832" s="42"/>
      <c r="G832" s="44"/>
      <c r="H832" s="44"/>
      <c r="I832" s="44"/>
      <c r="J832" s="335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4"/>
      <c r="BQ832" s="44"/>
      <c r="BR832" s="44"/>
      <c r="BS832" s="44"/>
      <c r="BT832" s="44"/>
      <c r="BU832" s="44"/>
      <c r="BV832" s="44"/>
      <c r="BW832" s="44"/>
      <c r="BX832" s="44"/>
      <c r="BY832" s="44"/>
      <c r="BZ832" s="44"/>
      <c r="CA832" s="44"/>
      <c r="CB832" s="44"/>
      <c r="CC832" s="44"/>
      <c r="CD832" s="44"/>
      <c r="CE832" s="44"/>
      <c r="CF832" s="44"/>
      <c r="CG832" s="45"/>
      <c r="CH832" s="45"/>
      <c r="CI832" s="45"/>
      <c r="CJ832" s="45"/>
      <c r="CK832" s="45"/>
      <c r="CL832" s="45"/>
      <c r="CM832" s="45"/>
      <c r="CN832" s="45"/>
      <c r="CO832" s="45"/>
      <c r="CP832" s="45"/>
      <c r="CQ832" s="45"/>
      <c r="CR832" s="45"/>
      <c r="CS832" s="44"/>
      <c r="CT832" s="44"/>
      <c r="CU832" s="44"/>
      <c r="CV832" s="44"/>
      <c r="CW832" s="44"/>
      <c r="CX832" s="44"/>
      <c r="CY832" s="44"/>
      <c r="CZ832" s="44"/>
      <c r="DA832" s="44"/>
      <c r="DB832" s="44"/>
      <c r="DC832" s="44"/>
      <c r="DD832" s="44"/>
      <c r="DE832" s="44"/>
      <c r="DF832" s="44"/>
      <c r="DG832" s="44"/>
      <c r="DH832" s="44"/>
      <c r="DI832" s="44"/>
    </row>
    <row r="833" spans="1:113" ht="15">
      <c r="A833" s="40"/>
      <c r="B833" s="40"/>
      <c r="C833" s="41"/>
      <c r="D833" s="69"/>
      <c r="E833" s="42"/>
      <c r="F833" s="42"/>
      <c r="G833" s="44"/>
      <c r="H833" s="44"/>
      <c r="I833" s="44"/>
      <c r="J833" s="335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4"/>
      <c r="BQ833" s="44"/>
      <c r="BR833" s="44"/>
      <c r="BS833" s="44"/>
      <c r="BT833" s="44"/>
      <c r="BU833" s="44"/>
      <c r="BV833" s="44"/>
      <c r="BW833" s="44"/>
      <c r="BX833" s="44"/>
      <c r="BY833" s="44"/>
      <c r="BZ833" s="44"/>
      <c r="CA833" s="44"/>
      <c r="CB833" s="44"/>
      <c r="CC833" s="44"/>
      <c r="CD833" s="44"/>
      <c r="CE833" s="44"/>
      <c r="CF833" s="44"/>
      <c r="CG833" s="45"/>
      <c r="CH833" s="45"/>
      <c r="CI833" s="45"/>
      <c r="CJ833" s="45"/>
      <c r="CK833" s="45"/>
      <c r="CL833" s="45"/>
      <c r="CM833" s="45"/>
      <c r="CN833" s="45"/>
      <c r="CO833" s="45"/>
      <c r="CP833" s="45"/>
      <c r="CQ833" s="45"/>
      <c r="CR833" s="45"/>
      <c r="CS833" s="44"/>
      <c r="CT833" s="44"/>
      <c r="CU833" s="44"/>
      <c r="CV833" s="44"/>
      <c r="CW833" s="44"/>
      <c r="CX833" s="44"/>
      <c r="CY833" s="44"/>
      <c r="CZ833" s="44"/>
      <c r="DA833" s="44"/>
      <c r="DB833" s="44"/>
      <c r="DC833" s="44"/>
      <c r="DD833" s="44"/>
      <c r="DE833" s="44"/>
      <c r="DF833" s="44"/>
      <c r="DG833" s="44"/>
      <c r="DH833" s="44"/>
      <c r="DI833" s="44"/>
    </row>
    <row r="834" spans="1:113" ht="15">
      <c r="A834" s="40"/>
      <c r="B834" s="40"/>
      <c r="C834" s="41"/>
      <c r="D834" s="69"/>
      <c r="E834" s="42"/>
      <c r="F834" s="42"/>
      <c r="G834" s="44"/>
      <c r="H834" s="44"/>
      <c r="I834" s="44"/>
      <c r="J834" s="335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4"/>
      <c r="BQ834" s="44"/>
      <c r="BR834" s="44"/>
      <c r="BS834" s="44"/>
      <c r="BT834" s="44"/>
      <c r="BU834" s="44"/>
      <c r="BV834" s="44"/>
      <c r="BW834" s="44"/>
      <c r="BX834" s="44"/>
      <c r="BY834" s="44"/>
      <c r="BZ834" s="44"/>
      <c r="CA834" s="44"/>
      <c r="CB834" s="44"/>
      <c r="CC834" s="44"/>
      <c r="CD834" s="44"/>
      <c r="CE834" s="44"/>
      <c r="CF834" s="44"/>
      <c r="CG834" s="45"/>
      <c r="CH834" s="45"/>
      <c r="CI834" s="45"/>
      <c r="CJ834" s="45"/>
      <c r="CK834" s="45"/>
      <c r="CL834" s="45"/>
      <c r="CM834" s="45"/>
      <c r="CN834" s="45"/>
      <c r="CO834" s="45"/>
      <c r="CP834" s="45"/>
      <c r="CQ834" s="45"/>
      <c r="CR834" s="45"/>
      <c r="CS834" s="44"/>
      <c r="CT834" s="44"/>
      <c r="CU834" s="44"/>
      <c r="CV834" s="44"/>
      <c r="CW834" s="44"/>
      <c r="CX834" s="44"/>
      <c r="CY834" s="44"/>
      <c r="CZ834" s="44"/>
      <c r="DA834" s="44"/>
      <c r="DB834" s="44"/>
      <c r="DC834" s="44"/>
      <c r="DD834" s="44"/>
      <c r="DE834" s="44"/>
      <c r="DF834" s="44"/>
      <c r="DG834" s="44"/>
      <c r="DH834" s="44"/>
      <c r="DI834" s="44"/>
    </row>
    <row r="835" spans="1:113" ht="15">
      <c r="A835" s="40"/>
      <c r="B835" s="40"/>
      <c r="C835" s="41"/>
      <c r="D835" s="69"/>
      <c r="E835" s="42"/>
      <c r="F835" s="42"/>
      <c r="G835" s="44"/>
      <c r="H835" s="44"/>
      <c r="I835" s="44"/>
      <c r="J835" s="335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4"/>
      <c r="BQ835" s="44"/>
      <c r="BR835" s="44"/>
      <c r="BS835" s="44"/>
      <c r="BT835" s="44"/>
      <c r="BU835" s="44"/>
      <c r="BV835" s="44"/>
      <c r="BW835" s="44"/>
      <c r="BX835" s="44"/>
      <c r="BY835" s="44"/>
      <c r="BZ835" s="44"/>
      <c r="CA835" s="44"/>
      <c r="CB835" s="44"/>
      <c r="CC835" s="44"/>
      <c r="CD835" s="44"/>
      <c r="CE835" s="44"/>
      <c r="CF835" s="44"/>
      <c r="CG835" s="45"/>
      <c r="CH835" s="45"/>
      <c r="CI835" s="45"/>
      <c r="CJ835" s="45"/>
      <c r="CK835" s="45"/>
      <c r="CL835" s="45"/>
      <c r="CM835" s="45"/>
      <c r="CN835" s="45"/>
      <c r="CO835" s="45"/>
      <c r="CP835" s="45"/>
      <c r="CQ835" s="45"/>
      <c r="CR835" s="45"/>
      <c r="CS835" s="44"/>
      <c r="CT835" s="44"/>
      <c r="CU835" s="44"/>
      <c r="CV835" s="44"/>
      <c r="CW835" s="44"/>
      <c r="CX835" s="44"/>
      <c r="CY835" s="44"/>
      <c r="CZ835" s="44"/>
      <c r="DA835" s="44"/>
      <c r="DB835" s="44"/>
      <c r="DC835" s="44"/>
      <c r="DD835" s="44"/>
      <c r="DE835" s="44"/>
      <c r="DF835" s="44"/>
      <c r="DG835" s="44"/>
      <c r="DH835" s="44"/>
      <c r="DI835" s="44"/>
    </row>
    <row r="836" spans="1:113" ht="15">
      <c r="A836" s="40"/>
      <c r="B836" s="40"/>
      <c r="C836" s="41"/>
      <c r="D836" s="69"/>
      <c r="E836" s="42"/>
      <c r="F836" s="42"/>
      <c r="G836" s="44"/>
      <c r="H836" s="44"/>
      <c r="I836" s="44"/>
      <c r="J836" s="335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4"/>
      <c r="BQ836" s="44"/>
      <c r="BR836" s="44"/>
      <c r="BS836" s="44"/>
      <c r="BT836" s="44"/>
      <c r="BU836" s="44"/>
      <c r="BV836" s="44"/>
      <c r="BW836" s="44"/>
      <c r="BX836" s="44"/>
      <c r="BY836" s="44"/>
      <c r="BZ836" s="44"/>
      <c r="CA836" s="44"/>
      <c r="CB836" s="44"/>
      <c r="CC836" s="44"/>
      <c r="CD836" s="44"/>
      <c r="CE836" s="44"/>
      <c r="CF836" s="44"/>
      <c r="CG836" s="45"/>
      <c r="CH836" s="45"/>
      <c r="CI836" s="45"/>
      <c r="CJ836" s="45"/>
      <c r="CK836" s="45"/>
      <c r="CL836" s="45"/>
      <c r="CM836" s="45"/>
      <c r="CN836" s="45"/>
      <c r="CO836" s="45"/>
      <c r="CP836" s="45"/>
      <c r="CQ836" s="45"/>
      <c r="CR836" s="45"/>
      <c r="CS836" s="44"/>
      <c r="CT836" s="44"/>
      <c r="CU836" s="44"/>
      <c r="CV836" s="44"/>
      <c r="CW836" s="44"/>
      <c r="CX836" s="44"/>
      <c r="CY836" s="44"/>
      <c r="CZ836" s="44"/>
      <c r="DA836" s="44"/>
      <c r="DB836" s="44"/>
      <c r="DC836" s="44"/>
      <c r="DD836" s="44"/>
      <c r="DE836" s="44"/>
      <c r="DF836" s="44"/>
      <c r="DG836" s="44"/>
      <c r="DH836" s="44"/>
      <c r="DI836" s="44"/>
    </row>
    <row r="837" spans="1:113" ht="15">
      <c r="A837" s="40"/>
      <c r="B837" s="40"/>
      <c r="C837" s="41"/>
      <c r="D837" s="69"/>
      <c r="E837" s="42"/>
      <c r="F837" s="42"/>
      <c r="G837" s="44"/>
      <c r="H837" s="44"/>
      <c r="I837" s="44"/>
      <c r="J837" s="335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4"/>
      <c r="BQ837" s="44"/>
      <c r="BR837" s="44"/>
      <c r="BS837" s="44"/>
      <c r="BT837" s="44"/>
      <c r="BU837" s="44"/>
      <c r="BV837" s="44"/>
      <c r="BW837" s="44"/>
      <c r="BX837" s="44"/>
      <c r="BY837" s="44"/>
      <c r="BZ837" s="44"/>
      <c r="CA837" s="44"/>
      <c r="CB837" s="44"/>
      <c r="CC837" s="44"/>
      <c r="CD837" s="44"/>
      <c r="CE837" s="44"/>
      <c r="CF837" s="44"/>
      <c r="CG837" s="45"/>
      <c r="CH837" s="45"/>
      <c r="CI837" s="45"/>
      <c r="CJ837" s="45"/>
      <c r="CK837" s="45"/>
      <c r="CL837" s="45"/>
      <c r="CM837" s="45"/>
      <c r="CN837" s="45"/>
      <c r="CO837" s="45"/>
      <c r="CP837" s="45"/>
      <c r="CQ837" s="45"/>
      <c r="CR837" s="45"/>
      <c r="CS837" s="44"/>
      <c r="CT837" s="44"/>
      <c r="CU837" s="44"/>
      <c r="CV837" s="44"/>
      <c r="CW837" s="44"/>
      <c r="CX837" s="44"/>
      <c r="CY837" s="44"/>
      <c r="CZ837" s="44"/>
      <c r="DA837" s="44"/>
      <c r="DB837" s="44"/>
      <c r="DC837" s="44"/>
      <c r="DD837" s="44"/>
      <c r="DE837" s="44"/>
      <c r="DF837" s="44"/>
      <c r="DG837" s="44"/>
      <c r="DH837" s="44"/>
      <c r="DI837" s="44"/>
    </row>
    <row r="838" spans="1:113" ht="15">
      <c r="A838" s="40"/>
      <c r="B838" s="40"/>
      <c r="C838" s="41"/>
      <c r="D838" s="69"/>
      <c r="E838" s="42"/>
      <c r="F838" s="42"/>
      <c r="G838" s="44"/>
      <c r="H838" s="44"/>
      <c r="I838" s="44"/>
      <c r="J838" s="335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4"/>
      <c r="BQ838" s="44"/>
      <c r="BR838" s="44"/>
      <c r="BS838" s="44"/>
      <c r="BT838" s="44"/>
      <c r="BU838" s="44"/>
      <c r="BV838" s="44"/>
      <c r="BW838" s="44"/>
      <c r="BX838" s="44"/>
      <c r="BY838" s="44"/>
      <c r="BZ838" s="44"/>
      <c r="CA838" s="44"/>
      <c r="CB838" s="44"/>
      <c r="CC838" s="44"/>
      <c r="CD838" s="44"/>
      <c r="CE838" s="44"/>
      <c r="CF838" s="44"/>
      <c r="CG838" s="45"/>
      <c r="CH838" s="45"/>
      <c r="CI838" s="45"/>
      <c r="CJ838" s="45"/>
      <c r="CK838" s="45"/>
      <c r="CL838" s="45"/>
      <c r="CM838" s="45"/>
      <c r="CN838" s="45"/>
      <c r="CO838" s="45"/>
      <c r="CP838" s="45"/>
      <c r="CQ838" s="45"/>
      <c r="CR838" s="45"/>
      <c r="CS838" s="44"/>
      <c r="CT838" s="44"/>
      <c r="CU838" s="44"/>
      <c r="CV838" s="44"/>
      <c r="CW838" s="44"/>
      <c r="CX838" s="44"/>
      <c r="CY838" s="44"/>
      <c r="CZ838" s="44"/>
      <c r="DA838" s="44"/>
      <c r="DB838" s="44"/>
      <c r="DC838" s="44"/>
      <c r="DD838" s="44"/>
      <c r="DE838" s="44"/>
      <c r="DF838" s="44"/>
      <c r="DG838" s="44"/>
      <c r="DH838" s="44"/>
      <c r="DI838" s="44"/>
    </row>
    <row r="839" spans="1:113" ht="15">
      <c r="A839" s="40"/>
      <c r="B839" s="40"/>
      <c r="C839" s="41"/>
      <c r="D839" s="69"/>
      <c r="E839" s="42"/>
      <c r="F839" s="42"/>
      <c r="G839" s="44"/>
      <c r="H839" s="44"/>
      <c r="I839" s="44"/>
      <c r="J839" s="335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4"/>
      <c r="BQ839" s="44"/>
      <c r="BR839" s="44"/>
      <c r="BS839" s="44"/>
      <c r="BT839" s="44"/>
      <c r="BU839" s="44"/>
      <c r="BV839" s="44"/>
      <c r="BW839" s="44"/>
      <c r="BX839" s="44"/>
      <c r="BY839" s="44"/>
      <c r="BZ839" s="44"/>
      <c r="CA839" s="44"/>
      <c r="CB839" s="44"/>
      <c r="CC839" s="44"/>
      <c r="CD839" s="44"/>
      <c r="CE839" s="44"/>
      <c r="CF839" s="44"/>
      <c r="CG839" s="45"/>
      <c r="CH839" s="45"/>
      <c r="CI839" s="45"/>
      <c r="CJ839" s="45"/>
      <c r="CK839" s="45"/>
      <c r="CL839" s="45"/>
      <c r="CM839" s="45"/>
      <c r="CN839" s="45"/>
      <c r="CO839" s="45"/>
      <c r="CP839" s="45"/>
      <c r="CQ839" s="45"/>
      <c r="CR839" s="45"/>
      <c r="CS839" s="44"/>
      <c r="CT839" s="44"/>
      <c r="CU839" s="44"/>
      <c r="CV839" s="44"/>
      <c r="CW839" s="44"/>
      <c r="CX839" s="44"/>
      <c r="CY839" s="44"/>
      <c r="CZ839" s="44"/>
      <c r="DA839" s="44"/>
      <c r="DB839" s="44"/>
      <c r="DC839" s="44"/>
      <c r="DD839" s="44"/>
      <c r="DE839" s="44"/>
      <c r="DF839" s="44"/>
      <c r="DG839" s="44"/>
      <c r="DH839" s="44"/>
      <c r="DI839" s="44"/>
    </row>
    <row r="840" spans="1:113" ht="15">
      <c r="A840" s="40"/>
      <c r="B840" s="40"/>
      <c r="C840" s="41"/>
      <c r="D840" s="69"/>
      <c r="E840" s="42"/>
      <c r="F840" s="42"/>
      <c r="G840" s="44"/>
      <c r="H840" s="44"/>
      <c r="I840" s="44"/>
      <c r="J840" s="335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4"/>
      <c r="BQ840" s="44"/>
      <c r="BR840" s="44"/>
      <c r="BS840" s="44"/>
      <c r="BT840" s="44"/>
      <c r="BU840" s="44"/>
      <c r="BV840" s="44"/>
      <c r="BW840" s="44"/>
      <c r="BX840" s="44"/>
      <c r="BY840" s="44"/>
      <c r="BZ840" s="44"/>
      <c r="CA840" s="44"/>
      <c r="CB840" s="44"/>
      <c r="CC840" s="44"/>
      <c r="CD840" s="44"/>
      <c r="CE840" s="44"/>
      <c r="CF840" s="44"/>
      <c r="CG840" s="45"/>
      <c r="CH840" s="45"/>
      <c r="CI840" s="45"/>
      <c r="CJ840" s="45"/>
      <c r="CK840" s="45"/>
      <c r="CL840" s="45"/>
      <c r="CM840" s="45"/>
      <c r="CN840" s="45"/>
      <c r="CO840" s="45"/>
      <c r="CP840" s="45"/>
      <c r="CQ840" s="45"/>
      <c r="CR840" s="45"/>
      <c r="CS840" s="44"/>
      <c r="CT840" s="44"/>
      <c r="CU840" s="44"/>
      <c r="CV840" s="44"/>
      <c r="CW840" s="44"/>
      <c r="CX840" s="44"/>
      <c r="CY840" s="44"/>
      <c r="CZ840" s="44"/>
      <c r="DA840" s="44"/>
      <c r="DB840" s="44"/>
      <c r="DC840" s="44"/>
      <c r="DD840" s="44"/>
      <c r="DE840" s="44"/>
      <c r="DF840" s="44"/>
      <c r="DG840" s="44"/>
      <c r="DH840" s="44"/>
      <c r="DI840" s="44"/>
    </row>
    <row r="841" spans="1:113" ht="15">
      <c r="A841" s="40"/>
      <c r="B841" s="40"/>
      <c r="C841" s="41"/>
      <c r="D841" s="69"/>
      <c r="E841" s="42"/>
      <c r="F841" s="42"/>
      <c r="G841" s="44"/>
      <c r="H841" s="44"/>
      <c r="I841" s="44"/>
      <c r="J841" s="335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4"/>
      <c r="BQ841" s="44"/>
      <c r="BR841" s="44"/>
      <c r="BS841" s="44"/>
      <c r="BT841" s="44"/>
      <c r="BU841" s="44"/>
      <c r="BV841" s="44"/>
      <c r="BW841" s="44"/>
      <c r="BX841" s="44"/>
      <c r="BY841" s="44"/>
      <c r="BZ841" s="44"/>
      <c r="CA841" s="44"/>
      <c r="CB841" s="44"/>
      <c r="CC841" s="44"/>
      <c r="CD841" s="44"/>
      <c r="CE841" s="44"/>
      <c r="CF841" s="44"/>
      <c r="CG841" s="45"/>
      <c r="CH841" s="45"/>
      <c r="CI841" s="45"/>
      <c r="CJ841" s="45"/>
      <c r="CK841" s="45"/>
      <c r="CL841" s="45"/>
      <c r="CM841" s="45"/>
      <c r="CN841" s="45"/>
      <c r="CO841" s="45"/>
      <c r="CP841" s="45"/>
      <c r="CQ841" s="45"/>
      <c r="CR841" s="45"/>
      <c r="CS841" s="44"/>
      <c r="CT841" s="44"/>
      <c r="CU841" s="44"/>
      <c r="CV841" s="44"/>
      <c r="CW841" s="44"/>
      <c r="CX841" s="44"/>
      <c r="CY841" s="44"/>
      <c r="CZ841" s="44"/>
      <c r="DA841" s="44"/>
      <c r="DB841" s="44"/>
      <c r="DC841" s="44"/>
      <c r="DD841" s="44"/>
      <c r="DE841" s="44"/>
      <c r="DF841" s="44"/>
      <c r="DG841" s="44"/>
      <c r="DH841" s="44"/>
      <c r="DI841" s="44"/>
    </row>
    <row r="842" spans="1:113" ht="15">
      <c r="A842" s="40"/>
      <c r="B842" s="40"/>
      <c r="C842" s="41"/>
      <c r="D842" s="69"/>
      <c r="E842" s="42"/>
      <c r="F842" s="42"/>
      <c r="G842" s="44"/>
      <c r="H842" s="44"/>
      <c r="I842" s="44"/>
      <c r="J842" s="335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4"/>
      <c r="BQ842" s="44"/>
      <c r="BR842" s="44"/>
      <c r="BS842" s="44"/>
      <c r="BT842" s="44"/>
      <c r="BU842" s="44"/>
      <c r="BV842" s="44"/>
      <c r="BW842" s="44"/>
      <c r="BX842" s="44"/>
      <c r="BY842" s="44"/>
      <c r="BZ842" s="44"/>
      <c r="CA842" s="44"/>
      <c r="CB842" s="44"/>
      <c r="CC842" s="44"/>
      <c r="CD842" s="44"/>
      <c r="CE842" s="44"/>
      <c r="CF842" s="44"/>
      <c r="CG842" s="45"/>
      <c r="CH842" s="45"/>
      <c r="CI842" s="45"/>
      <c r="CJ842" s="45"/>
      <c r="CK842" s="45"/>
      <c r="CL842" s="45"/>
      <c r="CM842" s="45"/>
      <c r="CN842" s="45"/>
      <c r="CO842" s="45"/>
      <c r="CP842" s="45"/>
      <c r="CQ842" s="45"/>
      <c r="CR842" s="45"/>
      <c r="CS842" s="44"/>
      <c r="CT842" s="44"/>
      <c r="CU842" s="44"/>
      <c r="CV842" s="44"/>
      <c r="CW842" s="44"/>
      <c r="CX842" s="44"/>
      <c r="CY842" s="44"/>
      <c r="CZ842" s="44"/>
      <c r="DA842" s="44"/>
      <c r="DB842" s="44"/>
      <c r="DC842" s="44"/>
      <c r="DD842" s="44"/>
      <c r="DE842" s="44"/>
      <c r="DF842" s="44"/>
      <c r="DG842" s="44"/>
      <c r="DH842" s="44"/>
      <c r="DI842" s="44"/>
    </row>
    <row r="843" spans="1:113" ht="15">
      <c r="A843" s="40"/>
      <c r="B843" s="40"/>
      <c r="C843" s="41"/>
      <c r="D843" s="69"/>
      <c r="E843" s="42"/>
      <c r="F843" s="42"/>
      <c r="G843" s="44"/>
      <c r="H843" s="44"/>
      <c r="I843" s="44"/>
      <c r="J843" s="335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4"/>
      <c r="BQ843" s="44"/>
      <c r="BR843" s="44"/>
      <c r="BS843" s="44"/>
      <c r="BT843" s="44"/>
      <c r="BU843" s="44"/>
      <c r="BV843" s="44"/>
      <c r="BW843" s="44"/>
      <c r="BX843" s="44"/>
      <c r="BY843" s="44"/>
      <c r="BZ843" s="44"/>
      <c r="CA843" s="44"/>
      <c r="CB843" s="44"/>
      <c r="CC843" s="44"/>
      <c r="CD843" s="44"/>
      <c r="CE843" s="44"/>
      <c r="CF843" s="44"/>
      <c r="CG843" s="45"/>
      <c r="CH843" s="45"/>
      <c r="CI843" s="45"/>
      <c r="CJ843" s="45"/>
      <c r="CK843" s="45"/>
      <c r="CL843" s="45"/>
      <c r="CM843" s="45"/>
      <c r="CN843" s="45"/>
      <c r="CO843" s="45"/>
      <c r="CP843" s="45"/>
      <c r="CQ843" s="45"/>
      <c r="CR843" s="45"/>
      <c r="CS843" s="44"/>
      <c r="CT843" s="44"/>
      <c r="CU843" s="44"/>
      <c r="CV843" s="44"/>
      <c r="CW843" s="44"/>
      <c r="CX843" s="44"/>
      <c r="CY843" s="44"/>
      <c r="CZ843" s="44"/>
      <c r="DA843" s="44"/>
      <c r="DB843" s="44"/>
      <c r="DC843" s="44"/>
      <c r="DD843" s="44"/>
      <c r="DE843" s="44"/>
      <c r="DF843" s="44"/>
      <c r="DG843" s="44"/>
      <c r="DH843" s="44"/>
      <c r="DI843" s="44"/>
    </row>
    <row r="844" spans="1:113" ht="15">
      <c r="A844" s="40"/>
      <c r="B844" s="40"/>
      <c r="C844" s="41"/>
      <c r="D844" s="69"/>
      <c r="E844" s="42"/>
      <c r="F844" s="42"/>
      <c r="G844" s="44"/>
      <c r="H844" s="44"/>
      <c r="I844" s="44"/>
      <c r="J844" s="335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4"/>
      <c r="BQ844" s="44"/>
      <c r="BR844" s="44"/>
      <c r="BS844" s="44"/>
      <c r="BT844" s="44"/>
      <c r="BU844" s="44"/>
      <c r="BV844" s="44"/>
      <c r="BW844" s="44"/>
      <c r="BX844" s="44"/>
      <c r="BY844" s="44"/>
      <c r="BZ844" s="44"/>
      <c r="CA844" s="44"/>
      <c r="CB844" s="44"/>
      <c r="CC844" s="44"/>
      <c r="CD844" s="44"/>
      <c r="CE844" s="44"/>
      <c r="CF844" s="44"/>
      <c r="CG844" s="45"/>
      <c r="CH844" s="45"/>
      <c r="CI844" s="45"/>
      <c r="CJ844" s="45"/>
      <c r="CK844" s="45"/>
      <c r="CL844" s="45"/>
      <c r="CM844" s="45"/>
      <c r="CN844" s="45"/>
      <c r="CO844" s="45"/>
      <c r="CP844" s="45"/>
      <c r="CQ844" s="45"/>
      <c r="CR844" s="45"/>
      <c r="CS844" s="44"/>
      <c r="CT844" s="44"/>
      <c r="CU844" s="44"/>
      <c r="CV844" s="44"/>
      <c r="CW844" s="44"/>
      <c r="CX844" s="44"/>
      <c r="CY844" s="44"/>
      <c r="CZ844" s="44"/>
      <c r="DA844" s="44"/>
      <c r="DB844" s="44"/>
      <c r="DC844" s="44"/>
      <c r="DD844" s="44"/>
      <c r="DE844" s="44"/>
      <c r="DF844" s="44"/>
      <c r="DG844" s="44"/>
      <c r="DH844" s="44"/>
      <c r="DI844" s="44"/>
    </row>
    <row r="845" spans="1:113" ht="15">
      <c r="A845" s="40"/>
      <c r="B845" s="40"/>
      <c r="C845" s="41"/>
      <c r="D845" s="69"/>
      <c r="E845" s="42"/>
      <c r="F845" s="42"/>
      <c r="G845" s="44"/>
      <c r="H845" s="44"/>
      <c r="I845" s="44"/>
      <c r="J845" s="335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4"/>
      <c r="BQ845" s="44"/>
      <c r="BR845" s="44"/>
      <c r="BS845" s="44"/>
      <c r="BT845" s="44"/>
      <c r="BU845" s="44"/>
      <c r="BV845" s="44"/>
      <c r="BW845" s="44"/>
      <c r="BX845" s="44"/>
      <c r="BY845" s="44"/>
      <c r="BZ845" s="44"/>
      <c r="CA845" s="44"/>
      <c r="CB845" s="44"/>
      <c r="CC845" s="44"/>
      <c r="CD845" s="44"/>
      <c r="CE845" s="44"/>
      <c r="CF845" s="44"/>
      <c r="CG845" s="45"/>
      <c r="CH845" s="45"/>
      <c r="CI845" s="45"/>
      <c r="CJ845" s="45"/>
      <c r="CK845" s="45"/>
      <c r="CL845" s="45"/>
      <c r="CM845" s="45"/>
      <c r="CN845" s="45"/>
      <c r="CO845" s="45"/>
      <c r="CP845" s="45"/>
      <c r="CQ845" s="45"/>
      <c r="CR845" s="45"/>
      <c r="CS845" s="44"/>
      <c r="CT845" s="44"/>
      <c r="CU845" s="44"/>
      <c r="CV845" s="44"/>
      <c r="CW845" s="44"/>
      <c r="CX845" s="44"/>
      <c r="CY845" s="44"/>
      <c r="CZ845" s="44"/>
      <c r="DA845" s="44"/>
      <c r="DB845" s="44"/>
      <c r="DC845" s="44"/>
      <c r="DD845" s="44"/>
      <c r="DE845" s="44"/>
      <c r="DF845" s="44"/>
      <c r="DG845" s="44"/>
      <c r="DH845" s="44"/>
      <c r="DI845" s="44"/>
    </row>
    <row r="846" spans="1:113" ht="15">
      <c r="A846" s="40"/>
      <c r="B846" s="40"/>
      <c r="C846" s="41"/>
      <c r="D846" s="69"/>
      <c r="E846" s="42"/>
      <c r="F846" s="42"/>
      <c r="G846" s="44"/>
      <c r="H846" s="44"/>
      <c r="I846" s="44"/>
      <c r="J846" s="335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4"/>
      <c r="BQ846" s="44"/>
      <c r="BR846" s="44"/>
      <c r="BS846" s="44"/>
      <c r="BT846" s="44"/>
      <c r="BU846" s="44"/>
      <c r="BV846" s="44"/>
      <c r="BW846" s="44"/>
      <c r="BX846" s="44"/>
      <c r="BY846" s="44"/>
      <c r="BZ846" s="44"/>
      <c r="CA846" s="44"/>
      <c r="CB846" s="44"/>
      <c r="CC846" s="44"/>
      <c r="CD846" s="44"/>
      <c r="CE846" s="44"/>
      <c r="CF846" s="44"/>
      <c r="CG846" s="45"/>
      <c r="CH846" s="45"/>
      <c r="CI846" s="45"/>
      <c r="CJ846" s="45"/>
      <c r="CK846" s="45"/>
      <c r="CL846" s="45"/>
      <c r="CM846" s="45"/>
      <c r="CN846" s="45"/>
      <c r="CO846" s="45"/>
      <c r="CP846" s="45"/>
      <c r="CQ846" s="45"/>
      <c r="CR846" s="45"/>
      <c r="CS846" s="44"/>
      <c r="CT846" s="44"/>
      <c r="CU846" s="44"/>
      <c r="CV846" s="44"/>
      <c r="CW846" s="44"/>
      <c r="CX846" s="44"/>
      <c r="CY846" s="44"/>
      <c r="CZ846" s="44"/>
      <c r="DA846" s="44"/>
      <c r="DB846" s="44"/>
      <c r="DC846" s="44"/>
      <c r="DD846" s="44"/>
      <c r="DE846" s="44"/>
      <c r="DF846" s="44"/>
      <c r="DG846" s="44"/>
      <c r="DH846" s="44"/>
      <c r="DI846" s="44"/>
    </row>
    <row r="847" spans="1:113" ht="15">
      <c r="A847" s="40"/>
      <c r="B847" s="40"/>
      <c r="C847" s="41"/>
      <c r="D847" s="69"/>
      <c r="E847" s="42"/>
      <c r="F847" s="42"/>
      <c r="G847" s="44"/>
      <c r="H847" s="44"/>
      <c r="I847" s="44"/>
      <c r="J847" s="335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4"/>
      <c r="BQ847" s="44"/>
      <c r="BR847" s="44"/>
      <c r="BS847" s="44"/>
      <c r="BT847" s="44"/>
      <c r="BU847" s="44"/>
      <c r="BV847" s="44"/>
      <c r="BW847" s="44"/>
      <c r="BX847" s="44"/>
      <c r="BY847" s="44"/>
      <c r="BZ847" s="44"/>
      <c r="CA847" s="44"/>
      <c r="CB847" s="44"/>
      <c r="CC847" s="44"/>
      <c r="CD847" s="44"/>
      <c r="CE847" s="44"/>
      <c r="CF847" s="44"/>
      <c r="CG847" s="45"/>
      <c r="CH847" s="45"/>
      <c r="CI847" s="45"/>
      <c r="CJ847" s="45"/>
      <c r="CK847" s="45"/>
      <c r="CL847" s="45"/>
      <c r="CM847" s="45"/>
      <c r="CN847" s="45"/>
      <c r="CO847" s="45"/>
      <c r="CP847" s="45"/>
      <c r="CQ847" s="45"/>
      <c r="CR847" s="45"/>
      <c r="CS847" s="44"/>
      <c r="CT847" s="44"/>
      <c r="CU847" s="44"/>
      <c r="CV847" s="44"/>
      <c r="CW847" s="44"/>
      <c r="CX847" s="44"/>
      <c r="CY847" s="44"/>
      <c r="CZ847" s="44"/>
      <c r="DA847" s="44"/>
      <c r="DB847" s="44"/>
      <c r="DC847" s="44"/>
      <c r="DD847" s="44"/>
      <c r="DE847" s="44"/>
      <c r="DF847" s="44"/>
      <c r="DG847" s="44"/>
      <c r="DH847" s="44"/>
      <c r="DI847" s="44"/>
    </row>
    <row r="848" spans="1:113" ht="15">
      <c r="A848" s="40"/>
      <c r="B848" s="40"/>
      <c r="C848" s="41"/>
      <c r="D848" s="69"/>
      <c r="E848" s="42"/>
      <c r="F848" s="42"/>
      <c r="G848" s="44"/>
      <c r="H848" s="44"/>
      <c r="I848" s="44"/>
      <c r="J848" s="335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4"/>
      <c r="BQ848" s="44"/>
      <c r="BR848" s="44"/>
      <c r="BS848" s="44"/>
      <c r="BT848" s="44"/>
      <c r="BU848" s="44"/>
      <c r="BV848" s="44"/>
      <c r="BW848" s="44"/>
      <c r="BX848" s="44"/>
      <c r="BY848" s="44"/>
      <c r="BZ848" s="44"/>
      <c r="CA848" s="44"/>
      <c r="CB848" s="44"/>
      <c r="CC848" s="44"/>
      <c r="CD848" s="44"/>
      <c r="CE848" s="44"/>
      <c r="CF848" s="44"/>
      <c r="CG848" s="45"/>
      <c r="CH848" s="45"/>
      <c r="CI848" s="45"/>
      <c r="CJ848" s="45"/>
      <c r="CK848" s="45"/>
      <c r="CL848" s="45"/>
      <c r="CM848" s="45"/>
      <c r="CN848" s="45"/>
      <c r="CO848" s="45"/>
      <c r="CP848" s="45"/>
      <c r="CQ848" s="45"/>
      <c r="CR848" s="45"/>
      <c r="CS848" s="44"/>
      <c r="CT848" s="44"/>
      <c r="CU848" s="44"/>
      <c r="CV848" s="44"/>
      <c r="CW848" s="44"/>
      <c r="CX848" s="44"/>
      <c r="CY848" s="44"/>
      <c r="CZ848" s="44"/>
      <c r="DA848" s="44"/>
      <c r="DB848" s="44"/>
      <c r="DC848" s="44"/>
      <c r="DD848" s="44"/>
      <c r="DE848" s="44"/>
      <c r="DF848" s="44"/>
      <c r="DG848" s="44"/>
      <c r="DH848" s="44"/>
      <c r="DI848" s="44"/>
    </row>
    <row r="849" spans="1:113" ht="15">
      <c r="A849" s="40"/>
      <c r="B849" s="40"/>
      <c r="C849" s="41"/>
      <c r="D849" s="69"/>
      <c r="E849" s="42"/>
      <c r="F849" s="42"/>
      <c r="G849" s="44"/>
      <c r="H849" s="44"/>
      <c r="I849" s="44"/>
      <c r="J849" s="335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4"/>
      <c r="BQ849" s="44"/>
      <c r="BR849" s="44"/>
      <c r="BS849" s="44"/>
      <c r="BT849" s="44"/>
      <c r="BU849" s="44"/>
      <c r="BV849" s="44"/>
      <c r="BW849" s="44"/>
      <c r="BX849" s="44"/>
      <c r="BY849" s="44"/>
      <c r="BZ849" s="44"/>
      <c r="CA849" s="44"/>
      <c r="CB849" s="44"/>
      <c r="CC849" s="44"/>
      <c r="CD849" s="44"/>
      <c r="CE849" s="44"/>
      <c r="CF849" s="44"/>
      <c r="CG849" s="45"/>
      <c r="CH849" s="45"/>
      <c r="CI849" s="45"/>
      <c r="CJ849" s="45"/>
      <c r="CK849" s="45"/>
      <c r="CL849" s="45"/>
      <c r="CM849" s="45"/>
      <c r="CN849" s="45"/>
      <c r="CO849" s="45"/>
      <c r="CP849" s="45"/>
      <c r="CQ849" s="45"/>
      <c r="CR849" s="45"/>
      <c r="CS849" s="44"/>
      <c r="CT849" s="44"/>
      <c r="CU849" s="44"/>
      <c r="CV849" s="44"/>
      <c r="CW849" s="44"/>
      <c r="CX849" s="44"/>
      <c r="CY849" s="44"/>
      <c r="CZ849" s="44"/>
      <c r="DA849" s="44"/>
      <c r="DB849" s="44"/>
      <c r="DC849" s="44"/>
      <c r="DD849" s="44"/>
      <c r="DE849" s="44"/>
      <c r="DF849" s="44"/>
      <c r="DG849" s="44"/>
      <c r="DH849" s="44"/>
      <c r="DI849" s="44"/>
    </row>
    <row r="850" spans="1:113" ht="15">
      <c r="A850" s="40"/>
      <c r="B850" s="40"/>
      <c r="C850" s="41"/>
      <c r="D850" s="69"/>
      <c r="E850" s="42"/>
      <c r="F850" s="42"/>
      <c r="G850" s="44"/>
      <c r="H850" s="44"/>
      <c r="I850" s="44"/>
      <c r="J850" s="335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4"/>
      <c r="BQ850" s="44"/>
      <c r="BR850" s="44"/>
      <c r="BS850" s="44"/>
      <c r="BT850" s="44"/>
      <c r="BU850" s="44"/>
      <c r="BV850" s="44"/>
      <c r="BW850" s="44"/>
      <c r="BX850" s="44"/>
      <c r="BY850" s="44"/>
      <c r="BZ850" s="44"/>
      <c r="CA850" s="44"/>
      <c r="CB850" s="44"/>
      <c r="CC850" s="44"/>
      <c r="CD850" s="44"/>
      <c r="CE850" s="44"/>
      <c r="CF850" s="44"/>
      <c r="CG850" s="45"/>
      <c r="CH850" s="45"/>
      <c r="CI850" s="45"/>
      <c r="CJ850" s="45"/>
      <c r="CK850" s="45"/>
      <c r="CL850" s="45"/>
      <c r="CM850" s="45"/>
      <c r="CN850" s="45"/>
      <c r="CO850" s="45"/>
      <c r="CP850" s="45"/>
      <c r="CQ850" s="45"/>
      <c r="CR850" s="45"/>
      <c r="CS850" s="44"/>
      <c r="CT850" s="44"/>
      <c r="CU850" s="44"/>
      <c r="CV850" s="44"/>
      <c r="CW850" s="44"/>
      <c r="CX850" s="44"/>
      <c r="CY850" s="44"/>
      <c r="CZ850" s="44"/>
      <c r="DA850" s="44"/>
      <c r="DB850" s="44"/>
      <c r="DC850" s="44"/>
      <c r="DD850" s="44"/>
      <c r="DE850" s="44"/>
      <c r="DF850" s="44"/>
      <c r="DG850" s="44"/>
      <c r="DH850" s="44"/>
      <c r="DI850" s="44"/>
    </row>
    <row r="851" spans="1:113" ht="15">
      <c r="A851" s="40"/>
      <c r="B851" s="40"/>
      <c r="C851" s="41"/>
      <c r="D851" s="69"/>
      <c r="E851" s="42"/>
      <c r="F851" s="42"/>
      <c r="G851" s="44"/>
      <c r="H851" s="44"/>
      <c r="I851" s="44"/>
      <c r="J851" s="335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4"/>
      <c r="BQ851" s="44"/>
      <c r="BR851" s="44"/>
      <c r="BS851" s="44"/>
      <c r="BT851" s="44"/>
      <c r="BU851" s="44"/>
      <c r="BV851" s="44"/>
      <c r="BW851" s="44"/>
      <c r="BX851" s="44"/>
      <c r="BY851" s="44"/>
      <c r="BZ851" s="44"/>
      <c r="CA851" s="44"/>
      <c r="CB851" s="44"/>
      <c r="CC851" s="44"/>
      <c r="CD851" s="44"/>
      <c r="CE851" s="44"/>
      <c r="CF851" s="44"/>
      <c r="CG851" s="45"/>
      <c r="CH851" s="45"/>
      <c r="CI851" s="45"/>
      <c r="CJ851" s="45"/>
      <c r="CK851" s="45"/>
      <c r="CL851" s="45"/>
      <c r="CM851" s="45"/>
      <c r="CN851" s="45"/>
      <c r="CO851" s="45"/>
      <c r="CP851" s="45"/>
      <c r="CQ851" s="45"/>
      <c r="CR851" s="45"/>
      <c r="CS851" s="44"/>
      <c r="CT851" s="44"/>
      <c r="CU851" s="44"/>
      <c r="CV851" s="44"/>
      <c r="CW851" s="44"/>
      <c r="CX851" s="44"/>
      <c r="CY851" s="44"/>
      <c r="CZ851" s="44"/>
      <c r="DA851" s="44"/>
      <c r="DB851" s="44"/>
      <c r="DC851" s="44"/>
      <c r="DD851" s="44"/>
      <c r="DE851" s="44"/>
      <c r="DF851" s="44"/>
      <c r="DG851" s="44"/>
      <c r="DH851" s="44"/>
      <c r="DI851" s="44"/>
    </row>
    <row r="852" spans="1:113" ht="15">
      <c r="A852" s="40"/>
      <c r="B852" s="40"/>
      <c r="C852" s="41"/>
      <c r="D852" s="69"/>
      <c r="E852" s="42"/>
      <c r="F852" s="42"/>
      <c r="G852" s="44"/>
      <c r="H852" s="44"/>
      <c r="I852" s="44"/>
      <c r="J852" s="335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4"/>
      <c r="BQ852" s="44"/>
      <c r="BR852" s="44"/>
      <c r="BS852" s="44"/>
      <c r="BT852" s="44"/>
      <c r="BU852" s="44"/>
      <c r="BV852" s="44"/>
      <c r="BW852" s="44"/>
      <c r="BX852" s="44"/>
      <c r="BY852" s="44"/>
      <c r="BZ852" s="44"/>
      <c r="CA852" s="44"/>
      <c r="CB852" s="44"/>
      <c r="CC852" s="44"/>
      <c r="CD852" s="44"/>
      <c r="CE852" s="44"/>
      <c r="CF852" s="44"/>
      <c r="CG852" s="45"/>
      <c r="CH852" s="45"/>
      <c r="CI852" s="45"/>
      <c r="CJ852" s="45"/>
      <c r="CK852" s="45"/>
      <c r="CL852" s="45"/>
      <c r="CM852" s="45"/>
      <c r="CN852" s="45"/>
      <c r="CO852" s="45"/>
      <c r="CP852" s="45"/>
      <c r="CQ852" s="45"/>
      <c r="CR852" s="45"/>
      <c r="CS852" s="44"/>
      <c r="CT852" s="44"/>
      <c r="CU852" s="44"/>
      <c r="CV852" s="44"/>
      <c r="CW852" s="44"/>
      <c r="CX852" s="44"/>
      <c r="CY852" s="44"/>
      <c r="CZ852" s="44"/>
      <c r="DA852" s="44"/>
      <c r="DB852" s="44"/>
      <c r="DC852" s="44"/>
      <c r="DD852" s="44"/>
      <c r="DE852" s="44"/>
      <c r="DF852" s="44"/>
      <c r="DG852" s="44"/>
      <c r="DH852" s="44"/>
      <c r="DI852" s="44"/>
    </row>
    <row r="853" spans="1:113" ht="15">
      <c r="A853" s="40"/>
      <c r="B853" s="40"/>
      <c r="C853" s="41"/>
      <c r="D853" s="69"/>
      <c r="E853" s="42"/>
      <c r="F853" s="42"/>
      <c r="G853" s="44"/>
      <c r="H853" s="44"/>
      <c r="I853" s="44"/>
      <c r="J853" s="335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4"/>
      <c r="BQ853" s="44"/>
      <c r="BR853" s="44"/>
      <c r="BS853" s="44"/>
      <c r="BT853" s="44"/>
      <c r="BU853" s="44"/>
      <c r="BV853" s="44"/>
      <c r="BW853" s="44"/>
      <c r="BX853" s="44"/>
      <c r="BY853" s="44"/>
      <c r="BZ853" s="44"/>
      <c r="CA853" s="44"/>
      <c r="CB853" s="44"/>
      <c r="CC853" s="44"/>
      <c r="CD853" s="44"/>
      <c r="CE853" s="44"/>
      <c r="CF853" s="44"/>
      <c r="CG853" s="45"/>
      <c r="CH853" s="45"/>
      <c r="CI853" s="45"/>
      <c r="CJ853" s="45"/>
      <c r="CK853" s="45"/>
      <c r="CL853" s="45"/>
      <c r="CM853" s="45"/>
      <c r="CN853" s="45"/>
      <c r="CO853" s="45"/>
      <c r="CP853" s="45"/>
      <c r="CQ853" s="45"/>
      <c r="CR853" s="45"/>
      <c r="CS853" s="44"/>
      <c r="CT853" s="44"/>
      <c r="CU853" s="44"/>
      <c r="CV853" s="44"/>
      <c r="CW853" s="44"/>
      <c r="CX853" s="44"/>
      <c r="CY853" s="44"/>
      <c r="CZ853" s="44"/>
      <c r="DA853" s="44"/>
      <c r="DB853" s="44"/>
      <c r="DC853" s="44"/>
      <c r="DD853" s="44"/>
      <c r="DE853" s="44"/>
      <c r="DF853" s="44"/>
      <c r="DG853" s="44"/>
      <c r="DH853" s="44"/>
      <c r="DI853" s="44"/>
    </row>
    <row r="854" spans="1:113" ht="15">
      <c r="A854" s="40"/>
      <c r="B854" s="40"/>
      <c r="C854" s="41"/>
      <c r="D854" s="69"/>
      <c r="E854" s="42"/>
      <c r="F854" s="42"/>
      <c r="G854" s="44"/>
      <c r="H854" s="44"/>
      <c r="I854" s="44"/>
      <c r="J854" s="335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4"/>
      <c r="BQ854" s="44"/>
      <c r="BR854" s="44"/>
      <c r="BS854" s="44"/>
      <c r="BT854" s="44"/>
      <c r="BU854" s="44"/>
      <c r="BV854" s="44"/>
      <c r="BW854" s="44"/>
      <c r="BX854" s="44"/>
      <c r="BY854" s="44"/>
      <c r="BZ854" s="44"/>
      <c r="CA854" s="44"/>
      <c r="CB854" s="44"/>
      <c r="CC854" s="44"/>
      <c r="CD854" s="44"/>
      <c r="CE854" s="44"/>
      <c r="CF854" s="44"/>
      <c r="CG854" s="45"/>
      <c r="CH854" s="45"/>
      <c r="CI854" s="45"/>
      <c r="CJ854" s="45"/>
      <c r="CK854" s="45"/>
      <c r="CL854" s="45"/>
      <c r="CM854" s="45"/>
      <c r="CN854" s="45"/>
      <c r="CO854" s="45"/>
      <c r="CP854" s="45"/>
      <c r="CQ854" s="45"/>
      <c r="CR854" s="45"/>
      <c r="CS854" s="44"/>
      <c r="CT854" s="44"/>
      <c r="CU854" s="44"/>
      <c r="CV854" s="44"/>
      <c r="CW854" s="44"/>
      <c r="CX854" s="44"/>
      <c r="CY854" s="44"/>
      <c r="CZ854" s="44"/>
      <c r="DA854" s="44"/>
      <c r="DB854" s="44"/>
      <c r="DC854" s="44"/>
      <c r="DD854" s="44"/>
      <c r="DE854" s="44"/>
      <c r="DF854" s="44"/>
      <c r="DG854" s="44"/>
      <c r="DH854" s="44"/>
      <c r="DI854" s="44"/>
    </row>
    <row r="855" spans="1:113" ht="15">
      <c r="A855" s="40"/>
      <c r="B855" s="40"/>
      <c r="C855" s="41"/>
      <c r="D855" s="69"/>
      <c r="E855" s="42"/>
      <c r="F855" s="42"/>
      <c r="G855" s="44"/>
      <c r="H855" s="44"/>
      <c r="I855" s="44"/>
      <c r="J855" s="335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4"/>
      <c r="BQ855" s="44"/>
      <c r="BR855" s="44"/>
      <c r="BS855" s="44"/>
      <c r="BT855" s="44"/>
      <c r="BU855" s="44"/>
      <c r="BV855" s="44"/>
      <c r="BW855" s="44"/>
      <c r="BX855" s="44"/>
      <c r="BY855" s="44"/>
      <c r="BZ855" s="44"/>
      <c r="CA855" s="44"/>
      <c r="CB855" s="44"/>
      <c r="CC855" s="44"/>
      <c r="CD855" s="44"/>
      <c r="CE855" s="44"/>
      <c r="CF855" s="44"/>
      <c r="CG855" s="45"/>
      <c r="CH855" s="45"/>
      <c r="CI855" s="45"/>
      <c r="CJ855" s="45"/>
      <c r="CK855" s="45"/>
      <c r="CL855" s="45"/>
      <c r="CM855" s="45"/>
      <c r="CN855" s="45"/>
      <c r="CO855" s="45"/>
      <c r="CP855" s="45"/>
      <c r="CQ855" s="45"/>
      <c r="CR855" s="45"/>
      <c r="CS855" s="44"/>
      <c r="CT855" s="44"/>
      <c r="CU855" s="44"/>
      <c r="CV855" s="44"/>
      <c r="CW855" s="44"/>
      <c r="CX855" s="44"/>
      <c r="CY855" s="44"/>
      <c r="CZ855" s="44"/>
      <c r="DA855" s="44"/>
      <c r="DB855" s="44"/>
      <c r="DC855" s="44"/>
      <c r="DD855" s="44"/>
      <c r="DE855" s="44"/>
      <c r="DF855" s="44"/>
      <c r="DG855" s="44"/>
      <c r="DH855" s="44"/>
      <c r="DI855" s="44"/>
    </row>
    <row r="856" spans="1:113" ht="15">
      <c r="A856" s="40"/>
      <c r="B856" s="40"/>
      <c r="C856" s="41"/>
      <c r="D856" s="69"/>
      <c r="E856" s="42"/>
      <c r="F856" s="42"/>
      <c r="G856" s="44"/>
      <c r="H856" s="44"/>
      <c r="I856" s="44"/>
      <c r="J856" s="335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4"/>
      <c r="BQ856" s="44"/>
      <c r="BR856" s="44"/>
      <c r="BS856" s="44"/>
      <c r="BT856" s="44"/>
      <c r="BU856" s="44"/>
      <c r="BV856" s="44"/>
      <c r="BW856" s="44"/>
      <c r="BX856" s="44"/>
      <c r="BY856" s="44"/>
      <c r="BZ856" s="44"/>
      <c r="CA856" s="44"/>
      <c r="CB856" s="44"/>
      <c r="CC856" s="44"/>
      <c r="CD856" s="44"/>
      <c r="CE856" s="44"/>
      <c r="CF856" s="44"/>
      <c r="CG856" s="45"/>
      <c r="CH856" s="45"/>
      <c r="CI856" s="45"/>
      <c r="CJ856" s="45"/>
      <c r="CK856" s="45"/>
      <c r="CL856" s="45"/>
      <c r="CM856" s="45"/>
      <c r="CN856" s="45"/>
      <c r="CO856" s="45"/>
      <c r="CP856" s="45"/>
      <c r="CQ856" s="45"/>
      <c r="CR856" s="45"/>
      <c r="CS856" s="44"/>
      <c r="CT856" s="44"/>
      <c r="CU856" s="44"/>
      <c r="CV856" s="44"/>
      <c r="CW856" s="44"/>
      <c r="CX856" s="44"/>
      <c r="CY856" s="44"/>
      <c r="CZ856" s="44"/>
      <c r="DA856" s="44"/>
      <c r="DB856" s="44"/>
      <c r="DC856" s="44"/>
      <c r="DD856" s="44"/>
      <c r="DE856" s="44"/>
      <c r="DF856" s="44"/>
      <c r="DG856" s="44"/>
      <c r="DH856" s="44"/>
      <c r="DI856" s="44"/>
    </row>
    <row r="857" spans="1:113" ht="15">
      <c r="A857" s="40"/>
      <c r="B857" s="40"/>
      <c r="C857" s="41"/>
      <c r="D857" s="69"/>
      <c r="E857" s="42"/>
      <c r="F857" s="42"/>
      <c r="G857" s="44"/>
      <c r="H857" s="44"/>
      <c r="I857" s="44"/>
      <c r="J857" s="335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4"/>
      <c r="BQ857" s="44"/>
      <c r="BR857" s="44"/>
      <c r="BS857" s="44"/>
      <c r="BT857" s="44"/>
      <c r="BU857" s="44"/>
      <c r="BV857" s="44"/>
      <c r="BW857" s="44"/>
      <c r="BX857" s="44"/>
      <c r="BY857" s="44"/>
      <c r="BZ857" s="44"/>
      <c r="CA857" s="44"/>
      <c r="CB857" s="44"/>
      <c r="CC857" s="44"/>
      <c r="CD857" s="44"/>
      <c r="CE857" s="44"/>
      <c r="CF857" s="44"/>
      <c r="CG857" s="45"/>
      <c r="CH857" s="45"/>
      <c r="CI857" s="45"/>
      <c r="CJ857" s="45"/>
      <c r="CK857" s="45"/>
      <c r="CL857" s="45"/>
      <c r="CM857" s="45"/>
      <c r="CN857" s="45"/>
      <c r="CO857" s="45"/>
      <c r="CP857" s="45"/>
      <c r="CQ857" s="45"/>
      <c r="CR857" s="45"/>
      <c r="CS857" s="44"/>
      <c r="CT857" s="44"/>
      <c r="CU857" s="44"/>
      <c r="CV857" s="44"/>
      <c r="CW857" s="44"/>
      <c r="CX857" s="44"/>
      <c r="CY857" s="44"/>
      <c r="CZ857" s="44"/>
      <c r="DA857" s="44"/>
      <c r="DB857" s="44"/>
      <c r="DC857" s="44"/>
      <c r="DD857" s="44"/>
      <c r="DE857" s="44"/>
      <c r="DF857" s="44"/>
      <c r="DG857" s="44"/>
      <c r="DH857" s="44"/>
      <c r="DI857" s="44"/>
    </row>
    <row r="858" spans="1:113" ht="15">
      <c r="A858" s="40"/>
      <c r="B858" s="40"/>
      <c r="C858" s="41"/>
      <c r="D858" s="69"/>
      <c r="E858" s="42"/>
      <c r="F858" s="42"/>
      <c r="G858" s="44"/>
      <c r="H858" s="44"/>
      <c r="I858" s="44"/>
      <c r="J858" s="335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4"/>
      <c r="BQ858" s="44"/>
      <c r="BR858" s="44"/>
      <c r="BS858" s="44"/>
      <c r="BT858" s="44"/>
      <c r="BU858" s="44"/>
      <c r="BV858" s="44"/>
      <c r="BW858" s="44"/>
      <c r="BX858" s="44"/>
      <c r="BY858" s="44"/>
      <c r="BZ858" s="44"/>
      <c r="CA858" s="44"/>
      <c r="CB858" s="44"/>
      <c r="CC858" s="44"/>
      <c r="CD858" s="44"/>
      <c r="CE858" s="44"/>
      <c r="CF858" s="44"/>
      <c r="CG858" s="45"/>
      <c r="CH858" s="45"/>
      <c r="CI858" s="45"/>
      <c r="CJ858" s="45"/>
      <c r="CK858" s="45"/>
      <c r="CL858" s="45"/>
      <c r="CM858" s="45"/>
      <c r="CN858" s="45"/>
      <c r="CO858" s="45"/>
      <c r="CP858" s="45"/>
      <c r="CQ858" s="45"/>
      <c r="CR858" s="45"/>
      <c r="CS858" s="44"/>
      <c r="CT858" s="44"/>
      <c r="CU858" s="44"/>
      <c r="CV858" s="44"/>
      <c r="CW858" s="44"/>
      <c r="CX858" s="44"/>
      <c r="CY858" s="44"/>
      <c r="CZ858" s="44"/>
      <c r="DA858" s="44"/>
      <c r="DB858" s="44"/>
      <c r="DC858" s="44"/>
      <c r="DD858" s="44"/>
      <c r="DE858" s="44"/>
      <c r="DF858" s="44"/>
      <c r="DG858" s="44"/>
      <c r="DH858" s="44"/>
      <c r="DI858" s="44"/>
    </row>
    <row r="859" spans="1:113" ht="15">
      <c r="A859" s="40"/>
      <c r="B859" s="40"/>
      <c r="C859" s="41"/>
      <c r="D859" s="69"/>
      <c r="E859" s="42"/>
      <c r="F859" s="42"/>
      <c r="G859" s="44"/>
      <c r="H859" s="44"/>
      <c r="I859" s="44"/>
      <c r="J859" s="335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4"/>
      <c r="BQ859" s="44"/>
      <c r="BR859" s="44"/>
      <c r="BS859" s="44"/>
      <c r="BT859" s="44"/>
      <c r="BU859" s="44"/>
      <c r="BV859" s="44"/>
      <c r="BW859" s="44"/>
      <c r="BX859" s="44"/>
      <c r="BY859" s="44"/>
      <c r="BZ859" s="44"/>
      <c r="CA859" s="44"/>
      <c r="CB859" s="44"/>
      <c r="CC859" s="44"/>
      <c r="CD859" s="44"/>
      <c r="CE859" s="44"/>
      <c r="CF859" s="44"/>
      <c r="CG859" s="45"/>
      <c r="CH859" s="45"/>
      <c r="CI859" s="45"/>
      <c r="CJ859" s="45"/>
      <c r="CK859" s="45"/>
      <c r="CL859" s="45"/>
      <c r="CM859" s="45"/>
      <c r="CN859" s="45"/>
      <c r="CO859" s="45"/>
      <c r="CP859" s="45"/>
      <c r="CQ859" s="45"/>
      <c r="CR859" s="45"/>
      <c r="CS859" s="44"/>
      <c r="CT859" s="44"/>
      <c r="CU859" s="44"/>
      <c r="CV859" s="44"/>
      <c r="CW859" s="44"/>
      <c r="CX859" s="44"/>
      <c r="CY859" s="44"/>
      <c r="CZ859" s="44"/>
      <c r="DA859" s="44"/>
      <c r="DB859" s="44"/>
      <c r="DC859" s="44"/>
      <c r="DD859" s="44"/>
      <c r="DE859" s="44"/>
      <c r="DF859" s="44"/>
      <c r="DG859" s="44"/>
      <c r="DH859" s="44"/>
      <c r="DI859" s="44"/>
    </row>
    <row r="860" spans="1:113" ht="15">
      <c r="A860" s="40"/>
      <c r="B860" s="40"/>
      <c r="C860" s="41"/>
      <c r="D860" s="69"/>
      <c r="E860" s="42"/>
      <c r="F860" s="42"/>
      <c r="G860" s="44"/>
      <c r="H860" s="44"/>
      <c r="I860" s="44"/>
      <c r="J860" s="335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4"/>
      <c r="BQ860" s="44"/>
      <c r="BR860" s="44"/>
      <c r="BS860" s="44"/>
      <c r="BT860" s="44"/>
      <c r="BU860" s="44"/>
      <c r="BV860" s="44"/>
      <c r="BW860" s="44"/>
      <c r="BX860" s="44"/>
      <c r="BY860" s="44"/>
      <c r="BZ860" s="44"/>
      <c r="CA860" s="44"/>
      <c r="CB860" s="44"/>
      <c r="CC860" s="44"/>
      <c r="CD860" s="44"/>
      <c r="CE860" s="44"/>
      <c r="CF860" s="44"/>
      <c r="CG860" s="45"/>
      <c r="CH860" s="45"/>
      <c r="CI860" s="45"/>
      <c r="CJ860" s="45"/>
      <c r="CK860" s="45"/>
      <c r="CL860" s="45"/>
      <c r="CM860" s="45"/>
      <c r="CN860" s="45"/>
      <c r="CO860" s="45"/>
      <c r="CP860" s="45"/>
      <c r="CQ860" s="45"/>
      <c r="CR860" s="45"/>
      <c r="CS860" s="44"/>
      <c r="CT860" s="44"/>
      <c r="CU860" s="44"/>
      <c r="CV860" s="44"/>
      <c r="CW860" s="44"/>
      <c r="CX860" s="44"/>
      <c r="CY860" s="44"/>
      <c r="CZ860" s="44"/>
      <c r="DA860" s="44"/>
      <c r="DB860" s="44"/>
      <c r="DC860" s="44"/>
      <c r="DD860" s="44"/>
      <c r="DE860" s="44"/>
      <c r="DF860" s="44"/>
      <c r="DG860" s="44"/>
      <c r="DH860" s="44"/>
      <c r="DI860" s="44"/>
    </row>
    <row r="861" spans="1:113" ht="15">
      <c r="A861" s="40"/>
      <c r="B861" s="40"/>
      <c r="C861" s="41"/>
      <c r="D861" s="69"/>
      <c r="E861" s="42"/>
      <c r="F861" s="42"/>
      <c r="G861" s="44"/>
      <c r="H861" s="44"/>
      <c r="I861" s="44"/>
      <c r="J861" s="335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4"/>
      <c r="BQ861" s="44"/>
      <c r="BR861" s="44"/>
      <c r="BS861" s="44"/>
      <c r="BT861" s="44"/>
      <c r="BU861" s="44"/>
      <c r="BV861" s="44"/>
      <c r="BW861" s="44"/>
      <c r="BX861" s="44"/>
      <c r="BY861" s="44"/>
      <c r="BZ861" s="44"/>
      <c r="CA861" s="44"/>
      <c r="CB861" s="44"/>
      <c r="CC861" s="44"/>
      <c r="CD861" s="44"/>
      <c r="CE861" s="44"/>
      <c r="CF861" s="44"/>
      <c r="CG861" s="45"/>
      <c r="CH861" s="45"/>
      <c r="CI861" s="45"/>
      <c r="CJ861" s="45"/>
      <c r="CK861" s="45"/>
      <c r="CL861" s="45"/>
      <c r="CM861" s="45"/>
      <c r="CN861" s="45"/>
      <c r="CO861" s="45"/>
      <c r="CP861" s="45"/>
      <c r="CQ861" s="45"/>
      <c r="CR861" s="45"/>
      <c r="CS861" s="44"/>
      <c r="CT861" s="44"/>
      <c r="CU861" s="44"/>
      <c r="CV861" s="44"/>
      <c r="CW861" s="44"/>
      <c r="CX861" s="44"/>
      <c r="CY861" s="44"/>
      <c r="CZ861" s="44"/>
      <c r="DA861" s="44"/>
      <c r="DB861" s="44"/>
      <c r="DC861" s="44"/>
      <c r="DD861" s="44"/>
      <c r="DE861" s="44"/>
      <c r="DF861" s="44"/>
      <c r="DG861" s="44"/>
      <c r="DH861" s="44"/>
      <c r="DI861" s="44"/>
    </row>
    <row r="862" spans="1:113" ht="15">
      <c r="A862" s="40"/>
      <c r="B862" s="40"/>
      <c r="C862" s="41"/>
      <c r="D862" s="69"/>
      <c r="E862" s="42"/>
      <c r="F862" s="42"/>
      <c r="G862" s="44"/>
      <c r="H862" s="44"/>
      <c r="I862" s="44"/>
      <c r="J862" s="335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4"/>
      <c r="BQ862" s="44"/>
      <c r="BR862" s="44"/>
      <c r="BS862" s="44"/>
      <c r="BT862" s="44"/>
      <c r="BU862" s="44"/>
      <c r="BV862" s="44"/>
      <c r="BW862" s="44"/>
      <c r="BX862" s="44"/>
      <c r="BY862" s="44"/>
      <c r="BZ862" s="44"/>
      <c r="CA862" s="44"/>
      <c r="CB862" s="44"/>
      <c r="CC862" s="44"/>
      <c r="CD862" s="44"/>
      <c r="CE862" s="44"/>
      <c r="CF862" s="44"/>
      <c r="CG862" s="45"/>
      <c r="CH862" s="45"/>
      <c r="CI862" s="45"/>
      <c r="CJ862" s="45"/>
      <c r="CK862" s="45"/>
      <c r="CL862" s="45"/>
      <c r="CM862" s="45"/>
      <c r="CN862" s="45"/>
      <c r="CO862" s="45"/>
      <c r="CP862" s="45"/>
      <c r="CQ862" s="45"/>
      <c r="CR862" s="45"/>
      <c r="CS862" s="44"/>
      <c r="CT862" s="44"/>
      <c r="CU862" s="44"/>
      <c r="CV862" s="44"/>
      <c r="CW862" s="44"/>
      <c r="CX862" s="44"/>
      <c r="CY862" s="44"/>
      <c r="CZ862" s="44"/>
      <c r="DA862" s="44"/>
      <c r="DB862" s="44"/>
      <c r="DC862" s="44"/>
      <c r="DD862" s="44"/>
      <c r="DE862" s="44"/>
      <c r="DF862" s="44"/>
      <c r="DG862" s="44"/>
      <c r="DH862" s="44"/>
      <c r="DI862" s="44"/>
    </row>
    <row r="863" spans="1:113" ht="15">
      <c r="A863" s="40"/>
      <c r="B863" s="40"/>
      <c r="C863" s="41"/>
      <c r="D863" s="69"/>
      <c r="E863" s="42"/>
      <c r="F863" s="42"/>
      <c r="G863" s="44"/>
      <c r="H863" s="44"/>
      <c r="I863" s="44"/>
      <c r="J863" s="335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4"/>
      <c r="BQ863" s="44"/>
      <c r="BR863" s="44"/>
      <c r="BS863" s="44"/>
      <c r="BT863" s="44"/>
      <c r="BU863" s="44"/>
      <c r="BV863" s="44"/>
      <c r="BW863" s="44"/>
      <c r="BX863" s="44"/>
      <c r="BY863" s="44"/>
      <c r="BZ863" s="44"/>
      <c r="CA863" s="44"/>
      <c r="CB863" s="44"/>
      <c r="CC863" s="44"/>
      <c r="CD863" s="44"/>
      <c r="CE863" s="44"/>
      <c r="CF863" s="44"/>
      <c r="CG863" s="45"/>
      <c r="CH863" s="45"/>
      <c r="CI863" s="45"/>
      <c r="CJ863" s="45"/>
      <c r="CK863" s="45"/>
      <c r="CL863" s="45"/>
      <c r="CM863" s="45"/>
      <c r="CN863" s="45"/>
      <c r="CO863" s="45"/>
      <c r="CP863" s="45"/>
      <c r="CQ863" s="45"/>
      <c r="CR863" s="45"/>
      <c r="CS863" s="44"/>
      <c r="CT863" s="44"/>
      <c r="CU863" s="44"/>
      <c r="CV863" s="44"/>
      <c r="CW863" s="44"/>
      <c r="CX863" s="44"/>
      <c r="CY863" s="44"/>
      <c r="CZ863" s="44"/>
      <c r="DA863" s="44"/>
      <c r="DB863" s="44"/>
      <c r="DC863" s="44"/>
      <c r="DD863" s="44"/>
      <c r="DE863" s="44"/>
      <c r="DF863" s="44"/>
      <c r="DG863" s="44"/>
      <c r="DH863" s="44"/>
      <c r="DI863" s="44"/>
    </row>
    <row r="864" spans="1:113" ht="15">
      <c r="A864" s="40"/>
      <c r="B864" s="40"/>
      <c r="C864" s="41"/>
      <c r="D864" s="69"/>
      <c r="E864" s="42"/>
      <c r="F864" s="42"/>
      <c r="G864" s="44"/>
      <c r="H864" s="44"/>
      <c r="I864" s="44"/>
      <c r="J864" s="335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4"/>
      <c r="BQ864" s="44"/>
      <c r="BR864" s="44"/>
      <c r="BS864" s="44"/>
      <c r="BT864" s="44"/>
      <c r="BU864" s="44"/>
      <c r="BV864" s="44"/>
      <c r="BW864" s="44"/>
      <c r="BX864" s="44"/>
      <c r="BY864" s="44"/>
      <c r="BZ864" s="44"/>
      <c r="CA864" s="44"/>
      <c r="CB864" s="44"/>
      <c r="CC864" s="44"/>
      <c r="CD864" s="44"/>
      <c r="CE864" s="44"/>
      <c r="CF864" s="44"/>
      <c r="CG864" s="45"/>
      <c r="CH864" s="45"/>
      <c r="CI864" s="45"/>
      <c r="CJ864" s="45"/>
      <c r="CK864" s="45"/>
      <c r="CL864" s="45"/>
      <c r="CM864" s="45"/>
      <c r="CN864" s="45"/>
      <c r="CO864" s="45"/>
      <c r="CP864" s="45"/>
      <c r="CQ864" s="45"/>
      <c r="CR864" s="45"/>
      <c r="CS864" s="44"/>
      <c r="CT864" s="44"/>
      <c r="CU864" s="44"/>
      <c r="CV864" s="44"/>
      <c r="CW864" s="44"/>
      <c r="CX864" s="44"/>
      <c r="CY864" s="44"/>
      <c r="CZ864" s="44"/>
      <c r="DA864" s="44"/>
      <c r="DB864" s="44"/>
      <c r="DC864" s="44"/>
      <c r="DD864" s="44"/>
      <c r="DE864" s="44"/>
      <c r="DF864" s="44"/>
      <c r="DG864" s="44"/>
      <c r="DH864" s="44"/>
      <c r="DI864" s="44"/>
    </row>
    <row r="865" spans="1:113" ht="15">
      <c r="A865" s="40"/>
      <c r="B865" s="40"/>
      <c r="C865" s="41"/>
      <c r="D865" s="69"/>
      <c r="E865" s="42"/>
      <c r="F865" s="42"/>
      <c r="G865" s="44"/>
      <c r="H865" s="44"/>
      <c r="I865" s="44"/>
      <c r="J865" s="335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4"/>
      <c r="BQ865" s="44"/>
      <c r="BR865" s="44"/>
      <c r="BS865" s="44"/>
      <c r="BT865" s="44"/>
      <c r="BU865" s="44"/>
      <c r="BV865" s="44"/>
      <c r="BW865" s="44"/>
      <c r="BX865" s="44"/>
      <c r="BY865" s="44"/>
      <c r="BZ865" s="44"/>
      <c r="CA865" s="44"/>
      <c r="CB865" s="44"/>
      <c r="CC865" s="44"/>
      <c r="CD865" s="44"/>
      <c r="CE865" s="44"/>
      <c r="CF865" s="44"/>
      <c r="CG865" s="45"/>
      <c r="CH865" s="45"/>
      <c r="CI865" s="45"/>
      <c r="CJ865" s="45"/>
      <c r="CK865" s="45"/>
      <c r="CL865" s="45"/>
      <c r="CM865" s="45"/>
      <c r="CN865" s="45"/>
      <c r="CO865" s="45"/>
      <c r="CP865" s="45"/>
      <c r="CQ865" s="45"/>
      <c r="CR865" s="45"/>
      <c r="CS865" s="44"/>
      <c r="CT865" s="44"/>
      <c r="CU865" s="44"/>
      <c r="CV865" s="44"/>
      <c r="CW865" s="44"/>
      <c r="CX865" s="44"/>
      <c r="CY865" s="44"/>
      <c r="CZ865" s="44"/>
      <c r="DA865" s="44"/>
      <c r="DB865" s="44"/>
      <c r="DC865" s="44"/>
      <c r="DD865" s="44"/>
      <c r="DE865" s="44"/>
      <c r="DF865" s="44"/>
      <c r="DG865" s="44"/>
      <c r="DH865" s="44"/>
      <c r="DI865" s="44"/>
    </row>
    <row r="866" spans="1:113" ht="15">
      <c r="A866" s="40"/>
      <c r="B866" s="40"/>
      <c r="C866" s="41"/>
      <c r="D866" s="69"/>
      <c r="E866" s="42"/>
      <c r="F866" s="42"/>
      <c r="G866" s="44"/>
      <c r="H866" s="44"/>
      <c r="I866" s="44"/>
      <c r="J866" s="335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4"/>
      <c r="BQ866" s="44"/>
      <c r="BR866" s="44"/>
      <c r="BS866" s="44"/>
      <c r="BT866" s="44"/>
      <c r="BU866" s="44"/>
      <c r="BV866" s="44"/>
      <c r="BW866" s="44"/>
      <c r="BX866" s="44"/>
      <c r="BY866" s="44"/>
      <c r="BZ866" s="44"/>
      <c r="CA866" s="44"/>
      <c r="CB866" s="44"/>
      <c r="CC866" s="44"/>
      <c r="CD866" s="44"/>
      <c r="CE866" s="44"/>
      <c r="CF866" s="44"/>
      <c r="CG866" s="45"/>
      <c r="CH866" s="45"/>
      <c r="CI866" s="45"/>
      <c r="CJ866" s="45"/>
      <c r="CK866" s="45"/>
      <c r="CL866" s="45"/>
      <c r="CM866" s="45"/>
      <c r="CN866" s="45"/>
      <c r="CO866" s="45"/>
      <c r="CP866" s="45"/>
      <c r="CQ866" s="45"/>
      <c r="CR866" s="45"/>
      <c r="CS866" s="44"/>
      <c r="CT866" s="44"/>
      <c r="CU866" s="44"/>
      <c r="CV866" s="44"/>
      <c r="CW866" s="44"/>
      <c r="CX866" s="44"/>
      <c r="CY866" s="44"/>
      <c r="CZ866" s="44"/>
      <c r="DA866" s="44"/>
      <c r="DB866" s="44"/>
      <c r="DC866" s="44"/>
      <c r="DD866" s="44"/>
      <c r="DE866" s="44"/>
      <c r="DF866" s="44"/>
      <c r="DG866" s="44"/>
      <c r="DH866" s="44"/>
      <c r="DI866" s="44"/>
    </row>
    <row r="867" spans="1:113" ht="15">
      <c r="A867" s="40"/>
      <c r="B867" s="40"/>
      <c r="C867" s="41"/>
      <c r="D867" s="69"/>
      <c r="E867" s="42"/>
      <c r="F867" s="42"/>
      <c r="G867" s="44"/>
      <c r="H867" s="44"/>
      <c r="I867" s="44"/>
      <c r="J867" s="335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4"/>
      <c r="BQ867" s="44"/>
      <c r="BR867" s="44"/>
      <c r="BS867" s="44"/>
      <c r="BT867" s="44"/>
      <c r="BU867" s="44"/>
      <c r="BV867" s="44"/>
      <c r="BW867" s="44"/>
      <c r="BX867" s="44"/>
      <c r="BY867" s="44"/>
      <c r="BZ867" s="44"/>
      <c r="CA867" s="44"/>
      <c r="CB867" s="44"/>
      <c r="CC867" s="44"/>
      <c r="CD867" s="44"/>
      <c r="CE867" s="44"/>
      <c r="CF867" s="44"/>
      <c r="CG867" s="45"/>
      <c r="CH867" s="45"/>
      <c r="CI867" s="45"/>
      <c r="CJ867" s="45"/>
      <c r="CK867" s="45"/>
      <c r="CL867" s="45"/>
      <c r="CM867" s="45"/>
      <c r="CN867" s="45"/>
      <c r="CO867" s="45"/>
      <c r="CP867" s="45"/>
      <c r="CQ867" s="45"/>
      <c r="CR867" s="45"/>
      <c r="CS867" s="44"/>
      <c r="CT867" s="44"/>
      <c r="CU867" s="44"/>
      <c r="CV867" s="44"/>
      <c r="CW867" s="44"/>
      <c r="CX867" s="44"/>
      <c r="CY867" s="44"/>
      <c r="CZ867" s="44"/>
      <c r="DA867" s="44"/>
      <c r="DB867" s="44"/>
      <c r="DC867" s="44"/>
      <c r="DD867" s="44"/>
      <c r="DE867" s="44"/>
      <c r="DF867" s="44"/>
      <c r="DG867" s="44"/>
      <c r="DH867" s="44"/>
      <c r="DI867" s="44"/>
    </row>
    <row r="868" spans="1:113" ht="15">
      <c r="A868" s="40"/>
      <c r="B868" s="40"/>
      <c r="C868" s="41"/>
      <c r="D868" s="69"/>
      <c r="E868" s="42"/>
      <c r="F868" s="42"/>
      <c r="G868" s="44"/>
      <c r="H868" s="44"/>
      <c r="I868" s="44"/>
      <c r="J868" s="335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  <c r="BI868" s="44"/>
      <c r="BJ868" s="44"/>
      <c r="BK868" s="44"/>
      <c r="BL868" s="44"/>
      <c r="BM868" s="44"/>
      <c r="BN868" s="44"/>
      <c r="BO868" s="44"/>
      <c r="BP868" s="44"/>
      <c r="BQ868" s="44"/>
      <c r="BR868" s="44"/>
      <c r="BS868" s="44"/>
      <c r="BT868" s="44"/>
      <c r="BU868" s="44"/>
      <c r="BV868" s="44"/>
      <c r="BW868" s="44"/>
      <c r="BX868" s="44"/>
      <c r="BY868" s="44"/>
      <c r="BZ868" s="44"/>
      <c r="CA868" s="44"/>
      <c r="CB868" s="44"/>
      <c r="CC868" s="44"/>
      <c r="CD868" s="44"/>
      <c r="CE868" s="44"/>
      <c r="CF868" s="44"/>
      <c r="CG868" s="45"/>
      <c r="CH868" s="45"/>
      <c r="CI868" s="45"/>
      <c r="CJ868" s="45"/>
      <c r="CK868" s="45"/>
      <c r="CL868" s="45"/>
      <c r="CM868" s="45"/>
      <c r="CN868" s="45"/>
      <c r="CO868" s="45"/>
      <c r="CP868" s="45"/>
      <c r="CQ868" s="45"/>
      <c r="CR868" s="45"/>
      <c r="CS868" s="44"/>
      <c r="CT868" s="44"/>
      <c r="CU868" s="44"/>
      <c r="CV868" s="44"/>
      <c r="CW868" s="44"/>
      <c r="CX868" s="44"/>
      <c r="CY868" s="44"/>
      <c r="CZ868" s="44"/>
      <c r="DA868" s="44"/>
      <c r="DB868" s="44"/>
      <c r="DC868" s="44"/>
      <c r="DD868" s="44"/>
      <c r="DE868" s="44"/>
      <c r="DF868" s="44"/>
      <c r="DG868" s="44"/>
      <c r="DH868" s="44"/>
      <c r="DI868" s="44"/>
    </row>
    <row r="869" spans="1:113" ht="15">
      <c r="A869" s="40"/>
      <c r="B869" s="40"/>
      <c r="C869" s="41"/>
      <c r="D869" s="69"/>
      <c r="E869" s="42"/>
      <c r="F869" s="42"/>
      <c r="G869" s="44"/>
      <c r="H869" s="44"/>
      <c r="I869" s="44"/>
      <c r="J869" s="335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4"/>
      <c r="BQ869" s="44"/>
      <c r="BR869" s="44"/>
      <c r="BS869" s="44"/>
      <c r="BT869" s="44"/>
      <c r="BU869" s="44"/>
      <c r="BV869" s="44"/>
      <c r="BW869" s="44"/>
      <c r="BX869" s="44"/>
      <c r="BY869" s="44"/>
      <c r="BZ869" s="44"/>
      <c r="CA869" s="44"/>
      <c r="CB869" s="44"/>
      <c r="CC869" s="44"/>
      <c r="CD869" s="44"/>
      <c r="CE869" s="44"/>
      <c r="CF869" s="44"/>
      <c r="CG869" s="45"/>
      <c r="CH869" s="45"/>
      <c r="CI869" s="45"/>
      <c r="CJ869" s="45"/>
      <c r="CK869" s="45"/>
      <c r="CL869" s="45"/>
      <c r="CM869" s="45"/>
      <c r="CN869" s="45"/>
      <c r="CO869" s="45"/>
      <c r="CP869" s="45"/>
      <c r="CQ869" s="45"/>
      <c r="CR869" s="45"/>
      <c r="CS869" s="44"/>
      <c r="CT869" s="44"/>
      <c r="CU869" s="44"/>
      <c r="CV869" s="44"/>
      <c r="CW869" s="44"/>
      <c r="CX869" s="44"/>
      <c r="CY869" s="44"/>
      <c r="CZ869" s="44"/>
      <c r="DA869" s="44"/>
      <c r="DB869" s="44"/>
      <c r="DC869" s="44"/>
      <c r="DD869" s="44"/>
      <c r="DE869" s="44"/>
      <c r="DF869" s="44"/>
      <c r="DG869" s="44"/>
      <c r="DH869" s="44"/>
      <c r="DI869" s="44"/>
    </row>
    <row r="870" spans="1:113" ht="15">
      <c r="A870" s="40"/>
      <c r="B870" s="40"/>
      <c r="C870" s="41"/>
      <c r="D870" s="69"/>
      <c r="E870" s="42"/>
      <c r="F870" s="42"/>
      <c r="G870" s="44"/>
      <c r="H870" s="44"/>
      <c r="I870" s="44"/>
      <c r="J870" s="335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  <c r="BF870" s="44"/>
      <c r="BG870" s="44"/>
      <c r="BH870" s="44"/>
      <c r="BI870" s="44"/>
      <c r="BJ870" s="44"/>
      <c r="BK870" s="44"/>
      <c r="BL870" s="44"/>
      <c r="BM870" s="44"/>
      <c r="BN870" s="44"/>
      <c r="BO870" s="44"/>
      <c r="BP870" s="44"/>
      <c r="BQ870" s="44"/>
      <c r="BR870" s="44"/>
      <c r="BS870" s="44"/>
      <c r="BT870" s="44"/>
      <c r="BU870" s="44"/>
      <c r="BV870" s="44"/>
      <c r="BW870" s="44"/>
      <c r="BX870" s="44"/>
      <c r="BY870" s="44"/>
      <c r="BZ870" s="44"/>
      <c r="CA870" s="44"/>
      <c r="CB870" s="44"/>
      <c r="CC870" s="44"/>
      <c r="CD870" s="44"/>
      <c r="CE870" s="44"/>
      <c r="CF870" s="44"/>
      <c r="CG870" s="45"/>
      <c r="CH870" s="45"/>
      <c r="CI870" s="45"/>
      <c r="CJ870" s="45"/>
      <c r="CK870" s="45"/>
      <c r="CL870" s="45"/>
      <c r="CM870" s="45"/>
      <c r="CN870" s="45"/>
      <c r="CO870" s="45"/>
      <c r="CP870" s="45"/>
      <c r="CQ870" s="45"/>
      <c r="CR870" s="45"/>
      <c r="CS870" s="44"/>
      <c r="CT870" s="44"/>
      <c r="CU870" s="44"/>
      <c r="CV870" s="44"/>
      <c r="CW870" s="44"/>
      <c r="CX870" s="44"/>
      <c r="CY870" s="44"/>
      <c r="CZ870" s="44"/>
      <c r="DA870" s="44"/>
      <c r="DB870" s="44"/>
      <c r="DC870" s="44"/>
      <c r="DD870" s="44"/>
      <c r="DE870" s="44"/>
      <c r="DF870" s="44"/>
      <c r="DG870" s="44"/>
      <c r="DH870" s="44"/>
      <c r="DI870" s="44"/>
    </row>
    <row r="871" spans="1:113" ht="15">
      <c r="A871" s="40"/>
      <c r="B871" s="40"/>
      <c r="C871" s="41"/>
      <c r="D871" s="69"/>
      <c r="E871" s="42"/>
      <c r="F871" s="42"/>
      <c r="G871" s="44"/>
      <c r="H871" s="44"/>
      <c r="I871" s="44"/>
      <c r="J871" s="335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4"/>
      <c r="BQ871" s="44"/>
      <c r="BR871" s="44"/>
      <c r="BS871" s="44"/>
      <c r="BT871" s="44"/>
      <c r="BU871" s="44"/>
      <c r="BV871" s="44"/>
      <c r="BW871" s="44"/>
      <c r="BX871" s="44"/>
      <c r="BY871" s="44"/>
      <c r="BZ871" s="44"/>
      <c r="CA871" s="44"/>
      <c r="CB871" s="44"/>
      <c r="CC871" s="44"/>
      <c r="CD871" s="44"/>
      <c r="CE871" s="44"/>
      <c r="CF871" s="44"/>
      <c r="CG871" s="45"/>
      <c r="CH871" s="45"/>
      <c r="CI871" s="45"/>
      <c r="CJ871" s="45"/>
      <c r="CK871" s="45"/>
      <c r="CL871" s="45"/>
      <c r="CM871" s="45"/>
      <c r="CN871" s="45"/>
      <c r="CO871" s="45"/>
      <c r="CP871" s="45"/>
      <c r="CQ871" s="45"/>
      <c r="CR871" s="45"/>
      <c r="CS871" s="44"/>
      <c r="CT871" s="44"/>
      <c r="CU871" s="44"/>
      <c r="CV871" s="44"/>
      <c r="CW871" s="44"/>
      <c r="CX871" s="44"/>
      <c r="CY871" s="44"/>
      <c r="CZ871" s="44"/>
      <c r="DA871" s="44"/>
      <c r="DB871" s="44"/>
      <c r="DC871" s="44"/>
      <c r="DD871" s="44"/>
      <c r="DE871" s="44"/>
      <c r="DF871" s="44"/>
      <c r="DG871" s="44"/>
      <c r="DH871" s="44"/>
      <c r="DI871" s="44"/>
    </row>
    <row r="872" spans="1:113" ht="15">
      <c r="A872" s="40"/>
      <c r="B872" s="40"/>
      <c r="C872" s="41"/>
      <c r="D872" s="69"/>
      <c r="E872" s="42"/>
      <c r="F872" s="42"/>
      <c r="G872" s="44"/>
      <c r="H872" s="44"/>
      <c r="I872" s="44"/>
      <c r="J872" s="335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4"/>
      <c r="BQ872" s="44"/>
      <c r="BR872" s="44"/>
      <c r="BS872" s="44"/>
      <c r="BT872" s="44"/>
      <c r="BU872" s="44"/>
      <c r="BV872" s="44"/>
      <c r="BW872" s="44"/>
      <c r="BX872" s="44"/>
      <c r="BY872" s="44"/>
      <c r="BZ872" s="44"/>
      <c r="CA872" s="44"/>
      <c r="CB872" s="44"/>
      <c r="CC872" s="44"/>
      <c r="CD872" s="44"/>
      <c r="CE872" s="44"/>
      <c r="CF872" s="44"/>
      <c r="CG872" s="45"/>
      <c r="CH872" s="45"/>
      <c r="CI872" s="45"/>
      <c r="CJ872" s="45"/>
      <c r="CK872" s="45"/>
      <c r="CL872" s="45"/>
      <c r="CM872" s="45"/>
      <c r="CN872" s="45"/>
      <c r="CO872" s="45"/>
      <c r="CP872" s="45"/>
      <c r="CQ872" s="45"/>
      <c r="CR872" s="45"/>
      <c r="CS872" s="44"/>
      <c r="CT872" s="44"/>
      <c r="CU872" s="44"/>
      <c r="CV872" s="44"/>
      <c r="CW872" s="44"/>
      <c r="CX872" s="44"/>
      <c r="CY872" s="44"/>
      <c r="CZ872" s="44"/>
      <c r="DA872" s="44"/>
      <c r="DB872" s="44"/>
      <c r="DC872" s="44"/>
      <c r="DD872" s="44"/>
      <c r="DE872" s="44"/>
      <c r="DF872" s="44"/>
      <c r="DG872" s="44"/>
      <c r="DH872" s="44"/>
      <c r="DI872" s="44"/>
    </row>
    <row r="873" spans="1:113" ht="15">
      <c r="A873" s="40"/>
      <c r="B873" s="40"/>
      <c r="C873" s="41"/>
      <c r="D873" s="69"/>
      <c r="E873" s="42"/>
      <c r="F873" s="42"/>
      <c r="G873" s="44"/>
      <c r="H873" s="44"/>
      <c r="I873" s="44"/>
      <c r="J873" s="335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4"/>
      <c r="BQ873" s="44"/>
      <c r="BR873" s="44"/>
      <c r="BS873" s="44"/>
      <c r="BT873" s="44"/>
      <c r="BU873" s="44"/>
      <c r="BV873" s="44"/>
      <c r="BW873" s="44"/>
      <c r="BX873" s="44"/>
      <c r="BY873" s="44"/>
      <c r="BZ873" s="44"/>
      <c r="CA873" s="44"/>
      <c r="CB873" s="44"/>
      <c r="CC873" s="44"/>
      <c r="CD873" s="44"/>
      <c r="CE873" s="44"/>
      <c r="CF873" s="44"/>
      <c r="CG873" s="45"/>
      <c r="CH873" s="45"/>
      <c r="CI873" s="45"/>
      <c r="CJ873" s="45"/>
      <c r="CK873" s="45"/>
      <c r="CL873" s="45"/>
      <c r="CM873" s="45"/>
      <c r="CN873" s="45"/>
      <c r="CO873" s="45"/>
      <c r="CP873" s="45"/>
      <c r="CQ873" s="45"/>
      <c r="CR873" s="45"/>
      <c r="CS873" s="44"/>
      <c r="CT873" s="44"/>
      <c r="CU873" s="44"/>
      <c r="CV873" s="44"/>
      <c r="CW873" s="44"/>
      <c r="CX873" s="44"/>
      <c r="CY873" s="44"/>
      <c r="CZ873" s="44"/>
      <c r="DA873" s="44"/>
      <c r="DB873" s="44"/>
      <c r="DC873" s="44"/>
      <c r="DD873" s="44"/>
      <c r="DE873" s="44"/>
      <c r="DF873" s="44"/>
      <c r="DG873" s="44"/>
      <c r="DH873" s="44"/>
      <c r="DI873" s="44"/>
    </row>
    <row r="874" spans="1:113" ht="15">
      <c r="A874" s="40"/>
      <c r="B874" s="40"/>
      <c r="C874" s="41"/>
      <c r="D874" s="69"/>
      <c r="E874" s="42"/>
      <c r="F874" s="42"/>
      <c r="G874" s="44"/>
      <c r="H874" s="44"/>
      <c r="I874" s="44"/>
      <c r="J874" s="335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  <c r="BI874" s="44"/>
      <c r="BJ874" s="44"/>
      <c r="BK874" s="44"/>
      <c r="BL874" s="44"/>
      <c r="BM874" s="44"/>
      <c r="BN874" s="44"/>
      <c r="BO874" s="44"/>
      <c r="BP874" s="44"/>
      <c r="BQ874" s="44"/>
      <c r="BR874" s="44"/>
      <c r="BS874" s="44"/>
      <c r="BT874" s="44"/>
      <c r="BU874" s="44"/>
      <c r="BV874" s="44"/>
      <c r="BW874" s="44"/>
      <c r="BX874" s="44"/>
      <c r="BY874" s="44"/>
      <c r="BZ874" s="44"/>
      <c r="CA874" s="44"/>
      <c r="CB874" s="44"/>
      <c r="CC874" s="44"/>
      <c r="CD874" s="44"/>
      <c r="CE874" s="44"/>
      <c r="CF874" s="44"/>
      <c r="CG874" s="45"/>
      <c r="CH874" s="45"/>
      <c r="CI874" s="45"/>
      <c r="CJ874" s="45"/>
      <c r="CK874" s="45"/>
      <c r="CL874" s="45"/>
      <c r="CM874" s="45"/>
      <c r="CN874" s="45"/>
      <c r="CO874" s="45"/>
      <c r="CP874" s="45"/>
      <c r="CQ874" s="45"/>
      <c r="CR874" s="45"/>
      <c r="CS874" s="44"/>
      <c r="CT874" s="44"/>
      <c r="CU874" s="44"/>
      <c r="CV874" s="44"/>
      <c r="CW874" s="44"/>
      <c r="CX874" s="44"/>
      <c r="CY874" s="44"/>
      <c r="CZ874" s="44"/>
      <c r="DA874" s="44"/>
      <c r="DB874" s="44"/>
      <c r="DC874" s="44"/>
      <c r="DD874" s="44"/>
      <c r="DE874" s="44"/>
      <c r="DF874" s="44"/>
      <c r="DG874" s="44"/>
      <c r="DH874" s="44"/>
      <c r="DI874" s="44"/>
    </row>
    <row r="875" spans="1:113" ht="15">
      <c r="A875" s="40"/>
      <c r="B875" s="40"/>
      <c r="C875" s="41"/>
      <c r="D875" s="69"/>
      <c r="E875" s="42"/>
      <c r="F875" s="42"/>
      <c r="G875" s="44"/>
      <c r="H875" s="44"/>
      <c r="I875" s="44"/>
      <c r="J875" s="335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4"/>
      <c r="BQ875" s="44"/>
      <c r="BR875" s="44"/>
      <c r="BS875" s="44"/>
      <c r="BT875" s="44"/>
      <c r="BU875" s="44"/>
      <c r="BV875" s="44"/>
      <c r="BW875" s="44"/>
      <c r="BX875" s="44"/>
      <c r="BY875" s="44"/>
      <c r="BZ875" s="44"/>
      <c r="CA875" s="44"/>
      <c r="CB875" s="44"/>
      <c r="CC875" s="44"/>
      <c r="CD875" s="44"/>
      <c r="CE875" s="44"/>
      <c r="CF875" s="44"/>
      <c r="CG875" s="45"/>
      <c r="CH875" s="45"/>
      <c r="CI875" s="45"/>
      <c r="CJ875" s="45"/>
      <c r="CK875" s="45"/>
      <c r="CL875" s="45"/>
      <c r="CM875" s="45"/>
      <c r="CN875" s="45"/>
      <c r="CO875" s="45"/>
      <c r="CP875" s="45"/>
      <c r="CQ875" s="45"/>
      <c r="CR875" s="45"/>
      <c r="CS875" s="44"/>
      <c r="CT875" s="44"/>
      <c r="CU875" s="44"/>
      <c r="CV875" s="44"/>
      <c r="CW875" s="44"/>
      <c r="CX875" s="44"/>
      <c r="CY875" s="44"/>
      <c r="CZ875" s="44"/>
      <c r="DA875" s="44"/>
      <c r="DB875" s="44"/>
      <c r="DC875" s="44"/>
      <c r="DD875" s="44"/>
      <c r="DE875" s="44"/>
      <c r="DF875" s="44"/>
      <c r="DG875" s="44"/>
      <c r="DH875" s="44"/>
      <c r="DI875" s="44"/>
    </row>
    <row r="876" spans="1:113" ht="15">
      <c r="A876" s="40"/>
      <c r="B876" s="40"/>
      <c r="C876" s="41"/>
      <c r="D876" s="69"/>
      <c r="E876" s="42"/>
      <c r="F876" s="42"/>
      <c r="G876" s="44"/>
      <c r="H876" s="44"/>
      <c r="I876" s="44"/>
      <c r="J876" s="335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4"/>
      <c r="BQ876" s="44"/>
      <c r="BR876" s="44"/>
      <c r="BS876" s="44"/>
      <c r="BT876" s="44"/>
      <c r="BU876" s="44"/>
      <c r="BV876" s="44"/>
      <c r="BW876" s="44"/>
      <c r="BX876" s="44"/>
      <c r="BY876" s="44"/>
      <c r="BZ876" s="44"/>
      <c r="CA876" s="44"/>
      <c r="CB876" s="44"/>
      <c r="CC876" s="44"/>
      <c r="CD876" s="44"/>
      <c r="CE876" s="44"/>
      <c r="CF876" s="44"/>
      <c r="CG876" s="45"/>
      <c r="CH876" s="45"/>
      <c r="CI876" s="45"/>
      <c r="CJ876" s="45"/>
      <c r="CK876" s="45"/>
      <c r="CL876" s="45"/>
      <c r="CM876" s="45"/>
      <c r="CN876" s="45"/>
      <c r="CO876" s="45"/>
      <c r="CP876" s="45"/>
      <c r="CQ876" s="45"/>
      <c r="CR876" s="45"/>
      <c r="CS876" s="44"/>
      <c r="CT876" s="44"/>
      <c r="CU876" s="44"/>
      <c r="CV876" s="44"/>
      <c r="CW876" s="44"/>
      <c r="CX876" s="44"/>
      <c r="CY876" s="44"/>
      <c r="CZ876" s="44"/>
      <c r="DA876" s="44"/>
      <c r="DB876" s="44"/>
      <c r="DC876" s="44"/>
      <c r="DD876" s="44"/>
      <c r="DE876" s="44"/>
      <c r="DF876" s="44"/>
      <c r="DG876" s="44"/>
      <c r="DH876" s="44"/>
      <c r="DI876" s="44"/>
    </row>
    <row r="877" spans="1:113" ht="15">
      <c r="A877" s="40"/>
      <c r="B877" s="40"/>
      <c r="C877" s="41"/>
      <c r="D877" s="69"/>
      <c r="E877" s="42"/>
      <c r="F877" s="42"/>
      <c r="G877" s="44"/>
      <c r="H877" s="44"/>
      <c r="I877" s="44"/>
      <c r="J877" s="335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4"/>
      <c r="BQ877" s="44"/>
      <c r="BR877" s="44"/>
      <c r="BS877" s="44"/>
      <c r="BT877" s="44"/>
      <c r="BU877" s="44"/>
      <c r="BV877" s="44"/>
      <c r="BW877" s="44"/>
      <c r="BX877" s="44"/>
      <c r="BY877" s="44"/>
      <c r="BZ877" s="44"/>
      <c r="CA877" s="44"/>
      <c r="CB877" s="44"/>
      <c r="CC877" s="44"/>
      <c r="CD877" s="44"/>
      <c r="CE877" s="44"/>
      <c r="CF877" s="44"/>
      <c r="CG877" s="45"/>
      <c r="CH877" s="45"/>
      <c r="CI877" s="45"/>
      <c r="CJ877" s="45"/>
      <c r="CK877" s="45"/>
      <c r="CL877" s="45"/>
      <c r="CM877" s="45"/>
      <c r="CN877" s="45"/>
      <c r="CO877" s="45"/>
      <c r="CP877" s="45"/>
      <c r="CQ877" s="45"/>
      <c r="CR877" s="45"/>
      <c r="CS877" s="44"/>
      <c r="CT877" s="44"/>
      <c r="CU877" s="44"/>
      <c r="CV877" s="44"/>
      <c r="CW877" s="44"/>
      <c r="CX877" s="44"/>
      <c r="CY877" s="44"/>
      <c r="CZ877" s="44"/>
      <c r="DA877" s="44"/>
      <c r="DB877" s="44"/>
      <c r="DC877" s="44"/>
      <c r="DD877" s="44"/>
      <c r="DE877" s="44"/>
      <c r="DF877" s="44"/>
      <c r="DG877" s="44"/>
      <c r="DH877" s="44"/>
      <c r="DI877" s="44"/>
    </row>
    <row r="878" spans="1:113" ht="15">
      <c r="A878" s="40"/>
      <c r="B878" s="40"/>
      <c r="C878" s="41"/>
      <c r="D878" s="69"/>
      <c r="E878" s="42"/>
      <c r="F878" s="42"/>
      <c r="G878" s="44"/>
      <c r="H878" s="44"/>
      <c r="I878" s="44"/>
      <c r="J878" s="335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4"/>
      <c r="BQ878" s="44"/>
      <c r="BR878" s="44"/>
      <c r="BS878" s="44"/>
      <c r="BT878" s="44"/>
      <c r="BU878" s="44"/>
      <c r="BV878" s="44"/>
      <c r="BW878" s="44"/>
      <c r="BX878" s="44"/>
      <c r="BY878" s="44"/>
      <c r="BZ878" s="44"/>
      <c r="CA878" s="44"/>
      <c r="CB878" s="44"/>
      <c r="CC878" s="44"/>
      <c r="CD878" s="44"/>
      <c r="CE878" s="44"/>
      <c r="CF878" s="44"/>
      <c r="CG878" s="45"/>
      <c r="CH878" s="45"/>
      <c r="CI878" s="45"/>
      <c r="CJ878" s="45"/>
      <c r="CK878" s="45"/>
      <c r="CL878" s="45"/>
      <c r="CM878" s="45"/>
      <c r="CN878" s="45"/>
      <c r="CO878" s="45"/>
      <c r="CP878" s="45"/>
      <c r="CQ878" s="45"/>
      <c r="CR878" s="45"/>
      <c r="CS878" s="44"/>
      <c r="CT878" s="44"/>
      <c r="CU878" s="44"/>
      <c r="CV878" s="44"/>
      <c r="CW878" s="44"/>
      <c r="CX878" s="44"/>
      <c r="CY878" s="44"/>
      <c r="CZ878" s="44"/>
      <c r="DA878" s="44"/>
      <c r="DB878" s="44"/>
      <c r="DC878" s="44"/>
      <c r="DD878" s="44"/>
      <c r="DE878" s="44"/>
      <c r="DF878" s="44"/>
      <c r="DG878" s="44"/>
      <c r="DH878" s="44"/>
      <c r="DI878" s="44"/>
    </row>
    <row r="879" spans="1:113" ht="15">
      <c r="A879" s="40"/>
      <c r="B879" s="40"/>
      <c r="C879" s="41"/>
      <c r="D879" s="69"/>
      <c r="E879" s="42"/>
      <c r="F879" s="42"/>
      <c r="G879" s="44"/>
      <c r="H879" s="44"/>
      <c r="I879" s="44"/>
      <c r="J879" s="335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4"/>
      <c r="BQ879" s="44"/>
      <c r="BR879" s="44"/>
      <c r="BS879" s="44"/>
      <c r="BT879" s="44"/>
      <c r="BU879" s="44"/>
      <c r="BV879" s="44"/>
      <c r="BW879" s="44"/>
      <c r="BX879" s="44"/>
      <c r="BY879" s="44"/>
      <c r="BZ879" s="44"/>
      <c r="CA879" s="44"/>
      <c r="CB879" s="44"/>
      <c r="CC879" s="44"/>
      <c r="CD879" s="44"/>
      <c r="CE879" s="44"/>
      <c r="CF879" s="44"/>
      <c r="CG879" s="45"/>
      <c r="CH879" s="45"/>
      <c r="CI879" s="45"/>
      <c r="CJ879" s="45"/>
      <c r="CK879" s="45"/>
      <c r="CL879" s="45"/>
      <c r="CM879" s="45"/>
      <c r="CN879" s="45"/>
      <c r="CO879" s="45"/>
      <c r="CP879" s="45"/>
      <c r="CQ879" s="45"/>
      <c r="CR879" s="45"/>
      <c r="CS879" s="44"/>
      <c r="CT879" s="44"/>
      <c r="CU879" s="44"/>
      <c r="CV879" s="44"/>
      <c r="CW879" s="44"/>
      <c r="CX879" s="44"/>
      <c r="CY879" s="44"/>
      <c r="CZ879" s="44"/>
      <c r="DA879" s="44"/>
      <c r="DB879" s="44"/>
      <c r="DC879" s="44"/>
      <c r="DD879" s="44"/>
      <c r="DE879" s="44"/>
      <c r="DF879" s="44"/>
      <c r="DG879" s="44"/>
      <c r="DH879" s="44"/>
      <c r="DI879" s="44"/>
    </row>
    <row r="880" spans="1:113" ht="15">
      <c r="A880" s="40"/>
      <c r="B880" s="40"/>
      <c r="C880" s="41"/>
      <c r="D880" s="69"/>
      <c r="E880" s="42"/>
      <c r="F880" s="42"/>
      <c r="G880" s="44"/>
      <c r="H880" s="44"/>
      <c r="I880" s="44"/>
      <c r="J880" s="335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4"/>
      <c r="BQ880" s="44"/>
      <c r="BR880" s="44"/>
      <c r="BS880" s="44"/>
      <c r="BT880" s="44"/>
      <c r="BU880" s="44"/>
      <c r="BV880" s="44"/>
      <c r="BW880" s="44"/>
      <c r="BX880" s="44"/>
      <c r="BY880" s="44"/>
      <c r="BZ880" s="44"/>
      <c r="CA880" s="44"/>
      <c r="CB880" s="44"/>
      <c r="CC880" s="44"/>
      <c r="CD880" s="44"/>
      <c r="CE880" s="44"/>
      <c r="CF880" s="44"/>
      <c r="CG880" s="45"/>
      <c r="CH880" s="45"/>
      <c r="CI880" s="45"/>
      <c r="CJ880" s="45"/>
      <c r="CK880" s="45"/>
      <c r="CL880" s="45"/>
      <c r="CM880" s="45"/>
      <c r="CN880" s="45"/>
      <c r="CO880" s="45"/>
      <c r="CP880" s="45"/>
      <c r="CQ880" s="45"/>
      <c r="CR880" s="45"/>
      <c r="CS880" s="44"/>
      <c r="CT880" s="44"/>
      <c r="CU880" s="44"/>
      <c r="CV880" s="44"/>
      <c r="CW880" s="44"/>
      <c r="CX880" s="44"/>
      <c r="CY880" s="44"/>
      <c r="CZ880" s="44"/>
      <c r="DA880" s="44"/>
      <c r="DB880" s="44"/>
      <c r="DC880" s="44"/>
      <c r="DD880" s="44"/>
      <c r="DE880" s="44"/>
      <c r="DF880" s="44"/>
      <c r="DG880" s="44"/>
      <c r="DH880" s="44"/>
      <c r="DI880" s="44"/>
    </row>
    <row r="881" spans="1:113" ht="15">
      <c r="A881" s="40"/>
      <c r="B881" s="40"/>
      <c r="C881" s="41"/>
      <c r="D881" s="69"/>
      <c r="E881" s="42"/>
      <c r="F881" s="42"/>
      <c r="G881" s="44"/>
      <c r="H881" s="44"/>
      <c r="I881" s="44"/>
      <c r="J881" s="335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4"/>
      <c r="BQ881" s="44"/>
      <c r="BR881" s="44"/>
      <c r="BS881" s="44"/>
      <c r="BT881" s="44"/>
      <c r="BU881" s="44"/>
      <c r="BV881" s="44"/>
      <c r="BW881" s="44"/>
      <c r="BX881" s="44"/>
      <c r="BY881" s="44"/>
      <c r="BZ881" s="44"/>
      <c r="CA881" s="44"/>
      <c r="CB881" s="44"/>
      <c r="CC881" s="44"/>
      <c r="CD881" s="44"/>
      <c r="CE881" s="44"/>
      <c r="CF881" s="44"/>
      <c r="CG881" s="45"/>
      <c r="CH881" s="45"/>
      <c r="CI881" s="45"/>
      <c r="CJ881" s="45"/>
      <c r="CK881" s="45"/>
      <c r="CL881" s="45"/>
      <c r="CM881" s="45"/>
      <c r="CN881" s="45"/>
      <c r="CO881" s="45"/>
      <c r="CP881" s="45"/>
      <c r="CQ881" s="45"/>
      <c r="CR881" s="45"/>
      <c r="CS881" s="44"/>
      <c r="CT881" s="44"/>
      <c r="CU881" s="44"/>
      <c r="CV881" s="44"/>
      <c r="CW881" s="44"/>
      <c r="CX881" s="44"/>
      <c r="CY881" s="44"/>
      <c r="CZ881" s="44"/>
      <c r="DA881" s="44"/>
      <c r="DB881" s="44"/>
      <c r="DC881" s="44"/>
      <c r="DD881" s="44"/>
      <c r="DE881" s="44"/>
      <c r="DF881" s="44"/>
      <c r="DG881" s="44"/>
      <c r="DH881" s="44"/>
      <c r="DI881" s="44"/>
    </row>
    <row r="882" spans="1:113" ht="15">
      <c r="A882" s="40"/>
      <c r="B882" s="40"/>
      <c r="C882" s="41"/>
      <c r="D882" s="69"/>
      <c r="E882" s="42"/>
      <c r="F882" s="42"/>
      <c r="G882" s="44"/>
      <c r="H882" s="44"/>
      <c r="I882" s="44"/>
      <c r="J882" s="335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4"/>
      <c r="BQ882" s="44"/>
      <c r="BR882" s="44"/>
      <c r="BS882" s="44"/>
      <c r="BT882" s="44"/>
      <c r="BU882" s="44"/>
      <c r="BV882" s="44"/>
      <c r="BW882" s="44"/>
      <c r="BX882" s="44"/>
      <c r="BY882" s="44"/>
      <c r="BZ882" s="44"/>
      <c r="CA882" s="44"/>
      <c r="CB882" s="44"/>
      <c r="CC882" s="44"/>
      <c r="CD882" s="44"/>
      <c r="CE882" s="44"/>
      <c r="CF882" s="44"/>
      <c r="CG882" s="45"/>
      <c r="CH882" s="45"/>
      <c r="CI882" s="45"/>
      <c r="CJ882" s="45"/>
      <c r="CK882" s="45"/>
      <c r="CL882" s="45"/>
      <c r="CM882" s="45"/>
      <c r="CN882" s="45"/>
      <c r="CO882" s="45"/>
      <c r="CP882" s="45"/>
      <c r="CQ882" s="45"/>
      <c r="CR882" s="45"/>
      <c r="CS882" s="44"/>
      <c r="CT882" s="44"/>
      <c r="CU882" s="44"/>
      <c r="CV882" s="44"/>
      <c r="CW882" s="44"/>
      <c r="CX882" s="44"/>
      <c r="CY882" s="44"/>
      <c r="CZ882" s="44"/>
      <c r="DA882" s="44"/>
      <c r="DB882" s="44"/>
      <c r="DC882" s="44"/>
      <c r="DD882" s="44"/>
      <c r="DE882" s="44"/>
      <c r="DF882" s="44"/>
      <c r="DG882" s="44"/>
      <c r="DH882" s="44"/>
      <c r="DI882" s="44"/>
    </row>
    <row r="883" spans="1:113" ht="15">
      <c r="A883" s="40"/>
      <c r="B883" s="40"/>
      <c r="C883" s="41"/>
      <c r="D883" s="69"/>
      <c r="E883" s="42"/>
      <c r="F883" s="42"/>
      <c r="G883" s="44"/>
      <c r="H883" s="44"/>
      <c r="I883" s="44"/>
      <c r="J883" s="335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4"/>
      <c r="BQ883" s="44"/>
      <c r="BR883" s="44"/>
      <c r="BS883" s="44"/>
      <c r="BT883" s="44"/>
      <c r="BU883" s="44"/>
      <c r="BV883" s="44"/>
      <c r="BW883" s="44"/>
      <c r="BX883" s="44"/>
      <c r="BY883" s="44"/>
      <c r="BZ883" s="44"/>
      <c r="CA883" s="44"/>
      <c r="CB883" s="44"/>
      <c r="CC883" s="44"/>
      <c r="CD883" s="44"/>
      <c r="CE883" s="44"/>
      <c r="CF883" s="44"/>
      <c r="CG883" s="45"/>
      <c r="CH883" s="45"/>
      <c r="CI883" s="45"/>
      <c r="CJ883" s="45"/>
      <c r="CK883" s="45"/>
      <c r="CL883" s="45"/>
      <c r="CM883" s="45"/>
      <c r="CN883" s="45"/>
      <c r="CO883" s="45"/>
      <c r="CP883" s="45"/>
      <c r="CQ883" s="45"/>
      <c r="CR883" s="45"/>
      <c r="CS883" s="44"/>
      <c r="CT883" s="44"/>
      <c r="CU883" s="44"/>
      <c r="CV883" s="44"/>
      <c r="CW883" s="44"/>
      <c r="CX883" s="44"/>
      <c r="CY883" s="44"/>
      <c r="CZ883" s="44"/>
      <c r="DA883" s="44"/>
      <c r="DB883" s="44"/>
      <c r="DC883" s="44"/>
      <c r="DD883" s="44"/>
      <c r="DE883" s="44"/>
      <c r="DF883" s="44"/>
      <c r="DG883" s="44"/>
      <c r="DH883" s="44"/>
      <c r="DI883" s="44"/>
    </row>
    <row r="884" spans="1:113" ht="15">
      <c r="A884" s="40"/>
      <c r="B884" s="40"/>
      <c r="C884" s="41"/>
      <c r="D884" s="69"/>
      <c r="E884" s="42"/>
      <c r="F884" s="42"/>
      <c r="G884" s="44"/>
      <c r="H884" s="44"/>
      <c r="I884" s="44"/>
      <c r="J884" s="335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  <c r="AW884" s="44"/>
      <c r="AX884" s="44"/>
      <c r="AY884" s="44"/>
      <c r="AZ884" s="44"/>
      <c r="BA884" s="44"/>
      <c r="BB884" s="44"/>
      <c r="BC884" s="44"/>
      <c r="BD884" s="44"/>
      <c r="BE884" s="44"/>
      <c r="BF884" s="44"/>
      <c r="BG884" s="44"/>
      <c r="BH884" s="44"/>
      <c r="BI884" s="44"/>
      <c r="BJ884" s="44"/>
      <c r="BK884" s="44"/>
      <c r="BL884" s="44"/>
      <c r="BM884" s="44"/>
      <c r="BN884" s="44"/>
      <c r="BO884" s="44"/>
      <c r="BP884" s="44"/>
      <c r="BQ884" s="44"/>
      <c r="BR884" s="44"/>
      <c r="BS884" s="44"/>
      <c r="BT884" s="44"/>
      <c r="BU884" s="44"/>
      <c r="BV884" s="44"/>
      <c r="BW884" s="44"/>
      <c r="BX884" s="44"/>
      <c r="BY884" s="44"/>
      <c r="BZ884" s="44"/>
      <c r="CA884" s="44"/>
      <c r="CB884" s="44"/>
      <c r="CC884" s="44"/>
      <c r="CD884" s="44"/>
      <c r="CE884" s="44"/>
      <c r="CF884" s="44"/>
      <c r="CG884" s="45"/>
      <c r="CH884" s="45"/>
      <c r="CI884" s="45"/>
      <c r="CJ884" s="45"/>
      <c r="CK884" s="45"/>
      <c r="CL884" s="45"/>
      <c r="CM884" s="45"/>
      <c r="CN884" s="45"/>
      <c r="CO884" s="45"/>
      <c r="CP884" s="45"/>
      <c r="CQ884" s="45"/>
      <c r="CR884" s="45"/>
      <c r="CS884" s="44"/>
      <c r="CT884" s="44"/>
      <c r="CU884" s="44"/>
      <c r="CV884" s="44"/>
      <c r="CW884" s="44"/>
      <c r="CX884" s="44"/>
      <c r="CY884" s="44"/>
      <c r="CZ884" s="44"/>
      <c r="DA884" s="44"/>
      <c r="DB884" s="44"/>
      <c r="DC884" s="44"/>
      <c r="DD884" s="44"/>
      <c r="DE884" s="44"/>
      <c r="DF884" s="44"/>
      <c r="DG884" s="44"/>
      <c r="DH884" s="44"/>
      <c r="DI884" s="44"/>
    </row>
    <row r="885" spans="1:113" ht="15">
      <c r="A885" s="40"/>
      <c r="B885" s="40"/>
      <c r="C885" s="41"/>
      <c r="D885" s="69"/>
      <c r="E885" s="42"/>
      <c r="F885" s="42"/>
      <c r="G885" s="44"/>
      <c r="H885" s="44"/>
      <c r="I885" s="44"/>
      <c r="J885" s="335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4"/>
      <c r="BQ885" s="44"/>
      <c r="BR885" s="44"/>
      <c r="BS885" s="44"/>
      <c r="BT885" s="44"/>
      <c r="BU885" s="44"/>
      <c r="BV885" s="44"/>
      <c r="BW885" s="44"/>
      <c r="BX885" s="44"/>
      <c r="BY885" s="44"/>
      <c r="BZ885" s="44"/>
      <c r="CA885" s="44"/>
      <c r="CB885" s="44"/>
      <c r="CC885" s="44"/>
      <c r="CD885" s="44"/>
      <c r="CE885" s="44"/>
      <c r="CF885" s="44"/>
      <c r="CG885" s="45"/>
      <c r="CH885" s="45"/>
      <c r="CI885" s="45"/>
      <c r="CJ885" s="45"/>
      <c r="CK885" s="45"/>
      <c r="CL885" s="45"/>
      <c r="CM885" s="45"/>
      <c r="CN885" s="45"/>
      <c r="CO885" s="45"/>
      <c r="CP885" s="45"/>
      <c r="CQ885" s="45"/>
      <c r="CR885" s="45"/>
      <c r="CS885" s="44"/>
      <c r="CT885" s="44"/>
      <c r="CU885" s="44"/>
      <c r="CV885" s="44"/>
      <c r="CW885" s="44"/>
      <c r="CX885" s="44"/>
      <c r="CY885" s="44"/>
      <c r="CZ885" s="44"/>
      <c r="DA885" s="44"/>
      <c r="DB885" s="44"/>
      <c r="DC885" s="44"/>
      <c r="DD885" s="44"/>
      <c r="DE885" s="44"/>
      <c r="DF885" s="44"/>
      <c r="DG885" s="44"/>
      <c r="DH885" s="44"/>
      <c r="DI885" s="44"/>
    </row>
    <row r="886" spans="1:113" ht="15">
      <c r="A886" s="40"/>
      <c r="B886" s="40"/>
      <c r="C886" s="41"/>
      <c r="D886" s="69"/>
      <c r="E886" s="42"/>
      <c r="F886" s="42"/>
      <c r="G886" s="44"/>
      <c r="H886" s="44"/>
      <c r="I886" s="44"/>
      <c r="J886" s="335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4"/>
      <c r="BQ886" s="44"/>
      <c r="BR886" s="44"/>
      <c r="BS886" s="44"/>
      <c r="BT886" s="44"/>
      <c r="BU886" s="44"/>
      <c r="BV886" s="44"/>
      <c r="BW886" s="44"/>
      <c r="BX886" s="44"/>
      <c r="BY886" s="44"/>
      <c r="BZ886" s="44"/>
      <c r="CA886" s="44"/>
      <c r="CB886" s="44"/>
      <c r="CC886" s="44"/>
      <c r="CD886" s="44"/>
      <c r="CE886" s="44"/>
      <c r="CF886" s="44"/>
      <c r="CG886" s="45"/>
      <c r="CH886" s="45"/>
      <c r="CI886" s="45"/>
      <c r="CJ886" s="45"/>
      <c r="CK886" s="45"/>
      <c r="CL886" s="45"/>
      <c r="CM886" s="45"/>
      <c r="CN886" s="45"/>
      <c r="CO886" s="45"/>
      <c r="CP886" s="45"/>
      <c r="CQ886" s="45"/>
      <c r="CR886" s="45"/>
      <c r="CS886" s="44"/>
      <c r="CT886" s="44"/>
      <c r="CU886" s="44"/>
      <c r="CV886" s="44"/>
      <c r="CW886" s="44"/>
      <c r="CX886" s="44"/>
      <c r="CY886" s="44"/>
      <c r="CZ886" s="44"/>
      <c r="DA886" s="44"/>
      <c r="DB886" s="44"/>
      <c r="DC886" s="44"/>
      <c r="DD886" s="44"/>
      <c r="DE886" s="44"/>
      <c r="DF886" s="44"/>
      <c r="DG886" s="44"/>
      <c r="DH886" s="44"/>
      <c r="DI886" s="44"/>
    </row>
    <row r="887" spans="1:113" ht="15">
      <c r="A887" s="40"/>
      <c r="B887" s="40"/>
      <c r="C887" s="41"/>
      <c r="D887" s="69"/>
      <c r="E887" s="42"/>
      <c r="F887" s="42"/>
      <c r="G887" s="44"/>
      <c r="H887" s="44"/>
      <c r="I887" s="44"/>
      <c r="J887" s="335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4"/>
      <c r="BQ887" s="44"/>
      <c r="BR887" s="44"/>
      <c r="BS887" s="44"/>
      <c r="BT887" s="44"/>
      <c r="BU887" s="44"/>
      <c r="BV887" s="44"/>
      <c r="BW887" s="44"/>
      <c r="BX887" s="44"/>
      <c r="BY887" s="44"/>
      <c r="BZ887" s="44"/>
      <c r="CA887" s="44"/>
      <c r="CB887" s="44"/>
      <c r="CC887" s="44"/>
      <c r="CD887" s="44"/>
      <c r="CE887" s="44"/>
      <c r="CF887" s="44"/>
      <c r="CG887" s="45"/>
      <c r="CH887" s="45"/>
      <c r="CI887" s="45"/>
      <c r="CJ887" s="45"/>
      <c r="CK887" s="45"/>
      <c r="CL887" s="45"/>
      <c r="CM887" s="45"/>
      <c r="CN887" s="45"/>
      <c r="CO887" s="45"/>
      <c r="CP887" s="45"/>
      <c r="CQ887" s="45"/>
      <c r="CR887" s="45"/>
      <c r="CS887" s="44"/>
      <c r="CT887" s="44"/>
      <c r="CU887" s="44"/>
      <c r="CV887" s="44"/>
      <c r="CW887" s="44"/>
      <c r="CX887" s="44"/>
      <c r="CY887" s="44"/>
      <c r="CZ887" s="44"/>
      <c r="DA887" s="44"/>
      <c r="DB887" s="44"/>
      <c r="DC887" s="44"/>
      <c r="DD887" s="44"/>
      <c r="DE887" s="44"/>
      <c r="DF887" s="44"/>
      <c r="DG887" s="44"/>
      <c r="DH887" s="44"/>
      <c r="DI887" s="44"/>
    </row>
    <row r="888" spans="1:113" ht="15">
      <c r="A888" s="40"/>
      <c r="B888" s="40"/>
      <c r="C888" s="41"/>
      <c r="D888" s="69"/>
      <c r="E888" s="42"/>
      <c r="F888" s="42"/>
      <c r="G888" s="44"/>
      <c r="H888" s="44"/>
      <c r="I888" s="44"/>
      <c r="J888" s="335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4"/>
      <c r="BQ888" s="44"/>
      <c r="BR888" s="44"/>
      <c r="BS888" s="44"/>
      <c r="BT888" s="44"/>
      <c r="BU888" s="44"/>
      <c r="BV888" s="44"/>
      <c r="BW888" s="44"/>
      <c r="BX888" s="44"/>
      <c r="BY888" s="44"/>
      <c r="BZ888" s="44"/>
      <c r="CA888" s="44"/>
      <c r="CB888" s="44"/>
      <c r="CC888" s="44"/>
      <c r="CD888" s="44"/>
      <c r="CE888" s="44"/>
      <c r="CF888" s="44"/>
      <c r="CG888" s="45"/>
      <c r="CH888" s="45"/>
      <c r="CI888" s="45"/>
      <c r="CJ888" s="45"/>
      <c r="CK888" s="45"/>
      <c r="CL888" s="45"/>
      <c r="CM888" s="45"/>
      <c r="CN888" s="45"/>
      <c r="CO888" s="45"/>
      <c r="CP888" s="45"/>
      <c r="CQ888" s="45"/>
      <c r="CR888" s="45"/>
      <c r="CS888" s="44"/>
      <c r="CT888" s="44"/>
      <c r="CU888" s="44"/>
      <c r="CV888" s="44"/>
      <c r="CW888" s="44"/>
      <c r="CX888" s="44"/>
      <c r="CY888" s="44"/>
      <c r="CZ888" s="44"/>
      <c r="DA888" s="44"/>
      <c r="DB888" s="44"/>
      <c r="DC888" s="44"/>
      <c r="DD888" s="44"/>
      <c r="DE888" s="44"/>
      <c r="DF888" s="44"/>
      <c r="DG888" s="44"/>
      <c r="DH888" s="44"/>
      <c r="DI888" s="44"/>
    </row>
    <row r="889" spans="1:113" ht="15">
      <c r="A889" s="40"/>
      <c r="B889" s="40"/>
      <c r="C889" s="41"/>
      <c r="D889" s="69"/>
      <c r="E889" s="42"/>
      <c r="F889" s="42"/>
      <c r="G889" s="44"/>
      <c r="H889" s="44"/>
      <c r="I889" s="44"/>
      <c r="J889" s="335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4"/>
      <c r="BQ889" s="44"/>
      <c r="BR889" s="44"/>
      <c r="BS889" s="44"/>
      <c r="BT889" s="44"/>
      <c r="BU889" s="44"/>
      <c r="BV889" s="44"/>
      <c r="BW889" s="44"/>
      <c r="BX889" s="44"/>
      <c r="BY889" s="44"/>
      <c r="BZ889" s="44"/>
      <c r="CA889" s="44"/>
      <c r="CB889" s="44"/>
      <c r="CC889" s="44"/>
      <c r="CD889" s="44"/>
      <c r="CE889" s="44"/>
      <c r="CF889" s="44"/>
      <c r="CG889" s="45"/>
      <c r="CH889" s="45"/>
      <c r="CI889" s="45"/>
      <c r="CJ889" s="45"/>
      <c r="CK889" s="45"/>
      <c r="CL889" s="45"/>
      <c r="CM889" s="45"/>
      <c r="CN889" s="45"/>
      <c r="CO889" s="45"/>
      <c r="CP889" s="45"/>
      <c r="CQ889" s="45"/>
      <c r="CR889" s="45"/>
      <c r="CS889" s="44"/>
      <c r="CT889" s="44"/>
      <c r="CU889" s="44"/>
      <c r="CV889" s="44"/>
      <c r="CW889" s="44"/>
      <c r="CX889" s="44"/>
      <c r="CY889" s="44"/>
      <c r="CZ889" s="44"/>
      <c r="DA889" s="44"/>
      <c r="DB889" s="44"/>
      <c r="DC889" s="44"/>
      <c r="DD889" s="44"/>
      <c r="DE889" s="44"/>
      <c r="DF889" s="44"/>
      <c r="DG889" s="44"/>
      <c r="DH889" s="44"/>
      <c r="DI889" s="44"/>
    </row>
    <row r="890" spans="1:113" ht="15">
      <c r="A890" s="40"/>
      <c r="B890" s="40"/>
      <c r="C890" s="41"/>
      <c r="D890" s="69"/>
      <c r="E890" s="42"/>
      <c r="F890" s="42"/>
      <c r="G890" s="44"/>
      <c r="H890" s="44"/>
      <c r="I890" s="44"/>
      <c r="J890" s="335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  <c r="BF890" s="44"/>
      <c r="BG890" s="44"/>
      <c r="BH890" s="44"/>
      <c r="BI890" s="44"/>
      <c r="BJ890" s="44"/>
      <c r="BK890" s="44"/>
      <c r="BL890" s="44"/>
      <c r="BM890" s="44"/>
      <c r="BN890" s="44"/>
      <c r="BO890" s="44"/>
      <c r="BP890" s="44"/>
      <c r="BQ890" s="44"/>
      <c r="BR890" s="44"/>
      <c r="BS890" s="44"/>
      <c r="BT890" s="44"/>
      <c r="BU890" s="44"/>
      <c r="BV890" s="44"/>
      <c r="BW890" s="44"/>
      <c r="BX890" s="44"/>
      <c r="BY890" s="44"/>
      <c r="BZ890" s="44"/>
      <c r="CA890" s="44"/>
      <c r="CB890" s="44"/>
      <c r="CC890" s="44"/>
      <c r="CD890" s="44"/>
      <c r="CE890" s="44"/>
      <c r="CF890" s="44"/>
      <c r="CG890" s="45"/>
      <c r="CH890" s="45"/>
      <c r="CI890" s="45"/>
      <c r="CJ890" s="45"/>
      <c r="CK890" s="45"/>
      <c r="CL890" s="45"/>
      <c r="CM890" s="45"/>
      <c r="CN890" s="45"/>
      <c r="CO890" s="45"/>
      <c r="CP890" s="45"/>
      <c r="CQ890" s="45"/>
      <c r="CR890" s="45"/>
      <c r="CS890" s="44"/>
      <c r="CT890" s="44"/>
      <c r="CU890" s="44"/>
      <c r="CV890" s="44"/>
      <c r="CW890" s="44"/>
      <c r="CX890" s="44"/>
      <c r="CY890" s="44"/>
      <c r="CZ890" s="44"/>
      <c r="DA890" s="44"/>
      <c r="DB890" s="44"/>
      <c r="DC890" s="44"/>
      <c r="DD890" s="44"/>
      <c r="DE890" s="44"/>
      <c r="DF890" s="44"/>
      <c r="DG890" s="44"/>
      <c r="DH890" s="44"/>
      <c r="DI890" s="44"/>
    </row>
    <row r="891" spans="1:113" ht="15">
      <c r="A891" s="40"/>
      <c r="B891" s="40"/>
      <c r="C891" s="41"/>
      <c r="D891" s="69"/>
      <c r="E891" s="42"/>
      <c r="F891" s="42"/>
      <c r="G891" s="44"/>
      <c r="H891" s="44"/>
      <c r="I891" s="44"/>
      <c r="J891" s="335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4"/>
      <c r="BQ891" s="44"/>
      <c r="BR891" s="44"/>
      <c r="BS891" s="44"/>
      <c r="BT891" s="44"/>
      <c r="BU891" s="44"/>
      <c r="BV891" s="44"/>
      <c r="BW891" s="44"/>
      <c r="BX891" s="44"/>
      <c r="BY891" s="44"/>
      <c r="BZ891" s="44"/>
      <c r="CA891" s="44"/>
      <c r="CB891" s="44"/>
      <c r="CC891" s="44"/>
      <c r="CD891" s="44"/>
      <c r="CE891" s="44"/>
      <c r="CF891" s="44"/>
      <c r="CG891" s="45"/>
      <c r="CH891" s="45"/>
      <c r="CI891" s="45"/>
      <c r="CJ891" s="45"/>
      <c r="CK891" s="45"/>
      <c r="CL891" s="45"/>
      <c r="CM891" s="45"/>
      <c r="CN891" s="45"/>
      <c r="CO891" s="45"/>
      <c r="CP891" s="45"/>
      <c r="CQ891" s="45"/>
      <c r="CR891" s="45"/>
      <c r="CS891" s="44"/>
      <c r="CT891" s="44"/>
      <c r="CU891" s="44"/>
      <c r="CV891" s="44"/>
      <c r="CW891" s="44"/>
      <c r="CX891" s="44"/>
      <c r="CY891" s="44"/>
      <c r="CZ891" s="44"/>
      <c r="DA891" s="44"/>
      <c r="DB891" s="44"/>
      <c r="DC891" s="44"/>
      <c r="DD891" s="44"/>
      <c r="DE891" s="44"/>
      <c r="DF891" s="44"/>
      <c r="DG891" s="44"/>
      <c r="DH891" s="44"/>
      <c r="DI891" s="44"/>
    </row>
    <row r="892" spans="1:113" ht="15">
      <c r="A892" s="40"/>
      <c r="B892" s="40"/>
      <c r="C892" s="41"/>
      <c r="D892" s="69"/>
      <c r="E892" s="42"/>
      <c r="F892" s="42"/>
      <c r="G892" s="44"/>
      <c r="H892" s="44"/>
      <c r="I892" s="44"/>
      <c r="J892" s="335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4"/>
      <c r="BQ892" s="44"/>
      <c r="BR892" s="44"/>
      <c r="BS892" s="44"/>
      <c r="BT892" s="44"/>
      <c r="BU892" s="44"/>
      <c r="BV892" s="44"/>
      <c r="BW892" s="44"/>
      <c r="BX892" s="44"/>
      <c r="BY892" s="44"/>
      <c r="BZ892" s="44"/>
      <c r="CA892" s="44"/>
      <c r="CB892" s="44"/>
      <c r="CC892" s="44"/>
      <c r="CD892" s="44"/>
      <c r="CE892" s="44"/>
      <c r="CF892" s="44"/>
      <c r="CG892" s="45"/>
      <c r="CH892" s="45"/>
      <c r="CI892" s="45"/>
      <c r="CJ892" s="45"/>
      <c r="CK892" s="45"/>
      <c r="CL892" s="45"/>
      <c r="CM892" s="45"/>
      <c r="CN892" s="45"/>
      <c r="CO892" s="45"/>
      <c r="CP892" s="45"/>
      <c r="CQ892" s="45"/>
      <c r="CR892" s="45"/>
      <c r="CS892" s="44"/>
      <c r="CT892" s="44"/>
      <c r="CU892" s="44"/>
      <c r="CV892" s="44"/>
      <c r="CW892" s="44"/>
      <c r="CX892" s="44"/>
      <c r="CY892" s="44"/>
      <c r="CZ892" s="44"/>
      <c r="DA892" s="44"/>
      <c r="DB892" s="44"/>
      <c r="DC892" s="44"/>
      <c r="DD892" s="44"/>
      <c r="DE892" s="44"/>
      <c r="DF892" s="44"/>
      <c r="DG892" s="44"/>
      <c r="DH892" s="44"/>
      <c r="DI892" s="44"/>
    </row>
    <row r="893" spans="1:113" ht="15">
      <c r="A893" s="40"/>
      <c r="B893" s="40"/>
      <c r="C893" s="41"/>
      <c r="D893" s="69"/>
      <c r="E893" s="42"/>
      <c r="F893" s="42"/>
      <c r="G893" s="44"/>
      <c r="H893" s="44"/>
      <c r="I893" s="44"/>
      <c r="J893" s="335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4"/>
      <c r="BQ893" s="44"/>
      <c r="BR893" s="44"/>
      <c r="BS893" s="44"/>
      <c r="BT893" s="44"/>
      <c r="BU893" s="44"/>
      <c r="BV893" s="44"/>
      <c r="BW893" s="44"/>
      <c r="BX893" s="44"/>
      <c r="BY893" s="44"/>
      <c r="BZ893" s="44"/>
      <c r="CA893" s="44"/>
      <c r="CB893" s="44"/>
      <c r="CC893" s="44"/>
      <c r="CD893" s="44"/>
      <c r="CE893" s="44"/>
      <c r="CF893" s="44"/>
      <c r="CG893" s="45"/>
      <c r="CH893" s="45"/>
      <c r="CI893" s="45"/>
      <c r="CJ893" s="45"/>
      <c r="CK893" s="45"/>
      <c r="CL893" s="45"/>
      <c r="CM893" s="45"/>
      <c r="CN893" s="45"/>
      <c r="CO893" s="45"/>
      <c r="CP893" s="45"/>
      <c r="CQ893" s="45"/>
      <c r="CR893" s="45"/>
      <c r="CS893" s="44"/>
      <c r="CT893" s="44"/>
      <c r="CU893" s="44"/>
      <c r="CV893" s="44"/>
      <c r="CW893" s="44"/>
      <c r="CX893" s="44"/>
      <c r="CY893" s="44"/>
      <c r="CZ893" s="44"/>
      <c r="DA893" s="44"/>
      <c r="DB893" s="44"/>
      <c r="DC893" s="44"/>
      <c r="DD893" s="44"/>
      <c r="DE893" s="44"/>
      <c r="DF893" s="44"/>
      <c r="DG893" s="44"/>
      <c r="DH893" s="44"/>
      <c r="DI893" s="44"/>
    </row>
    <row r="894" spans="1:113" ht="15">
      <c r="A894" s="40"/>
      <c r="B894" s="40"/>
      <c r="C894" s="41"/>
      <c r="D894" s="69"/>
      <c r="E894" s="42"/>
      <c r="F894" s="42"/>
      <c r="G894" s="44"/>
      <c r="H894" s="44"/>
      <c r="I894" s="44"/>
      <c r="J894" s="335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4"/>
      <c r="BQ894" s="44"/>
      <c r="BR894" s="44"/>
      <c r="BS894" s="44"/>
      <c r="BT894" s="44"/>
      <c r="BU894" s="44"/>
      <c r="BV894" s="44"/>
      <c r="BW894" s="44"/>
      <c r="BX894" s="44"/>
      <c r="BY894" s="44"/>
      <c r="BZ894" s="44"/>
      <c r="CA894" s="44"/>
      <c r="CB894" s="44"/>
      <c r="CC894" s="44"/>
      <c r="CD894" s="44"/>
      <c r="CE894" s="44"/>
      <c r="CF894" s="44"/>
      <c r="CG894" s="45"/>
      <c r="CH894" s="45"/>
      <c r="CI894" s="45"/>
      <c r="CJ894" s="45"/>
      <c r="CK894" s="45"/>
      <c r="CL894" s="45"/>
      <c r="CM894" s="45"/>
      <c r="CN894" s="45"/>
      <c r="CO894" s="45"/>
      <c r="CP894" s="45"/>
      <c r="CQ894" s="45"/>
      <c r="CR894" s="45"/>
      <c r="CS894" s="44"/>
      <c r="CT894" s="44"/>
      <c r="CU894" s="44"/>
      <c r="CV894" s="44"/>
      <c r="CW894" s="44"/>
      <c r="CX894" s="44"/>
      <c r="CY894" s="44"/>
      <c r="CZ894" s="44"/>
      <c r="DA894" s="44"/>
      <c r="DB894" s="44"/>
      <c r="DC894" s="44"/>
      <c r="DD894" s="44"/>
      <c r="DE894" s="44"/>
      <c r="DF894" s="44"/>
      <c r="DG894" s="44"/>
      <c r="DH894" s="44"/>
      <c r="DI894" s="44"/>
    </row>
    <row r="895" spans="1:113" ht="15">
      <c r="A895" s="40"/>
      <c r="B895" s="40"/>
      <c r="C895" s="41"/>
      <c r="D895" s="69"/>
      <c r="E895" s="42"/>
      <c r="F895" s="42"/>
      <c r="G895" s="44"/>
      <c r="H895" s="44"/>
      <c r="I895" s="44"/>
      <c r="J895" s="335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  <c r="BI895" s="44"/>
      <c r="BJ895" s="44"/>
      <c r="BK895" s="44"/>
      <c r="BL895" s="44"/>
      <c r="BM895" s="44"/>
      <c r="BN895" s="44"/>
      <c r="BO895" s="44"/>
      <c r="BP895" s="44"/>
      <c r="BQ895" s="44"/>
      <c r="BR895" s="44"/>
      <c r="BS895" s="44"/>
      <c r="BT895" s="44"/>
      <c r="BU895" s="44"/>
      <c r="BV895" s="44"/>
      <c r="BW895" s="44"/>
      <c r="BX895" s="44"/>
      <c r="BY895" s="44"/>
      <c r="BZ895" s="44"/>
      <c r="CA895" s="44"/>
      <c r="CB895" s="44"/>
      <c r="CC895" s="44"/>
      <c r="CD895" s="44"/>
      <c r="CE895" s="44"/>
      <c r="CF895" s="44"/>
      <c r="CG895" s="45"/>
      <c r="CH895" s="45"/>
      <c r="CI895" s="45"/>
      <c r="CJ895" s="45"/>
      <c r="CK895" s="45"/>
      <c r="CL895" s="45"/>
      <c r="CM895" s="45"/>
      <c r="CN895" s="45"/>
      <c r="CO895" s="45"/>
      <c r="CP895" s="45"/>
      <c r="CQ895" s="45"/>
      <c r="CR895" s="45"/>
      <c r="CS895" s="44"/>
      <c r="CT895" s="44"/>
      <c r="CU895" s="44"/>
      <c r="CV895" s="44"/>
      <c r="CW895" s="44"/>
      <c r="CX895" s="44"/>
      <c r="CY895" s="44"/>
      <c r="CZ895" s="44"/>
      <c r="DA895" s="44"/>
      <c r="DB895" s="44"/>
      <c r="DC895" s="44"/>
      <c r="DD895" s="44"/>
      <c r="DE895" s="44"/>
      <c r="DF895" s="44"/>
      <c r="DG895" s="44"/>
      <c r="DH895" s="44"/>
      <c r="DI895" s="44"/>
    </row>
    <row r="896" spans="1:113" ht="15">
      <c r="A896" s="40"/>
      <c r="B896" s="40"/>
      <c r="C896" s="41"/>
      <c r="D896" s="69"/>
      <c r="E896" s="42"/>
      <c r="F896" s="42"/>
      <c r="G896" s="44"/>
      <c r="H896" s="44"/>
      <c r="I896" s="44"/>
      <c r="J896" s="335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4"/>
      <c r="BQ896" s="44"/>
      <c r="BR896" s="44"/>
      <c r="BS896" s="44"/>
      <c r="BT896" s="44"/>
      <c r="BU896" s="44"/>
      <c r="BV896" s="44"/>
      <c r="BW896" s="44"/>
      <c r="BX896" s="44"/>
      <c r="BY896" s="44"/>
      <c r="BZ896" s="44"/>
      <c r="CA896" s="44"/>
      <c r="CB896" s="44"/>
      <c r="CC896" s="44"/>
      <c r="CD896" s="44"/>
      <c r="CE896" s="44"/>
      <c r="CF896" s="44"/>
      <c r="CG896" s="45"/>
      <c r="CH896" s="45"/>
      <c r="CI896" s="45"/>
      <c r="CJ896" s="45"/>
      <c r="CK896" s="45"/>
      <c r="CL896" s="45"/>
      <c r="CM896" s="45"/>
      <c r="CN896" s="45"/>
      <c r="CO896" s="45"/>
      <c r="CP896" s="45"/>
      <c r="CQ896" s="45"/>
      <c r="CR896" s="45"/>
      <c r="CS896" s="44"/>
      <c r="CT896" s="44"/>
      <c r="CU896" s="44"/>
      <c r="CV896" s="44"/>
      <c r="CW896" s="44"/>
      <c r="CX896" s="44"/>
      <c r="CY896" s="44"/>
      <c r="CZ896" s="44"/>
      <c r="DA896" s="44"/>
      <c r="DB896" s="44"/>
      <c r="DC896" s="44"/>
      <c r="DD896" s="44"/>
      <c r="DE896" s="44"/>
      <c r="DF896" s="44"/>
      <c r="DG896" s="44"/>
      <c r="DH896" s="44"/>
      <c r="DI896" s="44"/>
    </row>
    <row r="897" spans="1:113" ht="15">
      <c r="A897" s="40"/>
      <c r="B897" s="40"/>
      <c r="C897" s="41"/>
      <c r="D897" s="69"/>
      <c r="E897" s="42"/>
      <c r="F897" s="42"/>
      <c r="G897" s="44"/>
      <c r="H897" s="44"/>
      <c r="I897" s="44"/>
      <c r="J897" s="335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4"/>
      <c r="BQ897" s="44"/>
      <c r="BR897" s="44"/>
      <c r="BS897" s="44"/>
      <c r="BT897" s="44"/>
      <c r="BU897" s="44"/>
      <c r="BV897" s="44"/>
      <c r="BW897" s="44"/>
      <c r="BX897" s="44"/>
      <c r="BY897" s="44"/>
      <c r="BZ897" s="44"/>
      <c r="CA897" s="44"/>
      <c r="CB897" s="44"/>
      <c r="CC897" s="44"/>
      <c r="CD897" s="44"/>
      <c r="CE897" s="44"/>
      <c r="CF897" s="44"/>
      <c r="CG897" s="45"/>
      <c r="CH897" s="45"/>
      <c r="CI897" s="45"/>
      <c r="CJ897" s="45"/>
      <c r="CK897" s="45"/>
      <c r="CL897" s="45"/>
      <c r="CM897" s="45"/>
      <c r="CN897" s="45"/>
      <c r="CO897" s="45"/>
      <c r="CP897" s="45"/>
      <c r="CQ897" s="45"/>
      <c r="CR897" s="45"/>
      <c r="CS897" s="44"/>
      <c r="CT897" s="44"/>
      <c r="CU897" s="44"/>
      <c r="CV897" s="44"/>
      <c r="CW897" s="44"/>
      <c r="CX897" s="44"/>
      <c r="CY897" s="44"/>
      <c r="CZ897" s="44"/>
      <c r="DA897" s="44"/>
      <c r="DB897" s="44"/>
      <c r="DC897" s="44"/>
      <c r="DD897" s="44"/>
      <c r="DE897" s="44"/>
      <c r="DF897" s="44"/>
      <c r="DG897" s="44"/>
      <c r="DH897" s="44"/>
      <c r="DI897" s="44"/>
    </row>
    <row r="898" spans="1:113" ht="15">
      <c r="A898" s="40"/>
      <c r="B898" s="40"/>
      <c r="C898" s="41"/>
      <c r="D898" s="69"/>
      <c r="E898" s="42"/>
      <c r="F898" s="42"/>
      <c r="G898" s="44"/>
      <c r="H898" s="44"/>
      <c r="I898" s="44"/>
      <c r="J898" s="335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4"/>
      <c r="BQ898" s="44"/>
      <c r="BR898" s="44"/>
      <c r="BS898" s="44"/>
      <c r="BT898" s="44"/>
      <c r="BU898" s="44"/>
      <c r="BV898" s="44"/>
      <c r="BW898" s="44"/>
      <c r="BX898" s="44"/>
      <c r="BY898" s="44"/>
      <c r="BZ898" s="44"/>
      <c r="CA898" s="44"/>
      <c r="CB898" s="44"/>
      <c r="CC898" s="44"/>
      <c r="CD898" s="44"/>
      <c r="CE898" s="44"/>
      <c r="CF898" s="44"/>
      <c r="CG898" s="45"/>
      <c r="CH898" s="45"/>
      <c r="CI898" s="45"/>
      <c r="CJ898" s="45"/>
      <c r="CK898" s="45"/>
      <c r="CL898" s="45"/>
      <c r="CM898" s="45"/>
      <c r="CN898" s="45"/>
      <c r="CO898" s="45"/>
      <c r="CP898" s="45"/>
      <c r="CQ898" s="45"/>
      <c r="CR898" s="45"/>
      <c r="CS898" s="44"/>
      <c r="CT898" s="44"/>
      <c r="CU898" s="44"/>
      <c r="CV898" s="44"/>
      <c r="CW898" s="44"/>
      <c r="CX898" s="44"/>
      <c r="CY898" s="44"/>
      <c r="CZ898" s="44"/>
      <c r="DA898" s="44"/>
      <c r="DB898" s="44"/>
      <c r="DC898" s="44"/>
      <c r="DD898" s="44"/>
      <c r="DE898" s="44"/>
      <c r="DF898" s="44"/>
      <c r="DG898" s="44"/>
      <c r="DH898" s="44"/>
      <c r="DI898" s="44"/>
    </row>
    <row r="899" spans="1:113" ht="15">
      <c r="A899" s="40"/>
      <c r="B899" s="40"/>
      <c r="C899" s="41"/>
      <c r="D899" s="69"/>
      <c r="E899" s="42"/>
      <c r="F899" s="42"/>
      <c r="G899" s="44"/>
      <c r="H899" s="44"/>
      <c r="I899" s="44"/>
      <c r="J899" s="335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4"/>
      <c r="BQ899" s="44"/>
      <c r="BR899" s="44"/>
      <c r="BS899" s="44"/>
      <c r="BT899" s="44"/>
      <c r="BU899" s="44"/>
      <c r="BV899" s="44"/>
      <c r="BW899" s="44"/>
      <c r="BX899" s="44"/>
      <c r="BY899" s="44"/>
      <c r="BZ899" s="44"/>
      <c r="CA899" s="44"/>
      <c r="CB899" s="44"/>
      <c r="CC899" s="44"/>
      <c r="CD899" s="44"/>
      <c r="CE899" s="44"/>
      <c r="CF899" s="44"/>
      <c r="CG899" s="45"/>
      <c r="CH899" s="45"/>
      <c r="CI899" s="45"/>
      <c r="CJ899" s="45"/>
      <c r="CK899" s="45"/>
      <c r="CL899" s="45"/>
      <c r="CM899" s="45"/>
      <c r="CN899" s="45"/>
      <c r="CO899" s="45"/>
      <c r="CP899" s="45"/>
      <c r="CQ899" s="45"/>
      <c r="CR899" s="45"/>
      <c r="CS899" s="44"/>
      <c r="CT899" s="44"/>
      <c r="CU899" s="44"/>
      <c r="CV899" s="44"/>
      <c r="CW899" s="44"/>
      <c r="CX899" s="44"/>
      <c r="CY899" s="44"/>
      <c r="CZ899" s="44"/>
      <c r="DA899" s="44"/>
      <c r="DB899" s="44"/>
      <c r="DC899" s="44"/>
      <c r="DD899" s="44"/>
      <c r="DE899" s="44"/>
      <c r="DF899" s="44"/>
      <c r="DG899" s="44"/>
      <c r="DH899" s="44"/>
      <c r="DI899" s="44"/>
    </row>
    <row r="900" spans="1:113" ht="15">
      <c r="A900" s="40"/>
      <c r="B900" s="40"/>
      <c r="C900" s="41"/>
      <c r="D900" s="69"/>
      <c r="E900" s="42"/>
      <c r="F900" s="42"/>
      <c r="G900" s="44"/>
      <c r="H900" s="44"/>
      <c r="I900" s="44"/>
      <c r="J900" s="335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4"/>
      <c r="BQ900" s="44"/>
      <c r="BR900" s="44"/>
      <c r="BS900" s="44"/>
      <c r="BT900" s="44"/>
      <c r="BU900" s="44"/>
      <c r="BV900" s="44"/>
      <c r="BW900" s="44"/>
      <c r="BX900" s="44"/>
      <c r="BY900" s="44"/>
      <c r="BZ900" s="44"/>
      <c r="CA900" s="44"/>
      <c r="CB900" s="44"/>
      <c r="CC900" s="44"/>
      <c r="CD900" s="44"/>
      <c r="CE900" s="44"/>
      <c r="CF900" s="44"/>
      <c r="CG900" s="45"/>
      <c r="CH900" s="45"/>
      <c r="CI900" s="45"/>
      <c r="CJ900" s="45"/>
      <c r="CK900" s="45"/>
      <c r="CL900" s="45"/>
      <c r="CM900" s="45"/>
      <c r="CN900" s="45"/>
      <c r="CO900" s="45"/>
      <c r="CP900" s="45"/>
      <c r="CQ900" s="45"/>
      <c r="CR900" s="45"/>
      <c r="CS900" s="44"/>
      <c r="CT900" s="44"/>
      <c r="CU900" s="44"/>
      <c r="CV900" s="44"/>
      <c r="CW900" s="44"/>
      <c r="CX900" s="44"/>
      <c r="CY900" s="44"/>
      <c r="CZ900" s="44"/>
      <c r="DA900" s="44"/>
      <c r="DB900" s="44"/>
      <c r="DC900" s="44"/>
      <c r="DD900" s="44"/>
      <c r="DE900" s="44"/>
      <c r="DF900" s="44"/>
      <c r="DG900" s="44"/>
      <c r="DH900" s="44"/>
      <c r="DI900" s="44"/>
    </row>
    <row r="901" spans="1:113" ht="15">
      <c r="A901" s="40"/>
      <c r="B901" s="40"/>
      <c r="C901" s="41"/>
      <c r="D901" s="69"/>
      <c r="E901" s="42"/>
      <c r="F901" s="42"/>
      <c r="G901" s="44"/>
      <c r="H901" s="44"/>
      <c r="I901" s="44"/>
      <c r="J901" s="335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4"/>
      <c r="BQ901" s="44"/>
      <c r="BR901" s="44"/>
      <c r="BS901" s="44"/>
      <c r="BT901" s="44"/>
      <c r="BU901" s="44"/>
      <c r="BV901" s="44"/>
      <c r="BW901" s="44"/>
      <c r="BX901" s="44"/>
      <c r="BY901" s="44"/>
      <c r="BZ901" s="44"/>
      <c r="CA901" s="44"/>
      <c r="CB901" s="44"/>
      <c r="CC901" s="44"/>
      <c r="CD901" s="44"/>
      <c r="CE901" s="44"/>
      <c r="CF901" s="44"/>
      <c r="CG901" s="45"/>
      <c r="CH901" s="45"/>
      <c r="CI901" s="45"/>
      <c r="CJ901" s="45"/>
      <c r="CK901" s="45"/>
      <c r="CL901" s="45"/>
      <c r="CM901" s="45"/>
      <c r="CN901" s="45"/>
      <c r="CO901" s="45"/>
      <c r="CP901" s="45"/>
      <c r="CQ901" s="45"/>
      <c r="CR901" s="45"/>
      <c r="CS901" s="44"/>
      <c r="CT901" s="44"/>
      <c r="CU901" s="44"/>
      <c r="CV901" s="44"/>
      <c r="CW901" s="44"/>
      <c r="CX901" s="44"/>
      <c r="CY901" s="44"/>
      <c r="CZ901" s="44"/>
      <c r="DA901" s="44"/>
      <c r="DB901" s="44"/>
      <c r="DC901" s="44"/>
      <c r="DD901" s="44"/>
      <c r="DE901" s="44"/>
      <c r="DF901" s="44"/>
      <c r="DG901" s="44"/>
      <c r="DH901" s="44"/>
      <c r="DI901" s="44"/>
    </row>
    <row r="902" spans="1:113" ht="15">
      <c r="A902" s="40"/>
      <c r="B902" s="40"/>
      <c r="C902" s="41"/>
      <c r="D902" s="69"/>
      <c r="E902" s="42"/>
      <c r="F902" s="42"/>
      <c r="G902" s="44"/>
      <c r="H902" s="44"/>
      <c r="I902" s="44"/>
      <c r="J902" s="335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4"/>
      <c r="BQ902" s="44"/>
      <c r="BR902" s="44"/>
      <c r="BS902" s="44"/>
      <c r="BT902" s="44"/>
      <c r="BU902" s="44"/>
      <c r="BV902" s="44"/>
      <c r="BW902" s="44"/>
      <c r="BX902" s="44"/>
      <c r="BY902" s="44"/>
      <c r="BZ902" s="44"/>
      <c r="CA902" s="44"/>
      <c r="CB902" s="44"/>
      <c r="CC902" s="44"/>
      <c r="CD902" s="44"/>
      <c r="CE902" s="44"/>
      <c r="CF902" s="44"/>
      <c r="CG902" s="45"/>
      <c r="CH902" s="45"/>
      <c r="CI902" s="45"/>
      <c r="CJ902" s="45"/>
      <c r="CK902" s="45"/>
      <c r="CL902" s="45"/>
      <c r="CM902" s="45"/>
      <c r="CN902" s="45"/>
      <c r="CO902" s="45"/>
      <c r="CP902" s="45"/>
      <c r="CQ902" s="45"/>
      <c r="CR902" s="45"/>
      <c r="CS902" s="44"/>
      <c r="CT902" s="44"/>
      <c r="CU902" s="44"/>
      <c r="CV902" s="44"/>
      <c r="CW902" s="44"/>
      <c r="CX902" s="44"/>
      <c r="CY902" s="44"/>
      <c r="CZ902" s="44"/>
      <c r="DA902" s="44"/>
      <c r="DB902" s="44"/>
      <c r="DC902" s="44"/>
      <c r="DD902" s="44"/>
      <c r="DE902" s="44"/>
      <c r="DF902" s="44"/>
      <c r="DG902" s="44"/>
      <c r="DH902" s="44"/>
      <c r="DI902" s="44"/>
    </row>
    <row r="903" spans="1:113" ht="15">
      <c r="A903" s="40"/>
      <c r="B903" s="40"/>
      <c r="C903" s="41"/>
      <c r="D903" s="69"/>
      <c r="E903" s="42"/>
      <c r="F903" s="42"/>
      <c r="G903" s="44"/>
      <c r="H903" s="44"/>
      <c r="I903" s="44"/>
      <c r="J903" s="335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4"/>
      <c r="BQ903" s="44"/>
      <c r="BR903" s="44"/>
      <c r="BS903" s="44"/>
      <c r="BT903" s="44"/>
      <c r="BU903" s="44"/>
      <c r="BV903" s="44"/>
      <c r="BW903" s="44"/>
      <c r="BX903" s="44"/>
      <c r="BY903" s="44"/>
      <c r="BZ903" s="44"/>
      <c r="CA903" s="44"/>
      <c r="CB903" s="44"/>
      <c r="CC903" s="44"/>
      <c r="CD903" s="44"/>
      <c r="CE903" s="44"/>
      <c r="CF903" s="44"/>
      <c r="CG903" s="45"/>
      <c r="CH903" s="45"/>
      <c r="CI903" s="45"/>
      <c r="CJ903" s="45"/>
      <c r="CK903" s="45"/>
      <c r="CL903" s="45"/>
      <c r="CM903" s="45"/>
      <c r="CN903" s="45"/>
      <c r="CO903" s="45"/>
      <c r="CP903" s="45"/>
      <c r="CQ903" s="45"/>
      <c r="CR903" s="45"/>
      <c r="CS903" s="44"/>
      <c r="CT903" s="44"/>
      <c r="CU903" s="44"/>
      <c r="CV903" s="44"/>
      <c r="CW903" s="44"/>
      <c r="CX903" s="44"/>
      <c r="CY903" s="44"/>
      <c r="CZ903" s="44"/>
      <c r="DA903" s="44"/>
      <c r="DB903" s="44"/>
      <c r="DC903" s="44"/>
      <c r="DD903" s="44"/>
      <c r="DE903" s="44"/>
      <c r="DF903" s="44"/>
      <c r="DG903" s="44"/>
      <c r="DH903" s="44"/>
      <c r="DI903" s="44"/>
    </row>
    <row r="904" spans="1:113" ht="15">
      <c r="A904" s="40"/>
      <c r="B904" s="40"/>
      <c r="C904" s="41"/>
      <c r="D904" s="69"/>
      <c r="E904" s="42"/>
      <c r="F904" s="42"/>
      <c r="G904" s="44"/>
      <c r="H904" s="44"/>
      <c r="I904" s="44"/>
      <c r="J904" s="335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  <c r="BI904" s="44"/>
      <c r="BJ904" s="44"/>
      <c r="BK904" s="44"/>
      <c r="BL904" s="44"/>
      <c r="BM904" s="44"/>
      <c r="BN904" s="44"/>
      <c r="BO904" s="44"/>
      <c r="BP904" s="44"/>
      <c r="BQ904" s="44"/>
      <c r="BR904" s="44"/>
      <c r="BS904" s="44"/>
      <c r="BT904" s="44"/>
      <c r="BU904" s="44"/>
      <c r="BV904" s="44"/>
      <c r="BW904" s="44"/>
      <c r="BX904" s="44"/>
      <c r="BY904" s="44"/>
      <c r="BZ904" s="44"/>
      <c r="CA904" s="44"/>
      <c r="CB904" s="44"/>
      <c r="CC904" s="44"/>
      <c r="CD904" s="44"/>
      <c r="CE904" s="44"/>
      <c r="CF904" s="44"/>
      <c r="CG904" s="45"/>
      <c r="CH904" s="45"/>
      <c r="CI904" s="45"/>
      <c r="CJ904" s="45"/>
      <c r="CK904" s="45"/>
      <c r="CL904" s="45"/>
      <c r="CM904" s="45"/>
      <c r="CN904" s="45"/>
      <c r="CO904" s="45"/>
      <c r="CP904" s="45"/>
      <c r="CQ904" s="45"/>
      <c r="CR904" s="45"/>
      <c r="CS904" s="44"/>
      <c r="CT904" s="44"/>
      <c r="CU904" s="44"/>
      <c r="CV904" s="44"/>
      <c r="CW904" s="44"/>
      <c r="CX904" s="44"/>
      <c r="CY904" s="44"/>
      <c r="CZ904" s="44"/>
      <c r="DA904" s="44"/>
      <c r="DB904" s="44"/>
      <c r="DC904" s="44"/>
      <c r="DD904" s="44"/>
      <c r="DE904" s="44"/>
      <c r="DF904" s="44"/>
      <c r="DG904" s="44"/>
      <c r="DH904" s="44"/>
      <c r="DI904" s="44"/>
    </row>
    <row r="905" spans="1:113" ht="15">
      <c r="A905" s="40"/>
      <c r="B905" s="40"/>
      <c r="C905" s="41"/>
      <c r="D905" s="69"/>
      <c r="E905" s="42"/>
      <c r="F905" s="42"/>
      <c r="G905" s="44"/>
      <c r="H905" s="44"/>
      <c r="I905" s="44"/>
      <c r="J905" s="335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  <c r="BI905" s="44"/>
      <c r="BJ905" s="44"/>
      <c r="BK905" s="44"/>
      <c r="BL905" s="44"/>
      <c r="BM905" s="44"/>
      <c r="BN905" s="44"/>
      <c r="BO905" s="44"/>
      <c r="BP905" s="44"/>
      <c r="BQ905" s="44"/>
      <c r="BR905" s="44"/>
      <c r="BS905" s="44"/>
      <c r="BT905" s="44"/>
      <c r="BU905" s="44"/>
      <c r="BV905" s="44"/>
      <c r="BW905" s="44"/>
      <c r="BX905" s="44"/>
      <c r="BY905" s="44"/>
      <c r="BZ905" s="44"/>
      <c r="CA905" s="44"/>
      <c r="CB905" s="44"/>
      <c r="CC905" s="44"/>
      <c r="CD905" s="44"/>
      <c r="CE905" s="44"/>
      <c r="CF905" s="44"/>
      <c r="CG905" s="45"/>
      <c r="CH905" s="45"/>
      <c r="CI905" s="45"/>
      <c r="CJ905" s="45"/>
      <c r="CK905" s="45"/>
      <c r="CL905" s="45"/>
      <c r="CM905" s="45"/>
      <c r="CN905" s="45"/>
      <c r="CO905" s="45"/>
      <c r="CP905" s="45"/>
      <c r="CQ905" s="45"/>
      <c r="CR905" s="45"/>
      <c r="CS905" s="44"/>
      <c r="CT905" s="44"/>
      <c r="CU905" s="44"/>
      <c r="CV905" s="44"/>
      <c r="CW905" s="44"/>
      <c r="CX905" s="44"/>
      <c r="CY905" s="44"/>
      <c r="CZ905" s="44"/>
      <c r="DA905" s="44"/>
      <c r="DB905" s="44"/>
      <c r="DC905" s="44"/>
      <c r="DD905" s="44"/>
      <c r="DE905" s="44"/>
      <c r="DF905" s="44"/>
      <c r="DG905" s="44"/>
      <c r="DH905" s="44"/>
      <c r="DI905" s="44"/>
    </row>
    <row r="906" spans="1:113" ht="15">
      <c r="A906" s="40"/>
      <c r="B906" s="40"/>
      <c r="C906" s="41"/>
      <c r="D906" s="69"/>
      <c r="E906" s="42"/>
      <c r="F906" s="42"/>
      <c r="G906" s="44"/>
      <c r="H906" s="44"/>
      <c r="I906" s="44"/>
      <c r="J906" s="335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  <c r="BI906" s="44"/>
      <c r="BJ906" s="44"/>
      <c r="BK906" s="44"/>
      <c r="BL906" s="44"/>
      <c r="BM906" s="44"/>
      <c r="BN906" s="44"/>
      <c r="BO906" s="44"/>
      <c r="BP906" s="44"/>
      <c r="BQ906" s="44"/>
      <c r="BR906" s="44"/>
      <c r="BS906" s="44"/>
      <c r="BT906" s="44"/>
      <c r="BU906" s="44"/>
      <c r="BV906" s="44"/>
      <c r="BW906" s="44"/>
      <c r="BX906" s="44"/>
      <c r="BY906" s="44"/>
      <c r="BZ906" s="44"/>
      <c r="CA906" s="44"/>
      <c r="CB906" s="44"/>
      <c r="CC906" s="44"/>
      <c r="CD906" s="44"/>
      <c r="CE906" s="44"/>
      <c r="CF906" s="44"/>
      <c r="CG906" s="45"/>
      <c r="CH906" s="45"/>
      <c r="CI906" s="45"/>
      <c r="CJ906" s="45"/>
      <c r="CK906" s="45"/>
      <c r="CL906" s="45"/>
      <c r="CM906" s="45"/>
      <c r="CN906" s="45"/>
      <c r="CO906" s="45"/>
      <c r="CP906" s="45"/>
      <c r="CQ906" s="45"/>
      <c r="CR906" s="45"/>
      <c r="CS906" s="44"/>
      <c r="CT906" s="44"/>
      <c r="CU906" s="44"/>
      <c r="CV906" s="44"/>
      <c r="CW906" s="44"/>
      <c r="CX906" s="44"/>
      <c r="CY906" s="44"/>
      <c r="CZ906" s="44"/>
      <c r="DA906" s="44"/>
      <c r="DB906" s="44"/>
      <c r="DC906" s="44"/>
      <c r="DD906" s="44"/>
      <c r="DE906" s="44"/>
      <c r="DF906" s="44"/>
      <c r="DG906" s="44"/>
      <c r="DH906" s="44"/>
      <c r="DI906" s="44"/>
    </row>
    <row r="907" spans="1:113" ht="15">
      <c r="A907" s="40"/>
      <c r="B907" s="40"/>
      <c r="C907" s="41"/>
      <c r="D907" s="69"/>
      <c r="E907" s="42"/>
      <c r="F907" s="42"/>
      <c r="G907" s="44"/>
      <c r="H907" s="44"/>
      <c r="I907" s="44"/>
      <c r="J907" s="335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  <c r="BI907" s="44"/>
      <c r="BJ907" s="44"/>
      <c r="BK907" s="44"/>
      <c r="BL907" s="44"/>
      <c r="BM907" s="44"/>
      <c r="BN907" s="44"/>
      <c r="BO907" s="44"/>
      <c r="BP907" s="44"/>
      <c r="BQ907" s="44"/>
      <c r="BR907" s="44"/>
      <c r="BS907" s="44"/>
      <c r="BT907" s="44"/>
      <c r="BU907" s="44"/>
      <c r="BV907" s="44"/>
      <c r="BW907" s="44"/>
      <c r="BX907" s="44"/>
      <c r="BY907" s="44"/>
      <c r="BZ907" s="44"/>
      <c r="CA907" s="44"/>
      <c r="CB907" s="44"/>
      <c r="CC907" s="44"/>
      <c r="CD907" s="44"/>
      <c r="CE907" s="44"/>
      <c r="CF907" s="44"/>
      <c r="CG907" s="45"/>
      <c r="CH907" s="45"/>
      <c r="CI907" s="45"/>
      <c r="CJ907" s="45"/>
      <c r="CK907" s="45"/>
      <c r="CL907" s="45"/>
      <c r="CM907" s="45"/>
      <c r="CN907" s="45"/>
      <c r="CO907" s="45"/>
      <c r="CP907" s="45"/>
      <c r="CQ907" s="45"/>
      <c r="CR907" s="45"/>
      <c r="CS907" s="44"/>
      <c r="CT907" s="44"/>
      <c r="CU907" s="44"/>
      <c r="CV907" s="44"/>
      <c r="CW907" s="44"/>
      <c r="CX907" s="44"/>
      <c r="CY907" s="44"/>
      <c r="CZ907" s="44"/>
      <c r="DA907" s="44"/>
      <c r="DB907" s="44"/>
      <c r="DC907" s="44"/>
      <c r="DD907" s="44"/>
      <c r="DE907" s="44"/>
      <c r="DF907" s="44"/>
      <c r="DG907" s="44"/>
      <c r="DH907" s="44"/>
      <c r="DI907" s="44"/>
    </row>
    <row r="908" spans="1:113" ht="15">
      <c r="A908" s="40"/>
      <c r="B908" s="40"/>
      <c r="C908" s="41"/>
      <c r="D908" s="69"/>
      <c r="E908" s="42"/>
      <c r="F908" s="42"/>
      <c r="G908" s="44"/>
      <c r="H908" s="44"/>
      <c r="I908" s="44"/>
      <c r="J908" s="335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4"/>
      <c r="BQ908" s="44"/>
      <c r="BR908" s="44"/>
      <c r="BS908" s="44"/>
      <c r="BT908" s="44"/>
      <c r="BU908" s="44"/>
      <c r="BV908" s="44"/>
      <c r="BW908" s="44"/>
      <c r="BX908" s="44"/>
      <c r="BY908" s="44"/>
      <c r="BZ908" s="44"/>
      <c r="CA908" s="44"/>
      <c r="CB908" s="44"/>
      <c r="CC908" s="44"/>
      <c r="CD908" s="44"/>
      <c r="CE908" s="44"/>
      <c r="CF908" s="44"/>
      <c r="CG908" s="45"/>
      <c r="CH908" s="45"/>
      <c r="CI908" s="45"/>
      <c r="CJ908" s="45"/>
      <c r="CK908" s="45"/>
      <c r="CL908" s="45"/>
      <c r="CM908" s="45"/>
      <c r="CN908" s="45"/>
      <c r="CO908" s="45"/>
      <c r="CP908" s="45"/>
      <c r="CQ908" s="45"/>
      <c r="CR908" s="45"/>
      <c r="CS908" s="44"/>
      <c r="CT908" s="44"/>
      <c r="CU908" s="44"/>
      <c r="CV908" s="44"/>
      <c r="CW908" s="44"/>
      <c r="CX908" s="44"/>
      <c r="CY908" s="44"/>
      <c r="CZ908" s="44"/>
      <c r="DA908" s="44"/>
      <c r="DB908" s="44"/>
      <c r="DC908" s="44"/>
      <c r="DD908" s="44"/>
      <c r="DE908" s="44"/>
      <c r="DF908" s="44"/>
      <c r="DG908" s="44"/>
      <c r="DH908" s="44"/>
      <c r="DI908" s="44"/>
    </row>
    <row r="909" spans="1:113" ht="15">
      <c r="A909" s="40"/>
      <c r="B909" s="40"/>
      <c r="C909" s="41"/>
      <c r="D909" s="69"/>
      <c r="E909" s="42"/>
      <c r="F909" s="42"/>
      <c r="G909" s="44"/>
      <c r="H909" s="44"/>
      <c r="I909" s="44"/>
      <c r="J909" s="335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  <c r="BI909" s="44"/>
      <c r="BJ909" s="44"/>
      <c r="BK909" s="44"/>
      <c r="BL909" s="44"/>
      <c r="BM909" s="44"/>
      <c r="BN909" s="44"/>
      <c r="BO909" s="44"/>
      <c r="BP909" s="44"/>
      <c r="BQ909" s="44"/>
      <c r="BR909" s="44"/>
      <c r="BS909" s="44"/>
      <c r="BT909" s="44"/>
      <c r="BU909" s="44"/>
      <c r="BV909" s="44"/>
      <c r="BW909" s="44"/>
      <c r="BX909" s="44"/>
      <c r="BY909" s="44"/>
      <c r="BZ909" s="44"/>
      <c r="CA909" s="44"/>
      <c r="CB909" s="44"/>
      <c r="CC909" s="44"/>
      <c r="CD909" s="44"/>
      <c r="CE909" s="44"/>
      <c r="CF909" s="44"/>
      <c r="CG909" s="45"/>
      <c r="CH909" s="45"/>
      <c r="CI909" s="45"/>
      <c r="CJ909" s="45"/>
      <c r="CK909" s="45"/>
      <c r="CL909" s="45"/>
      <c r="CM909" s="45"/>
      <c r="CN909" s="45"/>
      <c r="CO909" s="45"/>
      <c r="CP909" s="45"/>
      <c r="CQ909" s="45"/>
      <c r="CR909" s="45"/>
      <c r="CS909" s="44"/>
      <c r="CT909" s="44"/>
      <c r="CU909" s="44"/>
      <c r="CV909" s="44"/>
      <c r="CW909" s="44"/>
      <c r="CX909" s="44"/>
      <c r="CY909" s="44"/>
      <c r="CZ909" s="44"/>
      <c r="DA909" s="44"/>
      <c r="DB909" s="44"/>
      <c r="DC909" s="44"/>
      <c r="DD909" s="44"/>
      <c r="DE909" s="44"/>
      <c r="DF909" s="44"/>
      <c r="DG909" s="44"/>
      <c r="DH909" s="44"/>
      <c r="DI909" s="44"/>
    </row>
    <row r="910" spans="1:113" ht="15">
      <c r="A910" s="40"/>
      <c r="B910" s="40"/>
      <c r="C910" s="41"/>
      <c r="D910" s="69"/>
      <c r="E910" s="42"/>
      <c r="F910" s="42"/>
      <c r="G910" s="44"/>
      <c r="H910" s="44"/>
      <c r="I910" s="44"/>
      <c r="J910" s="335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  <c r="BI910" s="44"/>
      <c r="BJ910" s="44"/>
      <c r="BK910" s="44"/>
      <c r="BL910" s="44"/>
      <c r="BM910" s="44"/>
      <c r="BN910" s="44"/>
      <c r="BO910" s="44"/>
      <c r="BP910" s="44"/>
      <c r="BQ910" s="44"/>
      <c r="BR910" s="44"/>
      <c r="BS910" s="44"/>
      <c r="BT910" s="44"/>
      <c r="BU910" s="44"/>
      <c r="BV910" s="44"/>
      <c r="BW910" s="44"/>
      <c r="BX910" s="44"/>
      <c r="BY910" s="44"/>
      <c r="BZ910" s="44"/>
      <c r="CA910" s="44"/>
      <c r="CB910" s="44"/>
      <c r="CC910" s="44"/>
      <c r="CD910" s="44"/>
      <c r="CE910" s="44"/>
      <c r="CF910" s="44"/>
      <c r="CG910" s="45"/>
      <c r="CH910" s="45"/>
      <c r="CI910" s="45"/>
      <c r="CJ910" s="45"/>
      <c r="CK910" s="45"/>
      <c r="CL910" s="45"/>
      <c r="CM910" s="45"/>
      <c r="CN910" s="45"/>
      <c r="CO910" s="45"/>
      <c r="CP910" s="45"/>
      <c r="CQ910" s="45"/>
      <c r="CR910" s="45"/>
      <c r="CS910" s="44"/>
      <c r="CT910" s="44"/>
      <c r="CU910" s="44"/>
      <c r="CV910" s="44"/>
      <c r="CW910" s="44"/>
      <c r="CX910" s="44"/>
      <c r="CY910" s="44"/>
      <c r="CZ910" s="44"/>
      <c r="DA910" s="44"/>
      <c r="DB910" s="44"/>
      <c r="DC910" s="44"/>
      <c r="DD910" s="44"/>
      <c r="DE910" s="44"/>
      <c r="DF910" s="44"/>
      <c r="DG910" s="44"/>
      <c r="DH910" s="44"/>
      <c r="DI910" s="44"/>
    </row>
    <row r="911" spans="1:113" ht="15">
      <c r="A911" s="40"/>
      <c r="B911" s="40"/>
      <c r="C911" s="41"/>
      <c r="D911" s="69"/>
      <c r="E911" s="42"/>
      <c r="F911" s="42"/>
      <c r="G911" s="44"/>
      <c r="H911" s="44"/>
      <c r="I911" s="44"/>
      <c r="J911" s="335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  <c r="BI911" s="44"/>
      <c r="BJ911" s="44"/>
      <c r="BK911" s="44"/>
      <c r="BL911" s="44"/>
      <c r="BM911" s="44"/>
      <c r="BN911" s="44"/>
      <c r="BO911" s="44"/>
      <c r="BP911" s="44"/>
      <c r="BQ911" s="44"/>
      <c r="BR911" s="44"/>
      <c r="BS911" s="44"/>
      <c r="BT911" s="44"/>
      <c r="BU911" s="44"/>
      <c r="BV911" s="44"/>
      <c r="BW911" s="44"/>
      <c r="BX911" s="44"/>
      <c r="BY911" s="44"/>
      <c r="BZ911" s="44"/>
      <c r="CA911" s="44"/>
      <c r="CB911" s="44"/>
      <c r="CC911" s="44"/>
      <c r="CD911" s="44"/>
      <c r="CE911" s="44"/>
      <c r="CF911" s="44"/>
      <c r="CG911" s="45"/>
      <c r="CH911" s="45"/>
      <c r="CI911" s="45"/>
      <c r="CJ911" s="45"/>
      <c r="CK911" s="45"/>
      <c r="CL911" s="45"/>
      <c r="CM911" s="45"/>
      <c r="CN911" s="45"/>
      <c r="CO911" s="45"/>
      <c r="CP911" s="45"/>
      <c r="CQ911" s="45"/>
      <c r="CR911" s="45"/>
      <c r="CS911" s="44"/>
      <c r="CT911" s="44"/>
      <c r="CU911" s="44"/>
      <c r="CV911" s="44"/>
      <c r="CW911" s="44"/>
      <c r="CX911" s="44"/>
      <c r="CY911" s="44"/>
      <c r="CZ911" s="44"/>
      <c r="DA911" s="44"/>
      <c r="DB911" s="44"/>
      <c r="DC911" s="44"/>
      <c r="DD911" s="44"/>
      <c r="DE911" s="44"/>
      <c r="DF911" s="44"/>
      <c r="DG911" s="44"/>
      <c r="DH911" s="44"/>
      <c r="DI911" s="44"/>
    </row>
    <row r="912" spans="1:113" ht="15">
      <c r="A912" s="40"/>
      <c r="B912" s="40"/>
      <c r="C912" s="41"/>
      <c r="D912" s="69"/>
      <c r="E912" s="42"/>
      <c r="F912" s="42"/>
      <c r="G912" s="44"/>
      <c r="H912" s="44"/>
      <c r="I912" s="44"/>
      <c r="J912" s="335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  <c r="BI912" s="44"/>
      <c r="BJ912" s="44"/>
      <c r="BK912" s="44"/>
      <c r="BL912" s="44"/>
      <c r="BM912" s="44"/>
      <c r="BN912" s="44"/>
      <c r="BO912" s="44"/>
      <c r="BP912" s="44"/>
      <c r="BQ912" s="44"/>
      <c r="BR912" s="44"/>
      <c r="BS912" s="44"/>
      <c r="BT912" s="44"/>
      <c r="BU912" s="44"/>
      <c r="BV912" s="44"/>
      <c r="BW912" s="44"/>
      <c r="BX912" s="44"/>
      <c r="BY912" s="44"/>
      <c r="BZ912" s="44"/>
      <c r="CA912" s="44"/>
      <c r="CB912" s="44"/>
      <c r="CC912" s="44"/>
      <c r="CD912" s="44"/>
      <c r="CE912" s="44"/>
      <c r="CF912" s="44"/>
      <c r="CG912" s="45"/>
      <c r="CH912" s="45"/>
      <c r="CI912" s="45"/>
      <c r="CJ912" s="45"/>
      <c r="CK912" s="45"/>
      <c r="CL912" s="45"/>
      <c r="CM912" s="45"/>
      <c r="CN912" s="45"/>
      <c r="CO912" s="45"/>
      <c r="CP912" s="45"/>
      <c r="CQ912" s="45"/>
      <c r="CR912" s="45"/>
      <c r="CS912" s="44"/>
      <c r="CT912" s="44"/>
      <c r="CU912" s="44"/>
      <c r="CV912" s="44"/>
      <c r="CW912" s="44"/>
      <c r="CX912" s="44"/>
      <c r="CY912" s="44"/>
      <c r="CZ912" s="44"/>
      <c r="DA912" s="44"/>
      <c r="DB912" s="44"/>
      <c r="DC912" s="44"/>
      <c r="DD912" s="44"/>
      <c r="DE912" s="44"/>
      <c r="DF912" s="44"/>
      <c r="DG912" s="44"/>
      <c r="DH912" s="44"/>
      <c r="DI912" s="44"/>
    </row>
    <row r="913" spans="1:113" ht="15">
      <c r="A913" s="40"/>
      <c r="B913" s="40"/>
      <c r="C913" s="41"/>
      <c r="D913" s="69"/>
      <c r="E913" s="42"/>
      <c r="F913" s="42"/>
      <c r="G913" s="44"/>
      <c r="H913" s="44"/>
      <c r="I913" s="44"/>
      <c r="J913" s="335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  <c r="BI913" s="44"/>
      <c r="BJ913" s="44"/>
      <c r="BK913" s="44"/>
      <c r="BL913" s="44"/>
      <c r="BM913" s="44"/>
      <c r="BN913" s="44"/>
      <c r="BO913" s="44"/>
      <c r="BP913" s="44"/>
      <c r="BQ913" s="44"/>
      <c r="BR913" s="44"/>
      <c r="BS913" s="44"/>
      <c r="BT913" s="44"/>
      <c r="BU913" s="44"/>
      <c r="BV913" s="44"/>
      <c r="BW913" s="44"/>
      <c r="BX913" s="44"/>
      <c r="BY913" s="44"/>
      <c r="BZ913" s="44"/>
      <c r="CA913" s="44"/>
      <c r="CB913" s="44"/>
      <c r="CC913" s="44"/>
      <c r="CD913" s="44"/>
      <c r="CE913" s="44"/>
      <c r="CF913" s="44"/>
      <c r="CG913" s="45"/>
      <c r="CH913" s="45"/>
      <c r="CI913" s="45"/>
      <c r="CJ913" s="45"/>
      <c r="CK913" s="45"/>
      <c r="CL913" s="45"/>
      <c r="CM913" s="45"/>
      <c r="CN913" s="45"/>
      <c r="CO913" s="45"/>
      <c r="CP913" s="45"/>
      <c r="CQ913" s="45"/>
      <c r="CR913" s="45"/>
      <c r="CS913" s="44"/>
      <c r="CT913" s="44"/>
      <c r="CU913" s="44"/>
      <c r="CV913" s="44"/>
      <c r="CW913" s="44"/>
      <c r="CX913" s="44"/>
      <c r="CY913" s="44"/>
      <c r="CZ913" s="44"/>
      <c r="DA913" s="44"/>
      <c r="DB913" s="44"/>
      <c r="DC913" s="44"/>
      <c r="DD913" s="44"/>
      <c r="DE913" s="44"/>
      <c r="DF913" s="44"/>
      <c r="DG913" s="44"/>
      <c r="DH913" s="44"/>
      <c r="DI913" s="44"/>
    </row>
    <row r="914" spans="1:113" ht="15">
      <c r="A914" s="40"/>
      <c r="B914" s="40"/>
      <c r="C914" s="41"/>
      <c r="D914" s="69"/>
      <c r="E914" s="42"/>
      <c r="F914" s="42"/>
      <c r="G914" s="44"/>
      <c r="H914" s="44"/>
      <c r="I914" s="44"/>
      <c r="J914" s="335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  <c r="BI914" s="44"/>
      <c r="BJ914" s="44"/>
      <c r="BK914" s="44"/>
      <c r="BL914" s="44"/>
      <c r="BM914" s="44"/>
      <c r="BN914" s="44"/>
      <c r="BO914" s="44"/>
      <c r="BP914" s="44"/>
      <c r="BQ914" s="44"/>
      <c r="BR914" s="44"/>
      <c r="BS914" s="44"/>
      <c r="BT914" s="44"/>
      <c r="BU914" s="44"/>
      <c r="BV914" s="44"/>
      <c r="BW914" s="44"/>
      <c r="BX914" s="44"/>
      <c r="BY914" s="44"/>
      <c r="BZ914" s="44"/>
      <c r="CA914" s="44"/>
      <c r="CB914" s="44"/>
      <c r="CC914" s="44"/>
      <c r="CD914" s="44"/>
      <c r="CE914" s="44"/>
      <c r="CF914" s="44"/>
      <c r="CG914" s="45"/>
      <c r="CH914" s="45"/>
      <c r="CI914" s="45"/>
      <c r="CJ914" s="45"/>
      <c r="CK914" s="45"/>
      <c r="CL914" s="45"/>
      <c r="CM914" s="45"/>
      <c r="CN914" s="45"/>
      <c r="CO914" s="45"/>
      <c r="CP914" s="45"/>
      <c r="CQ914" s="45"/>
      <c r="CR914" s="45"/>
      <c r="CS914" s="44"/>
      <c r="CT914" s="44"/>
      <c r="CU914" s="44"/>
      <c r="CV914" s="44"/>
      <c r="CW914" s="44"/>
      <c r="CX914" s="44"/>
      <c r="CY914" s="44"/>
      <c r="CZ914" s="44"/>
      <c r="DA914" s="44"/>
      <c r="DB914" s="44"/>
      <c r="DC914" s="44"/>
      <c r="DD914" s="44"/>
      <c r="DE914" s="44"/>
      <c r="DF914" s="44"/>
      <c r="DG914" s="44"/>
      <c r="DH914" s="44"/>
      <c r="DI914" s="44"/>
    </row>
    <row r="915" spans="1:113" ht="15">
      <c r="A915" s="40"/>
      <c r="B915" s="40"/>
      <c r="C915" s="41"/>
      <c r="D915" s="69"/>
      <c r="E915" s="42"/>
      <c r="F915" s="42"/>
      <c r="G915" s="44"/>
      <c r="H915" s="44"/>
      <c r="I915" s="44"/>
      <c r="J915" s="335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4"/>
      <c r="BQ915" s="44"/>
      <c r="BR915" s="44"/>
      <c r="BS915" s="44"/>
      <c r="BT915" s="44"/>
      <c r="BU915" s="44"/>
      <c r="BV915" s="44"/>
      <c r="BW915" s="44"/>
      <c r="BX915" s="44"/>
      <c r="BY915" s="44"/>
      <c r="BZ915" s="44"/>
      <c r="CA915" s="44"/>
      <c r="CB915" s="44"/>
      <c r="CC915" s="44"/>
      <c r="CD915" s="44"/>
      <c r="CE915" s="44"/>
      <c r="CF915" s="44"/>
      <c r="CG915" s="45"/>
      <c r="CH915" s="45"/>
      <c r="CI915" s="45"/>
      <c r="CJ915" s="45"/>
      <c r="CK915" s="45"/>
      <c r="CL915" s="45"/>
      <c r="CM915" s="45"/>
      <c r="CN915" s="45"/>
      <c r="CO915" s="45"/>
      <c r="CP915" s="45"/>
      <c r="CQ915" s="45"/>
      <c r="CR915" s="45"/>
      <c r="CS915" s="44"/>
      <c r="CT915" s="44"/>
      <c r="CU915" s="44"/>
      <c r="CV915" s="44"/>
      <c r="CW915" s="44"/>
      <c r="CX915" s="44"/>
      <c r="CY915" s="44"/>
      <c r="CZ915" s="44"/>
      <c r="DA915" s="44"/>
      <c r="DB915" s="44"/>
      <c r="DC915" s="44"/>
      <c r="DD915" s="44"/>
      <c r="DE915" s="44"/>
      <c r="DF915" s="44"/>
      <c r="DG915" s="44"/>
      <c r="DH915" s="44"/>
      <c r="DI915" s="44"/>
    </row>
    <row r="916" spans="1:113" ht="15">
      <c r="A916" s="40"/>
      <c r="B916" s="40"/>
      <c r="C916" s="41"/>
      <c r="D916" s="69"/>
      <c r="E916" s="42"/>
      <c r="F916" s="42"/>
      <c r="G916" s="44"/>
      <c r="H916" s="44"/>
      <c r="I916" s="44"/>
      <c r="J916" s="335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  <c r="BI916" s="44"/>
      <c r="BJ916" s="44"/>
      <c r="BK916" s="44"/>
      <c r="BL916" s="44"/>
      <c r="BM916" s="44"/>
      <c r="BN916" s="44"/>
      <c r="BO916" s="44"/>
      <c r="BP916" s="44"/>
      <c r="BQ916" s="44"/>
      <c r="BR916" s="44"/>
      <c r="BS916" s="44"/>
      <c r="BT916" s="44"/>
      <c r="BU916" s="44"/>
      <c r="BV916" s="44"/>
      <c r="BW916" s="44"/>
      <c r="BX916" s="44"/>
      <c r="BY916" s="44"/>
      <c r="BZ916" s="44"/>
      <c r="CA916" s="44"/>
      <c r="CB916" s="44"/>
      <c r="CC916" s="44"/>
      <c r="CD916" s="44"/>
      <c r="CE916" s="44"/>
      <c r="CF916" s="44"/>
      <c r="CG916" s="45"/>
      <c r="CH916" s="45"/>
      <c r="CI916" s="45"/>
      <c r="CJ916" s="45"/>
      <c r="CK916" s="45"/>
      <c r="CL916" s="45"/>
      <c r="CM916" s="45"/>
      <c r="CN916" s="45"/>
      <c r="CO916" s="45"/>
      <c r="CP916" s="45"/>
      <c r="CQ916" s="45"/>
      <c r="CR916" s="45"/>
      <c r="CS916" s="44"/>
      <c r="CT916" s="44"/>
      <c r="CU916" s="44"/>
      <c r="CV916" s="44"/>
      <c r="CW916" s="44"/>
      <c r="CX916" s="44"/>
      <c r="CY916" s="44"/>
      <c r="CZ916" s="44"/>
      <c r="DA916" s="44"/>
      <c r="DB916" s="44"/>
      <c r="DC916" s="44"/>
      <c r="DD916" s="44"/>
      <c r="DE916" s="44"/>
      <c r="DF916" s="44"/>
      <c r="DG916" s="44"/>
      <c r="DH916" s="44"/>
      <c r="DI916" s="44"/>
    </row>
    <row r="917" spans="1:113" ht="15">
      <c r="A917" s="40"/>
      <c r="B917" s="40"/>
      <c r="C917" s="41"/>
      <c r="D917" s="69"/>
      <c r="E917" s="42"/>
      <c r="F917" s="42"/>
      <c r="G917" s="44"/>
      <c r="H917" s="44"/>
      <c r="I917" s="44"/>
      <c r="J917" s="335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  <c r="BI917" s="44"/>
      <c r="BJ917" s="44"/>
      <c r="BK917" s="44"/>
      <c r="BL917" s="44"/>
      <c r="BM917" s="44"/>
      <c r="BN917" s="44"/>
      <c r="BO917" s="44"/>
      <c r="BP917" s="44"/>
      <c r="BQ917" s="44"/>
      <c r="BR917" s="44"/>
      <c r="BS917" s="44"/>
      <c r="BT917" s="44"/>
      <c r="BU917" s="44"/>
      <c r="BV917" s="44"/>
      <c r="BW917" s="44"/>
      <c r="BX917" s="44"/>
      <c r="BY917" s="44"/>
      <c r="BZ917" s="44"/>
      <c r="CA917" s="44"/>
      <c r="CB917" s="44"/>
      <c r="CC917" s="44"/>
      <c r="CD917" s="44"/>
      <c r="CE917" s="44"/>
      <c r="CF917" s="44"/>
      <c r="CG917" s="45"/>
      <c r="CH917" s="45"/>
      <c r="CI917" s="45"/>
      <c r="CJ917" s="45"/>
      <c r="CK917" s="45"/>
      <c r="CL917" s="45"/>
      <c r="CM917" s="45"/>
      <c r="CN917" s="45"/>
      <c r="CO917" s="45"/>
      <c r="CP917" s="45"/>
      <c r="CQ917" s="45"/>
      <c r="CR917" s="45"/>
      <c r="CS917" s="44"/>
      <c r="CT917" s="44"/>
      <c r="CU917" s="44"/>
      <c r="CV917" s="44"/>
      <c r="CW917" s="44"/>
      <c r="CX917" s="44"/>
      <c r="CY917" s="44"/>
      <c r="CZ917" s="44"/>
      <c r="DA917" s="44"/>
      <c r="DB917" s="44"/>
      <c r="DC917" s="44"/>
      <c r="DD917" s="44"/>
      <c r="DE917" s="44"/>
      <c r="DF917" s="44"/>
      <c r="DG917" s="44"/>
      <c r="DH917" s="44"/>
      <c r="DI917" s="44"/>
    </row>
    <row r="918" spans="1:113" ht="15">
      <c r="A918" s="40"/>
      <c r="B918" s="40"/>
      <c r="C918" s="41"/>
      <c r="D918" s="69"/>
      <c r="E918" s="42"/>
      <c r="F918" s="42"/>
      <c r="G918" s="44"/>
      <c r="H918" s="44"/>
      <c r="I918" s="44"/>
      <c r="J918" s="335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  <c r="BI918" s="44"/>
      <c r="BJ918" s="44"/>
      <c r="BK918" s="44"/>
      <c r="BL918" s="44"/>
      <c r="BM918" s="44"/>
      <c r="BN918" s="44"/>
      <c r="BO918" s="44"/>
      <c r="BP918" s="44"/>
      <c r="BQ918" s="44"/>
      <c r="BR918" s="44"/>
      <c r="BS918" s="44"/>
      <c r="BT918" s="44"/>
      <c r="BU918" s="44"/>
      <c r="BV918" s="44"/>
      <c r="BW918" s="44"/>
      <c r="BX918" s="44"/>
      <c r="BY918" s="44"/>
      <c r="BZ918" s="44"/>
      <c r="CA918" s="44"/>
      <c r="CB918" s="44"/>
      <c r="CC918" s="44"/>
      <c r="CD918" s="44"/>
      <c r="CE918" s="44"/>
      <c r="CF918" s="44"/>
      <c r="CG918" s="45"/>
      <c r="CH918" s="45"/>
      <c r="CI918" s="45"/>
      <c r="CJ918" s="45"/>
      <c r="CK918" s="45"/>
      <c r="CL918" s="45"/>
      <c r="CM918" s="45"/>
      <c r="CN918" s="45"/>
      <c r="CO918" s="45"/>
      <c r="CP918" s="45"/>
      <c r="CQ918" s="45"/>
      <c r="CR918" s="45"/>
      <c r="CS918" s="44"/>
      <c r="CT918" s="44"/>
      <c r="CU918" s="44"/>
      <c r="CV918" s="44"/>
      <c r="CW918" s="44"/>
      <c r="CX918" s="44"/>
      <c r="CY918" s="44"/>
      <c r="CZ918" s="44"/>
      <c r="DA918" s="44"/>
      <c r="DB918" s="44"/>
      <c r="DC918" s="44"/>
      <c r="DD918" s="44"/>
      <c r="DE918" s="44"/>
      <c r="DF918" s="44"/>
      <c r="DG918" s="44"/>
      <c r="DH918" s="44"/>
      <c r="DI918" s="44"/>
    </row>
    <row r="919" spans="1:113" ht="15">
      <c r="A919" s="40"/>
      <c r="B919" s="40"/>
      <c r="C919" s="41"/>
      <c r="D919" s="69"/>
      <c r="E919" s="42"/>
      <c r="F919" s="42"/>
      <c r="G919" s="44"/>
      <c r="H919" s="44"/>
      <c r="I919" s="44"/>
      <c r="J919" s="335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  <c r="BI919" s="44"/>
      <c r="BJ919" s="44"/>
      <c r="BK919" s="44"/>
      <c r="BL919" s="44"/>
      <c r="BM919" s="44"/>
      <c r="BN919" s="44"/>
      <c r="BO919" s="44"/>
      <c r="BP919" s="44"/>
      <c r="BQ919" s="44"/>
      <c r="BR919" s="44"/>
      <c r="BS919" s="44"/>
      <c r="BT919" s="44"/>
      <c r="BU919" s="44"/>
      <c r="BV919" s="44"/>
      <c r="BW919" s="44"/>
      <c r="BX919" s="44"/>
      <c r="BY919" s="44"/>
      <c r="BZ919" s="44"/>
      <c r="CA919" s="44"/>
      <c r="CB919" s="44"/>
      <c r="CC919" s="44"/>
      <c r="CD919" s="44"/>
      <c r="CE919" s="44"/>
      <c r="CF919" s="44"/>
      <c r="CG919" s="45"/>
      <c r="CH919" s="45"/>
      <c r="CI919" s="45"/>
      <c r="CJ919" s="45"/>
      <c r="CK919" s="45"/>
      <c r="CL919" s="45"/>
      <c r="CM919" s="45"/>
      <c r="CN919" s="45"/>
      <c r="CO919" s="45"/>
      <c r="CP919" s="45"/>
      <c r="CQ919" s="45"/>
      <c r="CR919" s="45"/>
      <c r="CS919" s="44"/>
      <c r="CT919" s="44"/>
      <c r="CU919" s="44"/>
      <c r="CV919" s="44"/>
      <c r="CW919" s="44"/>
      <c r="CX919" s="44"/>
      <c r="CY919" s="44"/>
      <c r="CZ919" s="44"/>
      <c r="DA919" s="44"/>
      <c r="DB919" s="44"/>
      <c r="DC919" s="44"/>
      <c r="DD919" s="44"/>
      <c r="DE919" s="44"/>
      <c r="DF919" s="44"/>
      <c r="DG919" s="44"/>
      <c r="DH919" s="44"/>
      <c r="DI919" s="44"/>
    </row>
    <row r="920" spans="1:113" ht="15">
      <c r="A920" s="40"/>
      <c r="B920" s="40"/>
      <c r="C920" s="41"/>
      <c r="D920" s="69"/>
      <c r="E920" s="42"/>
      <c r="F920" s="42"/>
      <c r="G920" s="44"/>
      <c r="H920" s="44"/>
      <c r="I920" s="44"/>
      <c r="J920" s="335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44"/>
      <c r="BK920" s="44"/>
      <c r="BL920" s="44"/>
      <c r="BM920" s="44"/>
      <c r="BN920" s="44"/>
      <c r="BO920" s="44"/>
      <c r="BP920" s="44"/>
      <c r="BQ920" s="44"/>
      <c r="BR920" s="44"/>
      <c r="BS920" s="44"/>
      <c r="BT920" s="44"/>
      <c r="BU920" s="44"/>
      <c r="BV920" s="44"/>
      <c r="BW920" s="44"/>
      <c r="BX920" s="44"/>
      <c r="BY920" s="44"/>
      <c r="BZ920" s="44"/>
      <c r="CA920" s="44"/>
      <c r="CB920" s="44"/>
      <c r="CC920" s="44"/>
      <c r="CD920" s="44"/>
      <c r="CE920" s="44"/>
      <c r="CF920" s="44"/>
      <c r="CG920" s="45"/>
      <c r="CH920" s="45"/>
      <c r="CI920" s="45"/>
      <c r="CJ920" s="45"/>
      <c r="CK920" s="45"/>
      <c r="CL920" s="45"/>
      <c r="CM920" s="45"/>
      <c r="CN920" s="45"/>
      <c r="CO920" s="45"/>
      <c r="CP920" s="45"/>
      <c r="CQ920" s="45"/>
      <c r="CR920" s="45"/>
      <c r="CS920" s="44"/>
      <c r="CT920" s="44"/>
      <c r="CU920" s="44"/>
      <c r="CV920" s="44"/>
      <c r="CW920" s="44"/>
      <c r="CX920" s="44"/>
      <c r="CY920" s="44"/>
      <c r="CZ920" s="44"/>
      <c r="DA920" s="44"/>
      <c r="DB920" s="44"/>
      <c r="DC920" s="44"/>
      <c r="DD920" s="44"/>
      <c r="DE920" s="44"/>
      <c r="DF920" s="44"/>
      <c r="DG920" s="44"/>
      <c r="DH920" s="44"/>
      <c r="DI920" s="44"/>
    </row>
    <row r="921" spans="1:113" ht="15">
      <c r="A921" s="40"/>
      <c r="B921" s="40"/>
      <c r="C921" s="41"/>
      <c r="D921" s="69"/>
      <c r="E921" s="42"/>
      <c r="F921" s="42"/>
      <c r="G921" s="44"/>
      <c r="H921" s="44"/>
      <c r="I921" s="44"/>
      <c r="J921" s="335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  <c r="BI921" s="44"/>
      <c r="BJ921" s="44"/>
      <c r="BK921" s="44"/>
      <c r="BL921" s="44"/>
      <c r="BM921" s="44"/>
      <c r="BN921" s="44"/>
      <c r="BO921" s="44"/>
      <c r="BP921" s="44"/>
      <c r="BQ921" s="44"/>
      <c r="BR921" s="44"/>
      <c r="BS921" s="44"/>
      <c r="BT921" s="44"/>
      <c r="BU921" s="44"/>
      <c r="BV921" s="44"/>
      <c r="BW921" s="44"/>
      <c r="BX921" s="44"/>
      <c r="BY921" s="44"/>
      <c r="BZ921" s="44"/>
      <c r="CA921" s="44"/>
      <c r="CB921" s="44"/>
      <c r="CC921" s="44"/>
      <c r="CD921" s="44"/>
      <c r="CE921" s="44"/>
      <c r="CF921" s="44"/>
      <c r="CG921" s="45"/>
      <c r="CH921" s="45"/>
      <c r="CI921" s="45"/>
      <c r="CJ921" s="45"/>
      <c r="CK921" s="45"/>
      <c r="CL921" s="45"/>
      <c r="CM921" s="45"/>
      <c r="CN921" s="45"/>
      <c r="CO921" s="45"/>
      <c r="CP921" s="45"/>
      <c r="CQ921" s="45"/>
      <c r="CR921" s="45"/>
      <c r="CS921" s="44"/>
      <c r="CT921" s="44"/>
      <c r="CU921" s="44"/>
      <c r="CV921" s="44"/>
      <c r="CW921" s="44"/>
      <c r="CX921" s="44"/>
      <c r="CY921" s="44"/>
      <c r="CZ921" s="44"/>
      <c r="DA921" s="44"/>
      <c r="DB921" s="44"/>
      <c r="DC921" s="44"/>
      <c r="DD921" s="44"/>
      <c r="DE921" s="44"/>
      <c r="DF921" s="44"/>
      <c r="DG921" s="44"/>
      <c r="DH921" s="44"/>
      <c r="DI921" s="44"/>
    </row>
    <row r="922" spans="1:113" ht="15">
      <c r="A922" s="40"/>
      <c r="B922" s="40"/>
      <c r="C922" s="41"/>
      <c r="D922" s="69"/>
      <c r="E922" s="42"/>
      <c r="F922" s="42"/>
      <c r="G922" s="44"/>
      <c r="H922" s="44"/>
      <c r="I922" s="44"/>
      <c r="J922" s="335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  <c r="BI922" s="44"/>
      <c r="BJ922" s="44"/>
      <c r="BK922" s="44"/>
      <c r="BL922" s="44"/>
      <c r="BM922" s="44"/>
      <c r="BN922" s="44"/>
      <c r="BO922" s="44"/>
      <c r="BP922" s="44"/>
      <c r="BQ922" s="44"/>
      <c r="BR922" s="44"/>
      <c r="BS922" s="44"/>
      <c r="BT922" s="44"/>
      <c r="BU922" s="44"/>
      <c r="BV922" s="44"/>
      <c r="BW922" s="44"/>
      <c r="BX922" s="44"/>
      <c r="BY922" s="44"/>
      <c r="BZ922" s="44"/>
      <c r="CA922" s="44"/>
      <c r="CB922" s="44"/>
      <c r="CC922" s="44"/>
      <c r="CD922" s="44"/>
      <c r="CE922" s="44"/>
      <c r="CF922" s="44"/>
      <c r="CG922" s="45"/>
      <c r="CH922" s="45"/>
      <c r="CI922" s="45"/>
      <c r="CJ922" s="45"/>
      <c r="CK922" s="45"/>
      <c r="CL922" s="45"/>
      <c r="CM922" s="45"/>
      <c r="CN922" s="45"/>
      <c r="CO922" s="45"/>
      <c r="CP922" s="45"/>
      <c r="CQ922" s="45"/>
      <c r="CR922" s="45"/>
      <c r="CS922" s="44"/>
      <c r="CT922" s="44"/>
      <c r="CU922" s="44"/>
      <c r="CV922" s="44"/>
      <c r="CW922" s="44"/>
      <c r="CX922" s="44"/>
      <c r="CY922" s="44"/>
      <c r="CZ922" s="44"/>
      <c r="DA922" s="44"/>
      <c r="DB922" s="44"/>
      <c r="DC922" s="44"/>
      <c r="DD922" s="44"/>
      <c r="DE922" s="44"/>
      <c r="DF922" s="44"/>
      <c r="DG922" s="44"/>
      <c r="DH922" s="44"/>
      <c r="DI922" s="44"/>
    </row>
    <row r="923" spans="1:113" ht="15">
      <c r="A923" s="40"/>
      <c r="B923" s="40"/>
      <c r="C923" s="41"/>
      <c r="D923" s="69"/>
      <c r="E923" s="42"/>
      <c r="F923" s="42"/>
      <c r="G923" s="44"/>
      <c r="H923" s="44"/>
      <c r="I923" s="44"/>
      <c r="J923" s="335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  <c r="BI923" s="44"/>
      <c r="BJ923" s="44"/>
      <c r="BK923" s="44"/>
      <c r="BL923" s="44"/>
      <c r="BM923" s="44"/>
      <c r="BN923" s="44"/>
      <c r="BO923" s="44"/>
      <c r="BP923" s="44"/>
      <c r="BQ923" s="44"/>
      <c r="BR923" s="44"/>
      <c r="BS923" s="44"/>
      <c r="BT923" s="44"/>
      <c r="BU923" s="44"/>
      <c r="BV923" s="44"/>
      <c r="BW923" s="44"/>
      <c r="BX923" s="44"/>
      <c r="BY923" s="44"/>
      <c r="BZ923" s="44"/>
      <c r="CA923" s="44"/>
      <c r="CB923" s="44"/>
      <c r="CC923" s="44"/>
      <c r="CD923" s="44"/>
      <c r="CE923" s="44"/>
      <c r="CF923" s="44"/>
      <c r="CG923" s="45"/>
      <c r="CH923" s="45"/>
      <c r="CI923" s="45"/>
      <c r="CJ923" s="45"/>
      <c r="CK923" s="45"/>
      <c r="CL923" s="45"/>
      <c r="CM923" s="45"/>
      <c r="CN923" s="45"/>
      <c r="CO923" s="45"/>
      <c r="CP923" s="45"/>
      <c r="CQ923" s="45"/>
      <c r="CR923" s="45"/>
      <c r="CS923" s="44"/>
      <c r="CT923" s="44"/>
      <c r="CU923" s="44"/>
      <c r="CV923" s="44"/>
      <c r="CW923" s="44"/>
      <c r="CX923" s="44"/>
      <c r="CY923" s="44"/>
      <c r="CZ923" s="44"/>
      <c r="DA923" s="44"/>
      <c r="DB923" s="44"/>
      <c r="DC923" s="44"/>
      <c r="DD923" s="44"/>
      <c r="DE923" s="44"/>
      <c r="DF923" s="44"/>
      <c r="DG923" s="44"/>
      <c r="DH923" s="44"/>
      <c r="DI923" s="44"/>
    </row>
    <row r="924" spans="1:113" ht="15">
      <c r="A924" s="40"/>
      <c r="B924" s="40"/>
      <c r="C924" s="41"/>
      <c r="D924" s="69"/>
      <c r="E924" s="42"/>
      <c r="F924" s="42"/>
      <c r="G924" s="44"/>
      <c r="H924" s="44"/>
      <c r="I924" s="44"/>
      <c r="J924" s="335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  <c r="BI924" s="44"/>
      <c r="BJ924" s="44"/>
      <c r="BK924" s="44"/>
      <c r="BL924" s="44"/>
      <c r="BM924" s="44"/>
      <c r="BN924" s="44"/>
      <c r="BO924" s="44"/>
      <c r="BP924" s="44"/>
      <c r="BQ924" s="44"/>
      <c r="BR924" s="44"/>
      <c r="BS924" s="44"/>
      <c r="BT924" s="44"/>
      <c r="BU924" s="44"/>
      <c r="BV924" s="44"/>
      <c r="BW924" s="44"/>
      <c r="BX924" s="44"/>
      <c r="BY924" s="44"/>
      <c r="BZ924" s="44"/>
      <c r="CA924" s="44"/>
      <c r="CB924" s="44"/>
      <c r="CC924" s="44"/>
      <c r="CD924" s="44"/>
      <c r="CE924" s="44"/>
      <c r="CF924" s="44"/>
      <c r="CG924" s="45"/>
      <c r="CH924" s="45"/>
      <c r="CI924" s="45"/>
      <c r="CJ924" s="45"/>
      <c r="CK924" s="45"/>
      <c r="CL924" s="45"/>
      <c r="CM924" s="45"/>
      <c r="CN924" s="45"/>
      <c r="CO924" s="45"/>
      <c r="CP924" s="45"/>
      <c r="CQ924" s="45"/>
      <c r="CR924" s="45"/>
      <c r="CS924" s="44"/>
      <c r="CT924" s="44"/>
      <c r="CU924" s="44"/>
      <c r="CV924" s="44"/>
      <c r="CW924" s="44"/>
      <c r="CX924" s="44"/>
      <c r="CY924" s="44"/>
      <c r="CZ924" s="44"/>
      <c r="DA924" s="44"/>
      <c r="DB924" s="44"/>
      <c r="DC924" s="44"/>
      <c r="DD924" s="44"/>
      <c r="DE924" s="44"/>
      <c r="DF924" s="44"/>
      <c r="DG924" s="44"/>
      <c r="DH924" s="44"/>
      <c r="DI924" s="44"/>
    </row>
    <row r="925" spans="1:113" ht="15">
      <c r="A925" s="40"/>
      <c r="B925" s="40"/>
      <c r="C925" s="41"/>
      <c r="D925" s="69"/>
      <c r="E925" s="42"/>
      <c r="F925" s="42"/>
      <c r="G925" s="44"/>
      <c r="H925" s="44"/>
      <c r="I925" s="44"/>
      <c r="J925" s="335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  <c r="BI925" s="44"/>
      <c r="BJ925" s="44"/>
      <c r="BK925" s="44"/>
      <c r="BL925" s="44"/>
      <c r="BM925" s="44"/>
      <c r="BN925" s="44"/>
      <c r="BO925" s="44"/>
      <c r="BP925" s="44"/>
      <c r="BQ925" s="44"/>
      <c r="BR925" s="44"/>
      <c r="BS925" s="44"/>
      <c r="BT925" s="44"/>
      <c r="BU925" s="44"/>
      <c r="BV925" s="44"/>
      <c r="BW925" s="44"/>
      <c r="BX925" s="44"/>
      <c r="BY925" s="44"/>
      <c r="BZ925" s="44"/>
      <c r="CA925" s="44"/>
      <c r="CB925" s="44"/>
      <c r="CC925" s="44"/>
      <c r="CD925" s="44"/>
      <c r="CE925" s="44"/>
      <c r="CF925" s="44"/>
      <c r="CG925" s="45"/>
      <c r="CH925" s="45"/>
      <c r="CI925" s="45"/>
      <c r="CJ925" s="45"/>
      <c r="CK925" s="45"/>
      <c r="CL925" s="45"/>
      <c r="CM925" s="45"/>
      <c r="CN925" s="45"/>
      <c r="CO925" s="45"/>
      <c r="CP925" s="45"/>
      <c r="CQ925" s="45"/>
      <c r="CR925" s="45"/>
      <c r="CS925" s="44"/>
      <c r="CT925" s="44"/>
      <c r="CU925" s="44"/>
      <c r="CV925" s="44"/>
      <c r="CW925" s="44"/>
      <c r="CX925" s="44"/>
      <c r="CY925" s="44"/>
      <c r="CZ925" s="44"/>
      <c r="DA925" s="44"/>
      <c r="DB925" s="44"/>
      <c r="DC925" s="44"/>
      <c r="DD925" s="44"/>
      <c r="DE925" s="44"/>
      <c r="DF925" s="44"/>
      <c r="DG925" s="44"/>
      <c r="DH925" s="44"/>
      <c r="DI925" s="44"/>
    </row>
    <row r="926" spans="1:113" ht="15">
      <c r="A926" s="40"/>
      <c r="B926" s="40"/>
      <c r="C926" s="41"/>
      <c r="D926" s="69"/>
      <c r="E926" s="42"/>
      <c r="F926" s="42"/>
      <c r="G926" s="44"/>
      <c r="H926" s="44"/>
      <c r="I926" s="44"/>
      <c r="J926" s="335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  <c r="BI926" s="44"/>
      <c r="BJ926" s="44"/>
      <c r="BK926" s="44"/>
      <c r="BL926" s="44"/>
      <c r="BM926" s="44"/>
      <c r="BN926" s="44"/>
      <c r="BO926" s="44"/>
      <c r="BP926" s="44"/>
      <c r="BQ926" s="44"/>
      <c r="BR926" s="44"/>
      <c r="BS926" s="44"/>
      <c r="BT926" s="44"/>
      <c r="BU926" s="44"/>
      <c r="BV926" s="44"/>
      <c r="BW926" s="44"/>
      <c r="BX926" s="44"/>
      <c r="BY926" s="44"/>
      <c r="BZ926" s="44"/>
      <c r="CA926" s="44"/>
      <c r="CB926" s="44"/>
      <c r="CC926" s="44"/>
      <c r="CD926" s="44"/>
      <c r="CE926" s="44"/>
      <c r="CF926" s="44"/>
      <c r="CG926" s="45"/>
      <c r="CH926" s="45"/>
      <c r="CI926" s="45"/>
      <c r="CJ926" s="45"/>
      <c r="CK926" s="45"/>
      <c r="CL926" s="45"/>
      <c r="CM926" s="45"/>
      <c r="CN926" s="45"/>
      <c r="CO926" s="45"/>
      <c r="CP926" s="45"/>
      <c r="CQ926" s="45"/>
      <c r="CR926" s="45"/>
      <c r="CS926" s="44"/>
      <c r="CT926" s="44"/>
      <c r="CU926" s="44"/>
      <c r="CV926" s="44"/>
      <c r="CW926" s="44"/>
      <c r="CX926" s="44"/>
      <c r="CY926" s="44"/>
      <c r="CZ926" s="44"/>
      <c r="DA926" s="44"/>
      <c r="DB926" s="44"/>
      <c r="DC926" s="44"/>
      <c r="DD926" s="44"/>
      <c r="DE926" s="44"/>
      <c r="DF926" s="44"/>
      <c r="DG926" s="44"/>
      <c r="DH926" s="44"/>
      <c r="DI926" s="44"/>
    </row>
    <row r="927" spans="1:113" ht="15">
      <c r="A927" s="40"/>
      <c r="B927" s="40"/>
      <c r="C927" s="41"/>
      <c r="D927" s="69"/>
      <c r="E927" s="42"/>
      <c r="F927" s="42"/>
      <c r="G927" s="44"/>
      <c r="H927" s="44"/>
      <c r="I927" s="44"/>
      <c r="J927" s="335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  <c r="BI927" s="44"/>
      <c r="BJ927" s="44"/>
      <c r="BK927" s="44"/>
      <c r="BL927" s="44"/>
      <c r="BM927" s="44"/>
      <c r="BN927" s="44"/>
      <c r="BO927" s="44"/>
      <c r="BP927" s="44"/>
      <c r="BQ927" s="44"/>
      <c r="BR927" s="44"/>
      <c r="BS927" s="44"/>
      <c r="BT927" s="44"/>
      <c r="BU927" s="44"/>
      <c r="BV927" s="44"/>
      <c r="BW927" s="44"/>
      <c r="BX927" s="44"/>
      <c r="BY927" s="44"/>
      <c r="BZ927" s="44"/>
      <c r="CA927" s="44"/>
      <c r="CB927" s="44"/>
      <c r="CC927" s="44"/>
      <c r="CD927" s="44"/>
      <c r="CE927" s="44"/>
      <c r="CF927" s="44"/>
      <c r="CG927" s="45"/>
      <c r="CH927" s="45"/>
      <c r="CI927" s="45"/>
      <c r="CJ927" s="45"/>
      <c r="CK927" s="45"/>
      <c r="CL927" s="45"/>
      <c r="CM927" s="45"/>
      <c r="CN927" s="45"/>
      <c r="CO927" s="45"/>
      <c r="CP927" s="45"/>
      <c r="CQ927" s="45"/>
      <c r="CR927" s="45"/>
      <c r="CS927" s="44"/>
      <c r="CT927" s="44"/>
      <c r="CU927" s="44"/>
      <c r="CV927" s="44"/>
      <c r="CW927" s="44"/>
      <c r="CX927" s="44"/>
      <c r="CY927" s="44"/>
      <c r="CZ927" s="44"/>
      <c r="DA927" s="44"/>
      <c r="DB927" s="44"/>
      <c r="DC927" s="44"/>
      <c r="DD927" s="44"/>
      <c r="DE927" s="44"/>
      <c r="DF927" s="44"/>
      <c r="DG927" s="44"/>
      <c r="DH927" s="44"/>
      <c r="DI927" s="44"/>
    </row>
    <row r="928" spans="1:113" ht="15">
      <c r="A928" s="40"/>
      <c r="B928" s="40"/>
      <c r="C928" s="41"/>
      <c r="D928" s="69"/>
      <c r="E928" s="42"/>
      <c r="F928" s="42"/>
      <c r="G928" s="44"/>
      <c r="H928" s="44"/>
      <c r="I928" s="44"/>
      <c r="J928" s="335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4"/>
      <c r="BQ928" s="44"/>
      <c r="BR928" s="44"/>
      <c r="BS928" s="44"/>
      <c r="BT928" s="44"/>
      <c r="BU928" s="44"/>
      <c r="BV928" s="44"/>
      <c r="BW928" s="44"/>
      <c r="BX928" s="44"/>
      <c r="BY928" s="44"/>
      <c r="BZ928" s="44"/>
      <c r="CA928" s="44"/>
      <c r="CB928" s="44"/>
      <c r="CC928" s="44"/>
      <c r="CD928" s="44"/>
      <c r="CE928" s="44"/>
      <c r="CF928" s="44"/>
      <c r="CG928" s="45"/>
      <c r="CH928" s="45"/>
      <c r="CI928" s="45"/>
      <c r="CJ928" s="45"/>
      <c r="CK928" s="45"/>
      <c r="CL928" s="45"/>
      <c r="CM928" s="45"/>
      <c r="CN928" s="45"/>
      <c r="CO928" s="45"/>
      <c r="CP928" s="45"/>
      <c r="CQ928" s="45"/>
      <c r="CR928" s="45"/>
      <c r="CS928" s="44"/>
      <c r="CT928" s="44"/>
      <c r="CU928" s="44"/>
      <c r="CV928" s="44"/>
      <c r="CW928" s="44"/>
      <c r="CX928" s="44"/>
      <c r="CY928" s="44"/>
      <c r="CZ928" s="44"/>
      <c r="DA928" s="44"/>
      <c r="DB928" s="44"/>
      <c r="DC928" s="44"/>
      <c r="DD928" s="44"/>
      <c r="DE928" s="44"/>
      <c r="DF928" s="44"/>
      <c r="DG928" s="44"/>
      <c r="DH928" s="44"/>
      <c r="DI928" s="44"/>
    </row>
    <row r="929" spans="1:113" ht="15">
      <c r="A929" s="40"/>
      <c r="B929" s="40"/>
      <c r="C929" s="41"/>
      <c r="D929" s="69"/>
      <c r="E929" s="42"/>
      <c r="F929" s="42"/>
      <c r="G929" s="44"/>
      <c r="H929" s="44"/>
      <c r="I929" s="44"/>
      <c r="J929" s="335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  <c r="BI929" s="44"/>
      <c r="BJ929" s="44"/>
      <c r="BK929" s="44"/>
      <c r="BL929" s="44"/>
      <c r="BM929" s="44"/>
      <c r="BN929" s="44"/>
      <c r="BO929" s="44"/>
      <c r="BP929" s="44"/>
      <c r="BQ929" s="44"/>
      <c r="BR929" s="44"/>
      <c r="BS929" s="44"/>
      <c r="BT929" s="44"/>
      <c r="BU929" s="44"/>
      <c r="BV929" s="44"/>
      <c r="BW929" s="44"/>
      <c r="BX929" s="44"/>
      <c r="BY929" s="44"/>
      <c r="BZ929" s="44"/>
      <c r="CA929" s="44"/>
      <c r="CB929" s="44"/>
      <c r="CC929" s="44"/>
      <c r="CD929" s="44"/>
      <c r="CE929" s="44"/>
      <c r="CF929" s="44"/>
      <c r="CG929" s="45"/>
      <c r="CH929" s="45"/>
      <c r="CI929" s="45"/>
      <c r="CJ929" s="45"/>
      <c r="CK929" s="45"/>
      <c r="CL929" s="45"/>
      <c r="CM929" s="45"/>
      <c r="CN929" s="45"/>
      <c r="CO929" s="45"/>
      <c r="CP929" s="45"/>
      <c r="CQ929" s="45"/>
      <c r="CR929" s="45"/>
      <c r="CS929" s="44"/>
      <c r="CT929" s="44"/>
      <c r="CU929" s="44"/>
      <c r="CV929" s="44"/>
      <c r="CW929" s="44"/>
      <c r="CX929" s="44"/>
      <c r="CY929" s="44"/>
      <c r="CZ929" s="44"/>
      <c r="DA929" s="44"/>
      <c r="DB929" s="44"/>
      <c r="DC929" s="44"/>
      <c r="DD929" s="44"/>
      <c r="DE929" s="44"/>
      <c r="DF929" s="44"/>
      <c r="DG929" s="44"/>
      <c r="DH929" s="44"/>
      <c r="DI929" s="44"/>
    </row>
    <row r="930" spans="1:113" ht="15">
      <c r="A930" s="40"/>
      <c r="B930" s="40"/>
      <c r="C930" s="41"/>
      <c r="D930" s="69"/>
      <c r="E930" s="42"/>
      <c r="F930" s="42"/>
      <c r="G930" s="44"/>
      <c r="H930" s="44"/>
      <c r="I930" s="44"/>
      <c r="J930" s="335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  <c r="BI930" s="44"/>
      <c r="BJ930" s="44"/>
      <c r="BK930" s="44"/>
      <c r="BL930" s="44"/>
      <c r="BM930" s="44"/>
      <c r="BN930" s="44"/>
      <c r="BO930" s="44"/>
      <c r="BP930" s="44"/>
      <c r="BQ930" s="44"/>
      <c r="BR930" s="44"/>
      <c r="BS930" s="44"/>
      <c r="BT930" s="44"/>
      <c r="BU930" s="44"/>
      <c r="BV930" s="44"/>
      <c r="BW930" s="44"/>
      <c r="BX930" s="44"/>
      <c r="BY930" s="44"/>
      <c r="BZ930" s="44"/>
      <c r="CA930" s="44"/>
      <c r="CB930" s="44"/>
      <c r="CC930" s="44"/>
      <c r="CD930" s="44"/>
      <c r="CE930" s="44"/>
      <c r="CF930" s="44"/>
      <c r="CG930" s="45"/>
      <c r="CH930" s="45"/>
      <c r="CI930" s="45"/>
      <c r="CJ930" s="45"/>
      <c r="CK930" s="45"/>
      <c r="CL930" s="45"/>
      <c r="CM930" s="45"/>
      <c r="CN930" s="45"/>
      <c r="CO930" s="45"/>
      <c r="CP930" s="45"/>
      <c r="CQ930" s="45"/>
      <c r="CR930" s="45"/>
      <c r="CS930" s="44"/>
      <c r="CT930" s="44"/>
      <c r="CU930" s="44"/>
      <c r="CV930" s="44"/>
      <c r="CW930" s="44"/>
      <c r="CX930" s="44"/>
      <c r="CY930" s="44"/>
      <c r="CZ930" s="44"/>
      <c r="DA930" s="44"/>
      <c r="DB930" s="44"/>
      <c r="DC930" s="44"/>
      <c r="DD930" s="44"/>
      <c r="DE930" s="44"/>
      <c r="DF930" s="44"/>
      <c r="DG930" s="44"/>
      <c r="DH930" s="44"/>
      <c r="DI930" s="44"/>
    </row>
    <row r="931" spans="1:113" ht="15">
      <c r="A931" s="40"/>
      <c r="B931" s="40"/>
      <c r="C931" s="41"/>
      <c r="D931" s="69"/>
      <c r="E931" s="42"/>
      <c r="F931" s="42"/>
      <c r="G931" s="44"/>
      <c r="H931" s="44"/>
      <c r="I931" s="44"/>
      <c r="J931" s="335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  <c r="BI931" s="44"/>
      <c r="BJ931" s="44"/>
      <c r="BK931" s="44"/>
      <c r="BL931" s="44"/>
      <c r="BM931" s="44"/>
      <c r="BN931" s="44"/>
      <c r="BO931" s="44"/>
      <c r="BP931" s="44"/>
      <c r="BQ931" s="44"/>
      <c r="BR931" s="44"/>
      <c r="BS931" s="44"/>
      <c r="BT931" s="44"/>
      <c r="BU931" s="44"/>
      <c r="BV931" s="44"/>
      <c r="BW931" s="44"/>
      <c r="BX931" s="44"/>
      <c r="BY931" s="44"/>
      <c r="BZ931" s="44"/>
      <c r="CA931" s="44"/>
      <c r="CB931" s="44"/>
      <c r="CC931" s="44"/>
      <c r="CD931" s="44"/>
      <c r="CE931" s="44"/>
      <c r="CF931" s="44"/>
      <c r="CG931" s="45"/>
      <c r="CH931" s="45"/>
      <c r="CI931" s="45"/>
      <c r="CJ931" s="45"/>
      <c r="CK931" s="45"/>
      <c r="CL931" s="45"/>
      <c r="CM931" s="45"/>
      <c r="CN931" s="45"/>
      <c r="CO931" s="45"/>
      <c r="CP931" s="45"/>
      <c r="CQ931" s="45"/>
      <c r="CR931" s="45"/>
      <c r="CS931" s="44"/>
      <c r="CT931" s="44"/>
      <c r="CU931" s="44"/>
      <c r="CV931" s="44"/>
      <c r="CW931" s="44"/>
      <c r="CX931" s="44"/>
      <c r="CY931" s="44"/>
      <c r="CZ931" s="44"/>
      <c r="DA931" s="44"/>
      <c r="DB931" s="44"/>
      <c r="DC931" s="44"/>
      <c r="DD931" s="44"/>
      <c r="DE931" s="44"/>
      <c r="DF931" s="44"/>
      <c r="DG931" s="44"/>
      <c r="DH931" s="44"/>
      <c r="DI931" s="44"/>
    </row>
    <row r="932" spans="1:113" ht="15">
      <c r="A932" s="40"/>
      <c r="B932" s="40"/>
      <c r="C932" s="41"/>
      <c r="D932" s="69"/>
      <c r="E932" s="42"/>
      <c r="F932" s="42"/>
      <c r="G932" s="44"/>
      <c r="H932" s="44"/>
      <c r="I932" s="44"/>
      <c r="J932" s="335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  <c r="BI932" s="44"/>
      <c r="BJ932" s="44"/>
      <c r="BK932" s="44"/>
      <c r="BL932" s="44"/>
      <c r="BM932" s="44"/>
      <c r="BN932" s="44"/>
      <c r="BO932" s="44"/>
      <c r="BP932" s="44"/>
      <c r="BQ932" s="44"/>
      <c r="BR932" s="44"/>
      <c r="BS932" s="44"/>
      <c r="BT932" s="44"/>
      <c r="BU932" s="44"/>
      <c r="BV932" s="44"/>
      <c r="BW932" s="44"/>
      <c r="BX932" s="44"/>
      <c r="BY932" s="44"/>
      <c r="BZ932" s="44"/>
      <c r="CA932" s="44"/>
      <c r="CB932" s="44"/>
      <c r="CC932" s="44"/>
      <c r="CD932" s="44"/>
      <c r="CE932" s="44"/>
      <c r="CF932" s="44"/>
      <c r="CG932" s="45"/>
      <c r="CH932" s="45"/>
      <c r="CI932" s="45"/>
      <c r="CJ932" s="45"/>
      <c r="CK932" s="45"/>
      <c r="CL932" s="45"/>
      <c r="CM932" s="45"/>
      <c r="CN932" s="45"/>
      <c r="CO932" s="45"/>
      <c r="CP932" s="45"/>
      <c r="CQ932" s="45"/>
      <c r="CR932" s="45"/>
      <c r="CS932" s="44"/>
      <c r="CT932" s="44"/>
      <c r="CU932" s="44"/>
      <c r="CV932" s="44"/>
      <c r="CW932" s="44"/>
      <c r="CX932" s="44"/>
      <c r="CY932" s="44"/>
      <c r="CZ932" s="44"/>
      <c r="DA932" s="44"/>
      <c r="DB932" s="44"/>
      <c r="DC932" s="44"/>
      <c r="DD932" s="44"/>
      <c r="DE932" s="44"/>
      <c r="DF932" s="44"/>
      <c r="DG932" s="44"/>
      <c r="DH932" s="44"/>
      <c r="DI932" s="44"/>
    </row>
    <row r="933" spans="1:113" ht="15">
      <c r="A933" s="40"/>
      <c r="B933" s="40"/>
      <c r="C933" s="41"/>
      <c r="D933" s="69"/>
      <c r="E933" s="42"/>
      <c r="F933" s="42"/>
      <c r="G933" s="44"/>
      <c r="H933" s="44"/>
      <c r="I933" s="44"/>
      <c r="J933" s="335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  <c r="BI933" s="44"/>
      <c r="BJ933" s="44"/>
      <c r="BK933" s="44"/>
      <c r="BL933" s="44"/>
      <c r="BM933" s="44"/>
      <c r="BN933" s="44"/>
      <c r="BO933" s="44"/>
      <c r="BP933" s="44"/>
      <c r="BQ933" s="44"/>
      <c r="BR933" s="44"/>
      <c r="BS933" s="44"/>
      <c r="BT933" s="44"/>
      <c r="BU933" s="44"/>
      <c r="BV933" s="44"/>
      <c r="BW933" s="44"/>
      <c r="BX933" s="44"/>
      <c r="BY933" s="44"/>
      <c r="BZ933" s="44"/>
      <c r="CA933" s="44"/>
      <c r="CB933" s="44"/>
      <c r="CC933" s="44"/>
      <c r="CD933" s="44"/>
      <c r="CE933" s="44"/>
      <c r="CF933" s="44"/>
      <c r="CG933" s="45"/>
      <c r="CH933" s="45"/>
      <c r="CI933" s="45"/>
      <c r="CJ933" s="45"/>
      <c r="CK933" s="45"/>
      <c r="CL933" s="45"/>
      <c r="CM933" s="45"/>
      <c r="CN933" s="45"/>
      <c r="CO933" s="45"/>
      <c r="CP933" s="45"/>
      <c r="CQ933" s="45"/>
      <c r="CR933" s="45"/>
      <c r="CS933" s="44"/>
      <c r="CT933" s="44"/>
      <c r="CU933" s="44"/>
      <c r="CV933" s="44"/>
      <c r="CW933" s="44"/>
      <c r="CX933" s="44"/>
      <c r="CY933" s="44"/>
      <c r="CZ933" s="44"/>
      <c r="DA933" s="44"/>
      <c r="DB933" s="44"/>
      <c r="DC933" s="44"/>
      <c r="DD933" s="44"/>
      <c r="DE933" s="44"/>
      <c r="DF933" s="44"/>
      <c r="DG933" s="44"/>
      <c r="DH933" s="44"/>
      <c r="DI933" s="44"/>
    </row>
    <row r="934" spans="1:113" ht="15">
      <c r="A934" s="40"/>
      <c r="B934" s="40"/>
      <c r="C934" s="41"/>
      <c r="D934" s="69"/>
      <c r="E934" s="42"/>
      <c r="F934" s="42"/>
      <c r="G934" s="44"/>
      <c r="H934" s="44"/>
      <c r="I934" s="44"/>
      <c r="J934" s="335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4"/>
      <c r="BQ934" s="44"/>
      <c r="BR934" s="44"/>
      <c r="BS934" s="44"/>
      <c r="BT934" s="44"/>
      <c r="BU934" s="44"/>
      <c r="BV934" s="44"/>
      <c r="BW934" s="44"/>
      <c r="BX934" s="44"/>
      <c r="BY934" s="44"/>
      <c r="BZ934" s="44"/>
      <c r="CA934" s="44"/>
      <c r="CB934" s="44"/>
      <c r="CC934" s="44"/>
      <c r="CD934" s="44"/>
      <c r="CE934" s="44"/>
      <c r="CF934" s="44"/>
      <c r="CG934" s="45"/>
      <c r="CH934" s="45"/>
      <c r="CI934" s="45"/>
      <c r="CJ934" s="45"/>
      <c r="CK934" s="45"/>
      <c r="CL934" s="45"/>
      <c r="CM934" s="45"/>
      <c r="CN934" s="45"/>
      <c r="CO934" s="45"/>
      <c r="CP934" s="45"/>
      <c r="CQ934" s="45"/>
      <c r="CR934" s="45"/>
      <c r="CS934" s="44"/>
      <c r="CT934" s="44"/>
      <c r="CU934" s="44"/>
      <c r="CV934" s="44"/>
      <c r="CW934" s="44"/>
      <c r="CX934" s="44"/>
      <c r="CY934" s="44"/>
      <c r="CZ934" s="44"/>
      <c r="DA934" s="44"/>
      <c r="DB934" s="44"/>
      <c r="DC934" s="44"/>
      <c r="DD934" s="44"/>
      <c r="DE934" s="44"/>
      <c r="DF934" s="44"/>
      <c r="DG934" s="44"/>
      <c r="DH934" s="44"/>
      <c r="DI934" s="44"/>
    </row>
    <row r="935" spans="1:113" ht="15">
      <c r="A935" s="40"/>
      <c r="B935" s="40"/>
      <c r="C935" s="41"/>
      <c r="D935" s="69"/>
      <c r="E935" s="42"/>
      <c r="F935" s="42"/>
      <c r="G935" s="44"/>
      <c r="H935" s="44"/>
      <c r="I935" s="44"/>
      <c r="J935" s="335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  <c r="BI935" s="44"/>
      <c r="BJ935" s="44"/>
      <c r="BK935" s="44"/>
      <c r="BL935" s="44"/>
      <c r="BM935" s="44"/>
      <c r="BN935" s="44"/>
      <c r="BO935" s="44"/>
      <c r="BP935" s="44"/>
      <c r="BQ935" s="44"/>
      <c r="BR935" s="44"/>
      <c r="BS935" s="44"/>
      <c r="BT935" s="44"/>
      <c r="BU935" s="44"/>
      <c r="BV935" s="44"/>
      <c r="BW935" s="44"/>
      <c r="BX935" s="44"/>
      <c r="BY935" s="44"/>
      <c r="BZ935" s="44"/>
      <c r="CA935" s="44"/>
      <c r="CB935" s="44"/>
      <c r="CC935" s="44"/>
      <c r="CD935" s="44"/>
      <c r="CE935" s="44"/>
      <c r="CF935" s="44"/>
      <c r="CG935" s="45"/>
      <c r="CH935" s="45"/>
      <c r="CI935" s="45"/>
      <c r="CJ935" s="45"/>
      <c r="CK935" s="45"/>
      <c r="CL935" s="45"/>
      <c r="CM935" s="45"/>
      <c r="CN935" s="45"/>
      <c r="CO935" s="45"/>
      <c r="CP935" s="45"/>
      <c r="CQ935" s="45"/>
      <c r="CR935" s="45"/>
      <c r="CS935" s="44"/>
      <c r="CT935" s="44"/>
      <c r="CU935" s="44"/>
      <c r="CV935" s="44"/>
      <c r="CW935" s="44"/>
      <c r="CX935" s="44"/>
      <c r="CY935" s="44"/>
      <c r="CZ935" s="44"/>
      <c r="DA935" s="44"/>
      <c r="DB935" s="44"/>
      <c r="DC935" s="44"/>
      <c r="DD935" s="44"/>
      <c r="DE935" s="44"/>
      <c r="DF935" s="44"/>
      <c r="DG935" s="44"/>
      <c r="DH935" s="44"/>
      <c r="DI935" s="44"/>
    </row>
    <row r="936" spans="1:113" ht="15">
      <c r="A936" s="40"/>
      <c r="B936" s="40"/>
      <c r="C936" s="41"/>
      <c r="D936" s="69"/>
      <c r="E936" s="42"/>
      <c r="F936" s="42"/>
      <c r="G936" s="44"/>
      <c r="H936" s="44"/>
      <c r="I936" s="44"/>
      <c r="J936" s="335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  <c r="BI936" s="44"/>
      <c r="BJ936" s="44"/>
      <c r="BK936" s="44"/>
      <c r="BL936" s="44"/>
      <c r="BM936" s="44"/>
      <c r="BN936" s="44"/>
      <c r="BO936" s="44"/>
      <c r="BP936" s="44"/>
      <c r="BQ936" s="44"/>
      <c r="BR936" s="44"/>
      <c r="BS936" s="44"/>
      <c r="BT936" s="44"/>
      <c r="BU936" s="44"/>
      <c r="BV936" s="44"/>
      <c r="BW936" s="44"/>
      <c r="BX936" s="44"/>
      <c r="BY936" s="44"/>
      <c r="BZ936" s="44"/>
      <c r="CA936" s="44"/>
      <c r="CB936" s="44"/>
      <c r="CC936" s="44"/>
      <c r="CD936" s="44"/>
      <c r="CE936" s="44"/>
      <c r="CF936" s="44"/>
      <c r="CG936" s="45"/>
      <c r="CH936" s="45"/>
      <c r="CI936" s="45"/>
      <c r="CJ936" s="45"/>
      <c r="CK936" s="45"/>
      <c r="CL936" s="45"/>
      <c r="CM936" s="45"/>
      <c r="CN936" s="45"/>
      <c r="CO936" s="45"/>
      <c r="CP936" s="45"/>
      <c r="CQ936" s="45"/>
      <c r="CR936" s="45"/>
      <c r="CS936" s="44"/>
      <c r="CT936" s="44"/>
      <c r="CU936" s="44"/>
      <c r="CV936" s="44"/>
      <c r="CW936" s="44"/>
      <c r="CX936" s="44"/>
      <c r="CY936" s="44"/>
      <c r="CZ936" s="44"/>
      <c r="DA936" s="44"/>
      <c r="DB936" s="44"/>
      <c r="DC936" s="44"/>
      <c r="DD936" s="44"/>
      <c r="DE936" s="44"/>
      <c r="DF936" s="44"/>
      <c r="DG936" s="44"/>
      <c r="DH936" s="44"/>
      <c r="DI936" s="44"/>
    </row>
    <row r="937" spans="1:113" ht="15">
      <c r="A937" s="40"/>
      <c r="B937" s="40"/>
      <c r="C937" s="41"/>
      <c r="D937" s="69"/>
      <c r="E937" s="42"/>
      <c r="F937" s="42"/>
      <c r="G937" s="44"/>
      <c r="H937" s="44"/>
      <c r="I937" s="44"/>
      <c r="J937" s="335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4"/>
      <c r="BQ937" s="44"/>
      <c r="BR937" s="44"/>
      <c r="BS937" s="44"/>
      <c r="BT937" s="44"/>
      <c r="BU937" s="44"/>
      <c r="BV937" s="44"/>
      <c r="BW937" s="44"/>
      <c r="BX937" s="44"/>
      <c r="BY937" s="44"/>
      <c r="BZ937" s="44"/>
      <c r="CA937" s="44"/>
      <c r="CB937" s="44"/>
      <c r="CC937" s="44"/>
      <c r="CD937" s="44"/>
      <c r="CE937" s="44"/>
      <c r="CF937" s="44"/>
      <c r="CG937" s="45"/>
      <c r="CH937" s="45"/>
      <c r="CI937" s="45"/>
      <c r="CJ937" s="45"/>
      <c r="CK937" s="45"/>
      <c r="CL937" s="45"/>
      <c r="CM937" s="45"/>
      <c r="CN937" s="45"/>
      <c r="CO937" s="45"/>
      <c r="CP937" s="45"/>
      <c r="CQ937" s="45"/>
      <c r="CR937" s="45"/>
      <c r="CS937" s="44"/>
      <c r="CT937" s="44"/>
      <c r="CU937" s="44"/>
      <c r="CV937" s="44"/>
      <c r="CW937" s="44"/>
      <c r="CX937" s="44"/>
      <c r="CY937" s="44"/>
      <c r="CZ937" s="44"/>
      <c r="DA937" s="44"/>
      <c r="DB937" s="44"/>
      <c r="DC937" s="44"/>
      <c r="DD937" s="44"/>
      <c r="DE937" s="44"/>
      <c r="DF937" s="44"/>
      <c r="DG937" s="44"/>
      <c r="DH937" s="44"/>
      <c r="DI937" s="44"/>
    </row>
    <row r="938" spans="1:113" ht="15">
      <c r="A938" s="40"/>
      <c r="B938" s="40"/>
      <c r="C938" s="41"/>
      <c r="D938" s="69"/>
      <c r="E938" s="42"/>
      <c r="F938" s="42"/>
      <c r="G938" s="44"/>
      <c r="H938" s="44"/>
      <c r="I938" s="44"/>
      <c r="J938" s="335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  <c r="BI938" s="44"/>
      <c r="BJ938" s="44"/>
      <c r="BK938" s="44"/>
      <c r="BL938" s="44"/>
      <c r="BM938" s="44"/>
      <c r="BN938" s="44"/>
      <c r="BO938" s="44"/>
      <c r="BP938" s="44"/>
      <c r="BQ938" s="44"/>
      <c r="BR938" s="44"/>
      <c r="BS938" s="44"/>
      <c r="BT938" s="44"/>
      <c r="BU938" s="44"/>
      <c r="BV938" s="44"/>
      <c r="BW938" s="44"/>
      <c r="BX938" s="44"/>
      <c r="BY938" s="44"/>
      <c r="BZ938" s="44"/>
      <c r="CA938" s="44"/>
      <c r="CB938" s="44"/>
      <c r="CC938" s="44"/>
      <c r="CD938" s="44"/>
      <c r="CE938" s="44"/>
      <c r="CF938" s="44"/>
      <c r="CG938" s="45"/>
      <c r="CH938" s="45"/>
      <c r="CI938" s="45"/>
      <c r="CJ938" s="45"/>
      <c r="CK938" s="45"/>
      <c r="CL938" s="45"/>
      <c r="CM938" s="45"/>
      <c r="CN938" s="45"/>
      <c r="CO938" s="45"/>
      <c r="CP938" s="45"/>
      <c r="CQ938" s="45"/>
      <c r="CR938" s="45"/>
      <c r="CS938" s="44"/>
      <c r="CT938" s="44"/>
      <c r="CU938" s="44"/>
      <c r="CV938" s="44"/>
      <c r="CW938" s="44"/>
      <c r="CX938" s="44"/>
      <c r="CY938" s="44"/>
      <c r="CZ938" s="44"/>
      <c r="DA938" s="44"/>
      <c r="DB938" s="44"/>
      <c r="DC938" s="44"/>
      <c r="DD938" s="44"/>
      <c r="DE938" s="44"/>
      <c r="DF938" s="44"/>
      <c r="DG938" s="44"/>
      <c r="DH938" s="44"/>
      <c r="DI938" s="44"/>
    </row>
    <row r="939" spans="1:113" ht="15">
      <c r="A939" s="40"/>
      <c r="B939" s="40"/>
      <c r="C939" s="41"/>
      <c r="D939" s="69"/>
      <c r="E939" s="42"/>
      <c r="F939" s="42"/>
      <c r="G939" s="44"/>
      <c r="H939" s="44"/>
      <c r="I939" s="44"/>
      <c r="J939" s="335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4"/>
      <c r="BQ939" s="44"/>
      <c r="BR939" s="44"/>
      <c r="BS939" s="44"/>
      <c r="BT939" s="44"/>
      <c r="BU939" s="44"/>
      <c r="BV939" s="44"/>
      <c r="BW939" s="44"/>
      <c r="BX939" s="44"/>
      <c r="BY939" s="44"/>
      <c r="BZ939" s="44"/>
      <c r="CA939" s="44"/>
      <c r="CB939" s="44"/>
      <c r="CC939" s="44"/>
      <c r="CD939" s="44"/>
      <c r="CE939" s="44"/>
      <c r="CF939" s="44"/>
      <c r="CG939" s="45"/>
      <c r="CH939" s="45"/>
      <c r="CI939" s="45"/>
      <c r="CJ939" s="45"/>
      <c r="CK939" s="45"/>
      <c r="CL939" s="45"/>
      <c r="CM939" s="45"/>
      <c r="CN939" s="45"/>
      <c r="CO939" s="45"/>
      <c r="CP939" s="45"/>
      <c r="CQ939" s="45"/>
      <c r="CR939" s="45"/>
      <c r="CS939" s="44"/>
      <c r="CT939" s="44"/>
      <c r="CU939" s="44"/>
      <c r="CV939" s="44"/>
      <c r="CW939" s="44"/>
      <c r="CX939" s="44"/>
      <c r="CY939" s="44"/>
      <c r="CZ939" s="44"/>
      <c r="DA939" s="44"/>
      <c r="DB939" s="44"/>
      <c r="DC939" s="44"/>
      <c r="DD939" s="44"/>
      <c r="DE939" s="44"/>
      <c r="DF939" s="44"/>
      <c r="DG939" s="44"/>
      <c r="DH939" s="44"/>
      <c r="DI939" s="44"/>
    </row>
    <row r="940" spans="1:113" ht="15">
      <c r="A940" s="40"/>
      <c r="B940" s="40"/>
      <c r="C940" s="41"/>
      <c r="D940" s="69"/>
      <c r="E940" s="42"/>
      <c r="F940" s="42"/>
      <c r="G940" s="44"/>
      <c r="H940" s="44"/>
      <c r="I940" s="44"/>
      <c r="J940" s="335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  <c r="BI940" s="44"/>
      <c r="BJ940" s="44"/>
      <c r="BK940" s="44"/>
      <c r="BL940" s="44"/>
      <c r="BM940" s="44"/>
      <c r="BN940" s="44"/>
      <c r="BO940" s="44"/>
      <c r="BP940" s="44"/>
      <c r="BQ940" s="44"/>
      <c r="BR940" s="44"/>
      <c r="BS940" s="44"/>
      <c r="BT940" s="44"/>
      <c r="BU940" s="44"/>
      <c r="BV940" s="44"/>
      <c r="BW940" s="44"/>
      <c r="BX940" s="44"/>
      <c r="BY940" s="44"/>
      <c r="BZ940" s="44"/>
      <c r="CA940" s="44"/>
      <c r="CB940" s="44"/>
      <c r="CC940" s="44"/>
      <c r="CD940" s="44"/>
      <c r="CE940" s="44"/>
      <c r="CF940" s="44"/>
      <c r="CG940" s="45"/>
      <c r="CH940" s="45"/>
      <c r="CI940" s="45"/>
      <c r="CJ940" s="45"/>
      <c r="CK940" s="45"/>
      <c r="CL940" s="45"/>
      <c r="CM940" s="45"/>
      <c r="CN940" s="45"/>
      <c r="CO940" s="45"/>
      <c r="CP940" s="45"/>
      <c r="CQ940" s="45"/>
      <c r="CR940" s="45"/>
      <c r="CS940" s="44"/>
      <c r="CT940" s="44"/>
      <c r="CU940" s="44"/>
      <c r="CV940" s="44"/>
      <c r="CW940" s="44"/>
      <c r="CX940" s="44"/>
      <c r="CY940" s="44"/>
      <c r="CZ940" s="44"/>
      <c r="DA940" s="44"/>
      <c r="DB940" s="44"/>
      <c r="DC940" s="44"/>
      <c r="DD940" s="44"/>
      <c r="DE940" s="44"/>
      <c r="DF940" s="44"/>
      <c r="DG940" s="44"/>
      <c r="DH940" s="44"/>
      <c r="DI940" s="44"/>
    </row>
    <row r="941" spans="1:113" ht="15">
      <c r="A941" s="40"/>
      <c r="B941" s="40"/>
      <c r="C941" s="41"/>
      <c r="D941" s="69"/>
      <c r="E941" s="42"/>
      <c r="F941" s="42"/>
      <c r="G941" s="44"/>
      <c r="H941" s="44"/>
      <c r="I941" s="44"/>
      <c r="J941" s="335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  <c r="BI941" s="44"/>
      <c r="BJ941" s="44"/>
      <c r="BK941" s="44"/>
      <c r="BL941" s="44"/>
      <c r="BM941" s="44"/>
      <c r="BN941" s="44"/>
      <c r="BO941" s="44"/>
      <c r="BP941" s="44"/>
      <c r="BQ941" s="44"/>
      <c r="BR941" s="44"/>
      <c r="BS941" s="44"/>
      <c r="BT941" s="44"/>
      <c r="BU941" s="44"/>
      <c r="BV941" s="44"/>
      <c r="BW941" s="44"/>
      <c r="BX941" s="44"/>
      <c r="BY941" s="44"/>
      <c r="BZ941" s="44"/>
      <c r="CA941" s="44"/>
      <c r="CB941" s="44"/>
      <c r="CC941" s="44"/>
      <c r="CD941" s="44"/>
      <c r="CE941" s="44"/>
      <c r="CF941" s="44"/>
      <c r="CG941" s="45"/>
      <c r="CH941" s="45"/>
      <c r="CI941" s="45"/>
      <c r="CJ941" s="45"/>
      <c r="CK941" s="45"/>
      <c r="CL941" s="45"/>
      <c r="CM941" s="45"/>
      <c r="CN941" s="45"/>
      <c r="CO941" s="45"/>
      <c r="CP941" s="45"/>
      <c r="CQ941" s="45"/>
      <c r="CR941" s="45"/>
      <c r="CS941" s="44"/>
      <c r="CT941" s="44"/>
      <c r="CU941" s="44"/>
      <c r="CV941" s="44"/>
      <c r="CW941" s="44"/>
      <c r="CX941" s="44"/>
      <c r="CY941" s="44"/>
      <c r="CZ941" s="44"/>
      <c r="DA941" s="44"/>
      <c r="DB941" s="44"/>
      <c r="DC941" s="44"/>
      <c r="DD941" s="44"/>
      <c r="DE941" s="44"/>
      <c r="DF941" s="44"/>
      <c r="DG941" s="44"/>
      <c r="DH941" s="44"/>
      <c r="DI941" s="44"/>
    </row>
    <row r="942" spans="1:113" ht="15">
      <c r="A942" s="40"/>
      <c r="B942" s="40"/>
      <c r="C942" s="41"/>
      <c r="D942" s="69"/>
      <c r="E942" s="42"/>
      <c r="F942" s="42"/>
      <c r="G942" s="44"/>
      <c r="H942" s="44"/>
      <c r="I942" s="44"/>
      <c r="J942" s="335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  <c r="BI942" s="44"/>
      <c r="BJ942" s="44"/>
      <c r="BK942" s="44"/>
      <c r="BL942" s="44"/>
      <c r="BM942" s="44"/>
      <c r="BN942" s="44"/>
      <c r="BO942" s="44"/>
      <c r="BP942" s="44"/>
      <c r="BQ942" s="44"/>
      <c r="BR942" s="44"/>
      <c r="BS942" s="44"/>
      <c r="BT942" s="44"/>
      <c r="BU942" s="44"/>
      <c r="BV942" s="44"/>
      <c r="BW942" s="44"/>
      <c r="BX942" s="44"/>
      <c r="BY942" s="44"/>
      <c r="BZ942" s="44"/>
      <c r="CA942" s="44"/>
      <c r="CB942" s="44"/>
      <c r="CC942" s="44"/>
      <c r="CD942" s="44"/>
      <c r="CE942" s="44"/>
      <c r="CF942" s="44"/>
      <c r="CG942" s="45"/>
      <c r="CH942" s="45"/>
      <c r="CI942" s="45"/>
      <c r="CJ942" s="45"/>
      <c r="CK942" s="45"/>
      <c r="CL942" s="45"/>
      <c r="CM942" s="45"/>
      <c r="CN942" s="45"/>
      <c r="CO942" s="45"/>
      <c r="CP942" s="45"/>
      <c r="CQ942" s="45"/>
      <c r="CR942" s="45"/>
      <c r="CS942" s="44"/>
      <c r="CT942" s="44"/>
      <c r="CU942" s="44"/>
      <c r="CV942" s="44"/>
      <c r="CW942" s="44"/>
      <c r="CX942" s="44"/>
      <c r="CY942" s="44"/>
      <c r="CZ942" s="44"/>
      <c r="DA942" s="44"/>
      <c r="DB942" s="44"/>
      <c r="DC942" s="44"/>
      <c r="DD942" s="44"/>
      <c r="DE942" s="44"/>
      <c r="DF942" s="44"/>
      <c r="DG942" s="44"/>
      <c r="DH942" s="44"/>
      <c r="DI942" s="44"/>
    </row>
    <row r="943" spans="1:113" ht="15">
      <c r="A943" s="40"/>
      <c r="B943" s="40"/>
      <c r="C943" s="41"/>
      <c r="D943" s="69"/>
      <c r="E943" s="42"/>
      <c r="F943" s="42"/>
      <c r="G943" s="44"/>
      <c r="H943" s="44"/>
      <c r="I943" s="44"/>
      <c r="J943" s="335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  <c r="BI943" s="44"/>
      <c r="BJ943" s="44"/>
      <c r="BK943" s="44"/>
      <c r="BL943" s="44"/>
      <c r="BM943" s="44"/>
      <c r="BN943" s="44"/>
      <c r="BO943" s="44"/>
      <c r="BP943" s="44"/>
      <c r="BQ943" s="44"/>
      <c r="BR943" s="44"/>
      <c r="BS943" s="44"/>
      <c r="BT943" s="44"/>
      <c r="BU943" s="44"/>
      <c r="BV943" s="44"/>
      <c r="BW943" s="44"/>
      <c r="BX943" s="44"/>
      <c r="BY943" s="44"/>
      <c r="BZ943" s="44"/>
      <c r="CA943" s="44"/>
      <c r="CB943" s="44"/>
      <c r="CC943" s="44"/>
      <c r="CD943" s="44"/>
      <c r="CE943" s="44"/>
      <c r="CF943" s="44"/>
      <c r="CG943" s="45"/>
      <c r="CH943" s="45"/>
      <c r="CI943" s="45"/>
      <c r="CJ943" s="45"/>
      <c r="CK943" s="45"/>
      <c r="CL943" s="45"/>
      <c r="CM943" s="45"/>
      <c r="CN943" s="45"/>
      <c r="CO943" s="45"/>
      <c r="CP943" s="45"/>
      <c r="CQ943" s="45"/>
      <c r="CR943" s="45"/>
      <c r="CS943" s="44"/>
      <c r="CT943" s="44"/>
      <c r="CU943" s="44"/>
      <c r="CV943" s="44"/>
      <c r="CW943" s="44"/>
      <c r="CX943" s="44"/>
      <c r="CY943" s="44"/>
      <c r="CZ943" s="44"/>
      <c r="DA943" s="44"/>
      <c r="DB943" s="44"/>
      <c r="DC943" s="44"/>
      <c r="DD943" s="44"/>
      <c r="DE943" s="44"/>
      <c r="DF943" s="44"/>
      <c r="DG943" s="44"/>
      <c r="DH943" s="44"/>
      <c r="DI943" s="44"/>
    </row>
    <row r="944" spans="1:113" ht="15">
      <c r="A944" s="40"/>
      <c r="B944" s="40"/>
      <c r="C944" s="41"/>
      <c r="D944" s="69"/>
      <c r="E944" s="42"/>
      <c r="F944" s="42"/>
      <c r="G944" s="44"/>
      <c r="H944" s="44"/>
      <c r="I944" s="44"/>
      <c r="J944" s="335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  <c r="BI944" s="44"/>
      <c r="BJ944" s="44"/>
      <c r="BK944" s="44"/>
      <c r="BL944" s="44"/>
      <c r="BM944" s="44"/>
      <c r="BN944" s="44"/>
      <c r="BO944" s="44"/>
      <c r="BP944" s="44"/>
      <c r="BQ944" s="44"/>
      <c r="BR944" s="44"/>
      <c r="BS944" s="44"/>
      <c r="BT944" s="44"/>
      <c r="BU944" s="44"/>
      <c r="BV944" s="44"/>
      <c r="BW944" s="44"/>
      <c r="BX944" s="44"/>
      <c r="BY944" s="44"/>
      <c r="BZ944" s="44"/>
      <c r="CA944" s="44"/>
      <c r="CB944" s="44"/>
      <c r="CC944" s="44"/>
      <c r="CD944" s="44"/>
      <c r="CE944" s="44"/>
      <c r="CF944" s="44"/>
      <c r="CG944" s="45"/>
      <c r="CH944" s="45"/>
      <c r="CI944" s="45"/>
      <c r="CJ944" s="45"/>
      <c r="CK944" s="45"/>
      <c r="CL944" s="45"/>
      <c r="CM944" s="45"/>
      <c r="CN944" s="45"/>
      <c r="CO944" s="45"/>
      <c r="CP944" s="45"/>
      <c r="CQ944" s="45"/>
      <c r="CR944" s="45"/>
      <c r="CS944" s="44"/>
      <c r="CT944" s="44"/>
      <c r="CU944" s="44"/>
      <c r="CV944" s="44"/>
      <c r="CW944" s="44"/>
      <c r="CX944" s="44"/>
      <c r="CY944" s="44"/>
      <c r="CZ944" s="44"/>
      <c r="DA944" s="44"/>
      <c r="DB944" s="44"/>
      <c r="DC944" s="44"/>
      <c r="DD944" s="44"/>
      <c r="DE944" s="44"/>
      <c r="DF944" s="44"/>
      <c r="DG944" s="44"/>
      <c r="DH944" s="44"/>
      <c r="DI944" s="44"/>
    </row>
    <row r="945" spans="1:113" ht="15">
      <c r="A945" s="40"/>
      <c r="B945" s="40"/>
      <c r="C945" s="41"/>
      <c r="D945" s="69"/>
      <c r="E945" s="42"/>
      <c r="F945" s="42"/>
      <c r="G945" s="44"/>
      <c r="H945" s="44"/>
      <c r="I945" s="44"/>
      <c r="J945" s="335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4"/>
      <c r="BQ945" s="44"/>
      <c r="BR945" s="44"/>
      <c r="BS945" s="44"/>
      <c r="BT945" s="44"/>
      <c r="BU945" s="44"/>
      <c r="BV945" s="44"/>
      <c r="BW945" s="44"/>
      <c r="BX945" s="44"/>
      <c r="BY945" s="44"/>
      <c r="BZ945" s="44"/>
      <c r="CA945" s="44"/>
      <c r="CB945" s="44"/>
      <c r="CC945" s="44"/>
      <c r="CD945" s="44"/>
      <c r="CE945" s="44"/>
      <c r="CF945" s="44"/>
      <c r="CG945" s="45"/>
      <c r="CH945" s="45"/>
      <c r="CI945" s="45"/>
      <c r="CJ945" s="45"/>
      <c r="CK945" s="45"/>
      <c r="CL945" s="45"/>
      <c r="CM945" s="45"/>
      <c r="CN945" s="45"/>
      <c r="CO945" s="45"/>
      <c r="CP945" s="45"/>
      <c r="CQ945" s="45"/>
      <c r="CR945" s="45"/>
      <c r="CS945" s="44"/>
      <c r="CT945" s="44"/>
      <c r="CU945" s="44"/>
      <c r="CV945" s="44"/>
      <c r="CW945" s="44"/>
      <c r="CX945" s="44"/>
      <c r="CY945" s="44"/>
      <c r="CZ945" s="44"/>
      <c r="DA945" s="44"/>
      <c r="DB945" s="44"/>
      <c r="DC945" s="44"/>
      <c r="DD945" s="44"/>
      <c r="DE945" s="44"/>
      <c r="DF945" s="44"/>
      <c r="DG945" s="44"/>
      <c r="DH945" s="44"/>
      <c r="DI945" s="44"/>
    </row>
    <row r="946" spans="1:113" ht="15">
      <c r="A946" s="40"/>
      <c r="B946" s="40"/>
      <c r="C946" s="41"/>
      <c r="D946" s="69"/>
      <c r="E946" s="42"/>
      <c r="F946" s="42"/>
      <c r="G946" s="44"/>
      <c r="H946" s="44"/>
      <c r="I946" s="44"/>
      <c r="J946" s="335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  <c r="BI946" s="44"/>
      <c r="BJ946" s="44"/>
      <c r="BK946" s="44"/>
      <c r="BL946" s="44"/>
      <c r="BM946" s="44"/>
      <c r="BN946" s="44"/>
      <c r="BO946" s="44"/>
      <c r="BP946" s="44"/>
      <c r="BQ946" s="44"/>
      <c r="BR946" s="44"/>
      <c r="BS946" s="44"/>
      <c r="BT946" s="44"/>
      <c r="BU946" s="44"/>
      <c r="BV946" s="44"/>
      <c r="BW946" s="44"/>
      <c r="BX946" s="44"/>
      <c r="BY946" s="44"/>
      <c r="BZ946" s="44"/>
      <c r="CA946" s="44"/>
      <c r="CB946" s="44"/>
      <c r="CC946" s="44"/>
      <c r="CD946" s="44"/>
      <c r="CE946" s="44"/>
      <c r="CF946" s="44"/>
      <c r="CG946" s="45"/>
      <c r="CH946" s="45"/>
      <c r="CI946" s="45"/>
      <c r="CJ946" s="45"/>
      <c r="CK946" s="45"/>
      <c r="CL946" s="45"/>
      <c r="CM946" s="45"/>
      <c r="CN946" s="45"/>
      <c r="CO946" s="45"/>
      <c r="CP946" s="45"/>
      <c r="CQ946" s="45"/>
      <c r="CR946" s="45"/>
      <c r="CS946" s="44"/>
      <c r="CT946" s="44"/>
      <c r="CU946" s="44"/>
      <c r="CV946" s="44"/>
      <c r="CW946" s="44"/>
      <c r="CX946" s="44"/>
      <c r="CY946" s="44"/>
      <c r="CZ946" s="44"/>
      <c r="DA946" s="44"/>
      <c r="DB946" s="44"/>
      <c r="DC946" s="44"/>
      <c r="DD946" s="44"/>
      <c r="DE946" s="44"/>
      <c r="DF946" s="44"/>
      <c r="DG946" s="44"/>
      <c r="DH946" s="44"/>
      <c r="DI946" s="44"/>
    </row>
    <row r="947" spans="1:113" ht="15">
      <c r="A947" s="40"/>
      <c r="B947" s="40"/>
      <c r="C947" s="41"/>
      <c r="D947" s="69"/>
      <c r="E947" s="42"/>
      <c r="F947" s="42"/>
      <c r="G947" s="44"/>
      <c r="H947" s="44"/>
      <c r="I947" s="44"/>
      <c r="J947" s="335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4"/>
      <c r="BQ947" s="44"/>
      <c r="BR947" s="44"/>
      <c r="BS947" s="44"/>
      <c r="BT947" s="44"/>
      <c r="BU947" s="44"/>
      <c r="BV947" s="44"/>
      <c r="BW947" s="44"/>
      <c r="BX947" s="44"/>
      <c r="BY947" s="44"/>
      <c r="BZ947" s="44"/>
      <c r="CA947" s="44"/>
      <c r="CB947" s="44"/>
      <c r="CC947" s="44"/>
      <c r="CD947" s="44"/>
      <c r="CE947" s="44"/>
      <c r="CF947" s="44"/>
      <c r="CG947" s="45"/>
      <c r="CH947" s="45"/>
      <c r="CI947" s="45"/>
      <c r="CJ947" s="45"/>
      <c r="CK947" s="45"/>
      <c r="CL947" s="45"/>
      <c r="CM947" s="45"/>
      <c r="CN947" s="45"/>
      <c r="CO947" s="45"/>
      <c r="CP947" s="45"/>
      <c r="CQ947" s="45"/>
      <c r="CR947" s="45"/>
      <c r="CS947" s="44"/>
      <c r="CT947" s="44"/>
      <c r="CU947" s="44"/>
      <c r="CV947" s="44"/>
      <c r="CW947" s="44"/>
      <c r="CX947" s="44"/>
      <c r="CY947" s="44"/>
      <c r="CZ947" s="44"/>
      <c r="DA947" s="44"/>
      <c r="DB947" s="44"/>
      <c r="DC947" s="44"/>
      <c r="DD947" s="44"/>
      <c r="DE947" s="44"/>
      <c r="DF947" s="44"/>
      <c r="DG947" s="44"/>
      <c r="DH947" s="44"/>
      <c r="DI947" s="44"/>
    </row>
    <row r="948" spans="1:113" ht="15">
      <c r="A948" s="40"/>
      <c r="B948" s="40"/>
      <c r="C948" s="41"/>
      <c r="D948" s="69"/>
      <c r="E948" s="42"/>
      <c r="F948" s="42"/>
      <c r="G948" s="44"/>
      <c r="H948" s="44"/>
      <c r="I948" s="44"/>
      <c r="J948" s="335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  <c r="BI948" s="44"/>
      <c r="BJ948" s="44"/>
      <c r="BK948" s="44"/>
      <c r="BL948" s="44"/>
      <c r="BM948" s="44"/>
      <c r="BN948" s="44"/>
      <c r="BO948" s="44"/>
      <c r="BP948" s="44"/>
      <c r="BQ948" s="44"/>
      <c r="BR948" s="44"/>
      <c r="BS948" s="44"/>
      <c r="BT948" s="44"/>
      <c r="BU948" s="44"/>
      <c r="BV948" s="44"/>
      <c r="BW948" s="44"/>
      <c r="BX948" s="44"/>
      <c r="BY948" s="44"/>
      <c r="BZ948" s="44"/>
      <c r="CA948" s="44"/>
      <c r="CB948" s="44"/>
      <c r="CC948" s="44"/>
      <c r="CD948" s="44"/>
      <c r="CE948" s="44"/>
      <c r="CF948" s="44"/>
      <c r="CG948" s="45"/>
      <c r="CH948" s="45"/>
      <c r="CI948" s="45"/>
      <c r="CJ948" s="45"/>
      <c r="CK948" s="45"/>
      <c r="CL948" s="45"/>
      <c r="CM948" s="45"/>
      <c r="CN948" s="45"/>
      <c r="CO948" s="45"/>
      <c r="CP948" s="45"/>
      <c r="CQ948" s="45"/>
      <c r="CR948" s="45"/>
      <c r="CS948" s="44"/>
      <c r="CT948" s="44"/>
      <c r="CU948" s="44"/>
      <c r="CV948" s="44"/>
      <c r="CW948" s="44"/>
      <c r="CX948" s="44"/>
      <c r="CY948" s="44"/>
      <c r="CZ948" s="44"/>
      <c r="DA948" s="44"/>
      <c r="DB948" s="44"/>
      <c r="DC948" s="44"/>
      <c r="DD948" s="44"/>
      <c r="DE948" s="44"/>
      <c r="DF948" s="44"/>
      <c r="DG948" s="44"/>
      <c r="DH948" s="44"/>
      <c r="DI948" s="44"/>
    </row>
    <row r="949" spans="1:113" ht="15">
      <c r="A949" s="40"/>
      <c r="B949" s="40"/>
      <c r="C949" s="41"/>
      <c r="D949" s="69"/>
      <c r="E949" s="42"/>
      <c r="F949" s="42"/>
      <c r="G949" s="44"/>
      <c r="H949" s="44"/>
      <c r="I949" s="44"/>
      <c r="J949" s="335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  <c r="BI949" s="44"/>
      <c r="BJ949" s="44"/>
      <c r="BK949" s="44"/>
      <c r="BL949" s="44"/>
      <c r="BM949" s="44"/>
      <c r="BN949" s="44"/>
      <c r="BO949" s="44"/>
      <c r="BP949" s="44"/>
      <c r="BQ949" s="44"/>
      <c r="BR949" s="44"/>
      <c r="BS949" s="44"/>
      <c r="BT949" s="44"/>
      <c r="BU949" s="44"/>
      <c r="BV949" s="44"/>
      <c r="BW949" s="44"/>
      <c r="BX949" s="44"/>
      <c r="BY949" s="44"/>
      <c r="BZ949" s="44"/>
      <c r="CA949" s="44"/>
      <c r="CB949" s="44"/>
      <c r="CC949" s="44"/>
      <c r="CD949" s="44"/>
      <c r="CE949" s="44"/>
      <c r="CF949" s="44"/>
      <c r="CG949" s="45"/>
      <c r="CH949" s="45"/>
      <c r="CI949" s="45"/>
      <c r="CJ949" s="45"/>
      <c r="CK949" s="45"/>
      <c r="CL949" s="45"/>
      <c r="CM949" s="45"/>
      <c r="CN949" s="45"/>
      <c r="CO949" s="45"/>
      <c r="CP949" s="45"/>
      <c r="CQ949" s="45"/>
      <c r="CR949" s="45"/>
      <c r="CS949" s="44"/>
      <c r="CT949" s="44"/>
      <c r="CU949" s="44"/>
      <c r="CV949" s="44"/>
      <c r="CW949" s="44"/>
      <c r="CX949" s="44"/>
      <c r="CY949" s="44"/>
      <c r="CZ949" s="44"/>
      <c r="DA949" s="44"/>
      <c r="DB949" s="44"/>
      <c r="DC949" s="44"/>
      <c r="DD949" s="44"/>
      <c r="DE949" s="44"/>
      <c r="DF949" s="44"/>
      <c r="DG949" s="44"/>
      <c r="DH949" s="44"/>
      <c r="DI949" s="44"/>
    </row>
    <row r="950" spans="1:113" ht="15">
      <c r="A950" s="40"/>
      <c r="B950" s="40"/>
      <c r="C950" s="41"/>
      <c r="D950" s="69"/>
      <c r="E950" s="42"/>
      <c r="F950" s="42"/>
      <c r="G950" s="44"/>
      <c r="H950" s="44"/>
      <c r="I950" s="44"/>
      <c r="J950" s="335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  <c r="BI950" s="44"/>
      <c r="BJ950" s="44"/>
      <c r="BK950" s="44"/>
      <c r="BL950" s="44"/>
      <c r="BM950" s="44"/>
      <c r="BN950" s="44"/>
      <c r="BO950" s="44"/>
      <c r="BP950" s="44"/>
      <c r="BQ950" s="44"/>
      <c r="BR950" s="44"/>
      <c r="BS950" s="44"/>
      <c r="BT950" s="44"/>
      <c r="BU950" s="44"/>
      <c r="BV950" s="44"/>
      <c r="BW950" s="44"/>
      <c r="BX950" s="44"/>
      <c r="BY950" s="44"/>
      <c r="BZ950" s="44"/>
      <c r="CA950" s="44"/>
      <c r="CB950" s="44"/>
      <c r="CC950" s="44"/>
      <c r="CD950" s="44"/>
      <c r="CE950" s="44"/>
      <c r="CF950" s="44"/>
      <c r="CG950" s="45"/>
      <c r="CH950" s="45"/>
      <c r="CI950" s="45"/>
      <c r="CJ950" s="45"/>
      <c r="CK950" s="45"/>
      <c r="CL950" s="45"/>
      <c r="CM950" s="45"/>
      <c r="CN950" s="45"/>
      <c r="CO950" s="45"/>
      <c r="CP950" s="45"/>
      <c r="CQ950" s="45"/>
      <c r="CR950" s="45"/>
      <c r="CS950" s="44"/>
      <c r="CT950" s="44"/>
      <c r="CU950" s="44"/>
      <c r="CV950" s="44"/>
      <c r="CW950" s="44"/>
      <c r="CX950" s="44"/>
      <c r="CY950" s="44"/>
      <c r="CZ950" s="44"/>
      <c r="DA950" s="44"/>
      <c r="DB950" s="44"/>
      <c r="DC950" s="44"/>
      <c r="DD950" s="44"/>
      <c r="DE950" s="44"/>
      <c r="DF950" s="44"/>
      <c r="DG950" s="44"/>
      <c r="DH950" s="44"/>
      <c r="DI950" s="44"/>
    </row>
    <row r="951" spans="1:113" ht="15">
      <c r="A951" s="40"/>
      <c r="B951" s="40"/>
      <c r="C951" s="41"/>
      <c r="D951" s="69"/>
      <c r="E951" s="42"/>
      <c r="F951" s="42"/>
      <c r="G951" s="44"/>
      <c r="H951" s="44"/>
      <c r="I951" s="44"/>
      <c r="J951" s="335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4"/>
      <c r="BQ951" s="44"/>
      <c r="BR951" s="44"/>
      <c r="BS951" s="44"/>
      <c r="BT951" s="44"/>
      <c r="BU951" s="44"/>
      <c r="BV951" s="44"/>
      <c r="BW951" s="44"/>
      <c r="BX951" s="44"/>
      <c r="BY951" s="44"/>
      <c r="BZ951" s="44"/>
      <c r="CA951" s="44"/>
      <c r="CB951" s="44"/>
      <c r="CC951" s="44"/>
      <c r="CD951" s="44"/>
      <c r="CE951" s="44"/>
      <c r="CF951" s="44"/>
      <c r="CG951" s="45"/>
      <c r="CH951" s="45"/>
      <c r="CI951" s="45"/>
      <c r="CJ951" s="45"/>
      <c r="CK951" s="45"/>
      <c r="CL951" s="45"/>
      <c r="CM951" s="45"/>
      <c r="CN951" s="45"/>
      <c r="CO951" s="45"/>
      <c r="CP951" s="45"/>
      <c r="CQ951" s="45"/>
      <c r="CR951" s="45"/>
      <c r="CS951" s="44"/>
      <c r="CT951" s="44"/>
      <c r="CU951" s="44"/>
      <c r="CV951" s="44"/>
      <c r="CW951" s="44"/>
      <c r="CX951" s="44"/>
      <c r="CY951" s="44"/>
      <c r="CZ951" s="44"/>
      <c r="DA951" s="44"/>
      <c r="DB951" s="44"/>
      <c r="DC951" s="44"/>
      <c r="DD951" s="44"/>
      <c r="DE951" s="44"/>
      <c r="DF951" s="44"/>
      <c r="DG951" s="44"/>
      <c r="DH951" s="44"/>
      <c r="DI951" s="44"/>
    </row>
    <row r="952" spans="1:113" ht="15">
      <c r="A952" s="40"/>
      <c r="B952" s="40"/>
      <c r="C952" s="41"/>
      <c r="D952" s="69"/>
      <c r="E952" s="42"/>
      <c r="F952" s="42"/>
      <c r="G952" s="44"/>
      <c r="H952" s="44"/>
      <c r="I952" s="44"/>
      <c r="J952" s="335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4"/>
      <c r="BQ952" s="44"/>
      <c r="BR952" s="44"/>
      <c r="BS952" s="44"/>
      <c r="BT952" s="44"/>
      <c r="BU952" s="44"/>
      <c r="BV952" s="44"/>
      <c r="BW952" s="44"/>
      <c r="BX952" s="44"/>
      <c r="BY952" s="44"/>
      <c r="BZ952" s="44"/>
      <c r="CA952" s="44"/>
      <c r="CB952" s="44"/>
      <c r="CC952" s="44"/>
      <c r="CD952" s="44"/>
      <c r="CE952" s="44"/>
      <c r="CF952" s="44"/>
      <c r="CG952" s="45"/>
      <c r="CH952" s="45"/>
      <c r="CI952" s="45"/>
      <c r="CJ952" s="45"/>
      <c r="CK952" s="45"/>
      <c r="CL952" s="45"/>
      <c r="CM952" s="45"/>
      <c r="CN952" s="45"/>
      <c r="CO952" s="45"/>
      <c r="CP952" s="45"/>
      <c r="CQ952" s="45"/>
      <c r="CR952" s="45"/>
      <c r="CS952" s="44"/>
      <c r="CT952" s="44"/>
      <c r="CU952" s="44"/>
      <c r="CV952" s="44"/>
      <c r="CW952" s="44"/>
      <c r="CX952" s="44"/>
      <c r="CY952" s="44"/>
      <c r="CZ952" s="44"/>
      <c r="DA952" s="44"/>
      <c r="DB952" s="44"/>
      <c r="DC952" s="44"/>
      <c r="DD952" s="44"/>
      <c r="DE952" s="44"/>
      <c r="DF952" s="44"/>
      <c r="DG952" s="44"/>
      <c r="DH952" s="44"/>
      <c r="DI952" s="44"/>
    </row>
    <row r="953" spans="1:113" ht="15">
      <c r="A953" s="40"/>
      <c r="B953" s="40"/>
      <c r="C953" s="41"/>
      <c r="D953" s="69"/>
      <c r="E953" s="42"/>
      <c r="F953" s="42"/>
      <c r="G953" s="44"/>
      <c r="H953" s="44"/>
      <c r="I953" s="44"/>
      <c r="J953" s="335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  <c r="BI953" s="44"/>
      <c r="BJ953" s="44"/>
      <c r="BK953" s="44"/>
      <c r="BL953" s="44"/>
      <c r="BM953" s="44"/>
      <c r="BN953" s="44"/>
      <c r="BO953" s="44"/>
      <c r="BP953" s="44"/>
      <c r="BQ953" s="44"/>
      <c r="BR953" s="44"/>
      <c r="BS953" s="44"/>
      <c r="BT953" s="44"/>
      <c r="BU953" s="44"/>
      <c r="BV953" s="44"/>
      <c r="BW953" s="44"/>
      <c r="BX953" s="44"/>
      <c r="BY953" s="44"/>
      <c r="BZ953" s="44"/>
      <c r="CA953" s="44"/>
      <c r="CB953" s="44"/>
      <c r="CC953" s="44"/>
      <c r="CD953" s="44"/>
      <c r="CE953" s="44"/>
      <c r="CF953" s="44"/>
      <c r="CG953" s="45"/>
      <c r="CH953" s="45"/>
      <c r="CI953" s="45"/>
      <c r="CJ953" s="45"/>
      <c r="CK953" s="45"/>
      <c r="CL953" s="45"/>
      <c r="CM953" s="45"/>
      <c r="CN953" s="45"/>
      <c r="CO953" s="45"/>
      <c r="CP953" s="45"/>
      <c r="CQ953" s="45"/>
      <c r="CR953" s="45"/>
      <c r="CS953" s="44"/>
      <c r="CT953" s="44"/>
      <c r="CU953" s="44"/>
      <c r="CV953" s="44"/>
      <c r="CW953" s="44"/>
      <c r="CX953" s="44"/>
      <c r="CY953" s="44"/>
      <c r="CZ953" s="44"/>
      <c r="DA953" s="44"/>
      <c r="DB953" s="44"/>
      <c r="DC953" s="44"/>
      <c r="DD953" s="44"/>
      <c r="DE953" s="44"/>
      <c r="DF953" s="44"/>
      <c r="DG953" s="44"/>
      <c r="DH953" s="44"/>
      <c r="DI953" s="44"/>
    </row>
    <row r="954" spans="1:113" ht="15">
      <c r="A954" s="40"/>
      <c r="B954" s="40"/>
      <c r="C954" s="41"/>
      <c r="D954" s="69"/>
      <c r="E954" s="42"/>
      <c r="F954" s="42"/>
      <c r="G954" s="44"/>
      <c r="H954" s="44"/>
      <c r="I954" s="44"/>
      <c r="J954" s="335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  <c r="BI954" s="44"/>
      <c r="BJ954" s="44"/>
      <c r="BK954" s="44"/>
      <c r="BL954" s="44"/>
      <c r="BM954" s="44"/>
      <c r="BN954" s="44"/>
      <c r="BO954" s="44"/>
      <c r="BP954" s="44"/>
      <c r="BQ954" s="44"/>
      <c r="BR954" s="44"/>
      <c r="BS954" s="44"/>
      <c r="BT954" s="44"/>
      <c r="BU954" s="44"/>
      <c r="BV954" s="44"/>
      <c r="BW954" s="44"/>
      <c r="BX954" s="44"/>
      <c r="BY954" s="44"/>
      <c r="BZ954" s="44"/>
      <c r="CA954" s="44"/>
      <c r="CB954" s="44"/>
      <c r="CC954" s="44"/>
      <c r="CD954" s="44"/>
      <c r="CE954" s="44"/>
      <c r="CF954" s="44"/>
      <c r="CG954" s="45"/>
      <c r="CH954" s="45"/>
      <c r="CI954" s="45"/>
      <c r="CJ954" s="45"/>
      <c r="CK954" s="45"/>
      <c r="CL954" s="45"/>
      <c r="CM954" s="45"/>
      <c r="CN954" s="45"/>
      <c r="CO954" s="45"/>
      <c r="CP954" s="45"/>
      <c r="CQ954" s="45"/>
      <c r="CR954" s="45"/>
      <c r="CS954" s="44"/>
      <c r="CT954" s="44"/>
      <c r="CU954" s="44"/>
      <c r="CV954" s="44"/>
      <c r="CW954" s="44"/>
      <c r="CX954" s="44"/>
      <c r="CY954" s="44"/>
      <c r="CZ954" s="44"/>
      <c r="DA954" s="44"/>
      <c r="DB954" s="44"/>
      <c r="DC954" s="44"/>
      <c r="DD954" s="44"/>
      <c r="DE954" s="44"/>
      <c r="DF954" s="44"/>
      <c r="DG954" s="44"/>
      <c r="DH954" s="44"/>
      <c r="DI954" s="44"/>
    </row>
    <row r="955" spans="1:113" ht="15">
      <c r="A955" s="40"/>
      <c r="B955" s="40"/>
      <c r="C955" s="41"/>
      <c r="D955" s="69"/>
      <c r="E955" s="42"/>
      <c r="F955" s="42"/>
      <c r="G955" s="44"/>
      <c r="H955" s="44"/>
      <c r="I955" s="44"/>
      <c r="J955" s="335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  <c r="BI955" s="44"/>
      <c r="BJ955" s="44"/>
      <c r="BK955" s="44"/>
      <c r="BL955" s="44"/>
      <c r="BM955" s="44"/>
      <c r="BN955" s="44"/>
      <c r="BO955" s="44"/>
      <c r="BP955" s="44"/>
      <c r="BQ955" s="44"/>
      <c r="BR955" s="44"/>
      <c r="BS955" s="44"/>
      <c r="BT955" s="44"/>
      <c r="BU955" s="44"/>
      <c r="BV955" s="44"/>
      <c r="BW955" s="44"/>
      <c r="BX955" s="44"/>
      <c r="BY955" s="44"/>
      <c r="BZ955" s="44"/>
      <c r="CA955" s="44"/>
      <c r="CB955" s="44"/>
      <c r="CC955" s="44"/>
      <c r="CD955" s="44"/>
      <c r="CE955" s="44"/>
      <c r="CF955" s="44"/>
      <c r="CG955" s="45"/>
      <c r="CH955" s="45"/>
      <c r="CI955" s="45"/>
      <c r="CJ955" s="45"/>
      <c r="CK955" s="45"/>
      <c r="CL955" s="45"/>
      <c r="CM955" s="45"/>
      <c r="CN955" s="45"/>
      <c r="CO955" s="45"/>
      <c r="CP955" s="45"/>
      <c r="CQ955" s="45"/>
      <c r="CR955" s="45"/>
      <c r="CS955" s="44"/>
      <c r="CT955" s="44"/>
      <c r="CU955" s="44"/>
      <c r="CV955" s="44"/>
      <c r="CW955" s="44"/>
      <c r="CX955" s="44"/>
      <c r="CY955" s="44"/>
      <c r="CZ955" s="44"/>
      <c r="DA955" s="44"/>
      <c r="DB955" s="44"/>
      <c r="DC955" s="44"/>
      <c r="DD955" s="44"/>
      <c r="DE955" s="44"/>
      <c r="DF955" s="44"/>
      <c r="DG955" s="44"/>
      <c r="DH955" s="44"/>
      <c r="DI955" s="44"/>
    </row>
    <row r="956" spans="1:113" ht="15">
      <c r="A956" s="40"/>
      <c r="B956" s="40"/>
      <c r="C956" s="41"/>
      <c r="D956" s="69"/>
      <c r="E956" s="42"/>
      <c r="F956" s="42"/>
      <c r="G956" s="44"/>
      <c r="H956" s="44"/>
      <c r="I956" s="44"/>
      <c r="J956" s="335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  <c r="BI956" s="44"/>
      <c r="BJ956" s="44"/>
      <c r="BK956" s="44"/>
      <c r="BL956" s="44"/>
      <c r="BM956" s="44"/>
      <c r="BN956" s="44"/>
      <c r="BO956" s="44"/>
      <c r="BP956" s="44"/>
      <c r="BQ956" s="44"/>
      <c r="BR956" s="44"/>
      <c r="BS956" s="44"/>
      <c r="BT956" s="44"/>
      <c r="BU956" s="44"/>
      <c r="BV956" s="44"/>
      <c r="BW956" s="44"/>
      <c r="BX956" s="44"/>
      <c r="BY956" s="44"/>
      <c r="BZ956" s="44"/>
      <c r="CA956" s="44"/>
      <c r="CB956" s="44"/>
      <c r="CC956" s="44"/>
      <c r="CD956" s="44"/>
      <c r="CE956" s="44"/>
      <c r="CF956" s="44"/>
      <c r="CG956" s="45"/>
      <c r="CH956" s="45"/>
      <c r="CI956" s="45"/>
      <c r="CJ956" s="45"/>
      <c r="CK956" s="45"/>
      <c r="CL956" s="45"/>
      <c r="CM956" s="45"/>
      <c r="CN956" s="45"/>
      <c r="CO956" s="45"/>
      <c r="CP956" s="45"/>
      <c r="CQ956" s="45"/>
      <c r="CR956" s="45"/>
      <c r="CS956" s="44"/>
      <c r="CT956" s="44"/>
      <c r="CU956" s="44"/>
      <c r="CV956" s="44"/>
      <c r="CW956" s="44"/>
      <c r="CX956" s="44"/>
      <c r="CY956" s="44"/>
      <c r="CZ956" s="44"/>
      <c r="DA956" s="44"/>
      <c r="DB956" s="44"/>
      <c r="DC956" s="44"/>
      <c r="DD956" s="44"/>
      <c r="DE956" s="44"/>
      <c r="DF956" s="44"/>
      <c r="DG956" s="44"/>
      <c r="DH956" s="44"/>
      <c r="DI956" s="44"/>
    </row>
    <row r="957" spans="1:113" ht="15">
      <c r="A957" s="40"/>
      <c r="B957" s="40"/>
      <c r="C957" s="41"/>
      <c r="D957" s="69"/>
      <c r="E957" s="42"/>
      <c r="F957" s="42"/>
      <c r="G957" s="44"/>
      <c r="H957" s="44"/>
      <c r="I957" s="44"/>
      <c r="J957" s="335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4"/>
      <c r="BQ957" s="44"/>
      <c r="BR957" s="44"/>
      <c r="BS957" s="44"/>
      <c r="BT957" s="44"/>
      <c r="BU957" s="44"/>
      <c r="BV957" s="44"/>
      <c r="BW957" s="44"/>
      <c r="BX957" s="44"/>
      <c r="BY957" s="44"/>
      <c r="BZ957" s="44"/>
      <c r="CA957" s="44"/>
      <c r="CB957" s="44"/>
      <c r="CC957" s="44"/>
      <c r="CD957" s="44"/>
      <c r="CE957" s="44"/>
      <c r="CF957" s="44"/>
      <c r="CG957" s="45"/>
      <c r="CH957" s="45"/>
      <c r="CI957" s="45"/>
      <c r="CJ957" s="45"/>
      <c r="CK957" s="45"/>
      <c r="CL957" s="45"/>
      <c r="CM957" s="45"/>
      <c r="CN957" s="45"/>
      <c r="CO957" s="45"/>
      <c r="CP957" s="45"/>
      <c r="CQ957" s="45"/>
      <c r="CR957" s="45"/>
      <c r="CS957" s="44"/>
      <c r="CT957" s="44"/>
      <c r="CU957" s="44"/>
      <c r="CV957" s="44"/>
      <c r="CW957" s="44"/>
      <c r="CX957" s="44"/>
      <c r="CY957" s="44"/>
      <c r="CZ957" s="44"/>
      <c r="DA957" s="44"/>
      <c r="DB957" s="44"/>
      <c r="DC957" s="44"/>
      <c r="DD957" s="44"/>
      <c r="DE957" s="44"/>
      <c r="DF957" s="44"/>
      <c r="DG957" s="44"/>
      <c r="DH957" s="44"/>
      <c r="DI957" s="44"/>
    </row>
    <row r="958" spans="1:113" ht="15">
      <c r="A958" s="40"/>
      <c r="B958" s="40"/>
      <c r="C958" s="41"/>
      <c r="D958" s="69"/>
      <c r="E958" s="42"/>
      <c r="F958" s="42"/>
      <c r="G958" s="44"/>
      <c r="H958" s="44"/>
      <c r="I958" s="44"/>
      <c r="J958" s="335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  <c r="BI958" s="44"/>
      <c r="BJ958" s="44"/>
      <c r="BK958" s="44"/>
      <c r="BL958" s="44"/>
      <c r="BM958" s="44"/>
      <c r="BN958" s="44"/>
      <c r="BO958" s="44"/>
      <c r="BP958" s="44"/>
      <c r="BQ958" s="44"/>
      <c r="BR958" s="44"/>
      <c r="BS958" s="44"/>
      <c r="BT958" s="44"/>
      <c r="BU958" s="44"/>
      <c r="BV958" s="44"/>
      <c r="BW958" s="44"/>
      <c r="BX958" s="44"/>
      <c r="BY958" s="44"/>
      <c r="BZ958" s="44"/>
      <c r="CA958" s="44"/>
      <c r="CB958" s="44"/>
      <c r="CC958" s="44"/>
      <c r="CD958" s="44"/>
      <c r="CE958" s="44"/>
      <c r="CF958" s="44"/>
      <c r="CG958" s="45"/>
      <c r="CH958" s="45"/>
      <c r="CI958" s="45"/>
      <c r="CJ958" s="45"/>
      <c r="CK958" s="45"/>
      <c r="CL958" s="45"/>
      <c r="CM958" s="45"/>
      <c r="CN958" s="45"/>
      <c r="CO958" s="45"/>
      <c r="CP958" s="45"/>
      <c r="CQ958" s="45"/>
      <c r="CR958" s="45"/>
      <c r="CS958" s="44"/>
      <c r="CT958" s="44"/>
      <c r="CU958" s="44"/>
      <c r="CV958" s="44"/>
      <c r="CW958" s="44"/>
      <c r="CX958" s="44"/>
      <c r="CY958" s="44"/>
      <c r="CZ958" s="44"/>
      <c r="DA958" s="44"/>
      <c r="DB958" s="44"/>
      <c r="DC958" s="44"/>
      <c r="DD958" s="44"/>
      <c r="DE958" s="44"/>
      <c r="DF958" s="44"/>
      <c r="DG958" s="44"/>
      <c r="DH958" s="44"/>
      <c r="DI958" s="44"/>
    </row>
    <row r="959" spans="1:113" ht="15">
      <c r="A959" s="40"/>
      <c r="B959" s="40"/>
      <c r="C959" s="41"/>
      <c r="D959" s="69"/>
      <c r="E959" s="42"/>
      <c r="F959" s="42"/>
      <c r="G959" s="44"/>
      <c r="H959" s="44"/>
      <c r="I959" s="44"/>
      <c r="J959" s="335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  <c r="BI959" s="44"/>
      <c r="BJ959" s="44"/>
      <c r="BK959" s="44"/>
      <c r="BL959" s="44"/>
      <c r="BM959" s="44"/>
      <c r="BN959" s="44"/>
      <c r="BO959" s="44"/>
      <c r="BP959" s="44"/>
      <c r="BQ959" s="44"/>
      <c r="BR959" s="44"/>
      <c r="BS959" s="44"/>
      <c r="BT959" s="44"/>
      <c r="BU959" s="44"/>
      <c r="BV959" s="44"/>
      <c r="BW959" s="44"/>
      <c r="BX959" s="44"/>
      <c r="BY959" s="44"/>
      <c r="BZ959" s="44"/>
      <c r="CA959" s="44"/>
      <c r="CB959" s="44"/>
      <c r="CC959" s="44"/>
      <c r="CD959" s="44"/>
      <c r="CE959" s="44"/>
      <c r="CF959" s="44"/>
      <c r="CG959" s="45"/>
      <c r="CH959" s="45"/>
      <c r="CI959" s="45"/>
      <c r="CJ959" s="45"/>
      <c r="CK959" s="45"/>
      <c r="CL959" s="45"/>
      <c r="CM959" s="45"/>
      <c r="CN959" s="45"/>
      <c r="CO959" s="45"/>
      <c r="CP959" s="45"/>
      <c r="CQ959" s="45"/>
      <c r="CR959" s="45"/>
      <c r="CS959" s="44"/>
      <c r="CT959" s="44"/>
      <c r="CU959" s="44"/>
      <c r="CV959" s="44"/>
      <c r="CW959" s="44"/>
      <c r="CX959" s="44"/>
      <c r="CY959" s="44"/>
      <c r="CZ959" s="44"/>
      <c r="DA959" s="44"/>
      <c r="DB959" s="44"/>
      <c r="DC959" s="44"/>
      <c r="DD959" s="44"/>
      <c r="DE959" s="44"/>
      <c r="DF959" s="44"/>
      <c r="DG959" s="44"/>
      <c r="DH959" s="44"/>
      <c r="DI959" s="44"/>
    </row>
    <row r="960" spans="1:113" ht="15">
      <c r="A960" s="40"/>
      <c r="B960" s="40"/>
      <c r="C960" s="41"/>
      <c r="D960" s="69"/>
      <c r="E960" s="42"/>
      <c r="F960" s="42"/>
      <c r="G960" s="44"/>
      <c r="H960" s="44"/>
      <c r="I960" s="44"/>
      <c r="J960" s="335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  <c r="BI960" s="44"/>
      <c r="BJ960" s="44"/>
      <c r="BK960" s="44"/>
      <c r="BL960" s="44"/>
      <c r="BM960" s="44"/>
      <c r="BN960" s="44"/>
      <c r="BO960" s="44"/>
      <c r="BP960" s="44"/>
      <c r="BQ960" s="44"/>
      <c r="BR960" s="44"/>
      <c r="BS960" s="44"/>
      <c r="BT960" s="44"/>
      <c r="BU960" s="44"/>
      <c r="BV960" s="44"/>
      <c r="BW960" s="44"/>
      <c r="BX960" s="44"/>
      <c r="BY960" s="44"/>
      <c r="BZ960" s="44"/>
      <c r="CA960" s="44"/>
      <c r="CB960" s="44"/>
      <c r="CC960" s="44"/>
      <c r="CD960" s="44"/>
      <c r="CE960" s="44"/>
      <c r="CF960" s="44"/>
      <c r="CG960" s="45"/>
      <c r="CH960" s="45"/>
      <c r="CI960" s="45"/>
      <c r="CJ960" s="45"/>
      <c r="CK960" s="45"/>
      <c r="CL960" s="45"/>
      <c r="CM960" s="45"/>
      <c r="CN960" s="45"/>
      <c r="CO960" s="45"/>
      <c r="CP960" s="45"/>
      <c r="CQ960" s="45"/>
      <c r="CR960" s="45"/>
      <c r="CS960" s="44"/>
      <c r="CT960" s="44"/>
      <c r="CU960" s="44"/>
      <c r="CV960" s="44"/>
      <c r="CW960" s="44"/>
      <c r="CX960" s="44"/>
      <c r="CY960" s="44"/>
      <c r="CZ960" s="44"/>
      <c r="DA960" s="44"/>
      <c r="DB960" s="44"/>
      <c r="DC960" s="44"/>
      <c r="DD960" s="44"/>
      <c r="DE960" s="44"/>
      <c r="DF960" s="44"/>
      <c r="DG960" s="44"/>
      <c r="DH960" s="44"/>
      <c r="DI960" s="44"/>
    </row>
    <row r="961" spans="1:113" ht="15">
      <c r="A961" s="40"/>
      <c r="B961" s="40"/>
      <c r="C961" s="41"/>
      <c r="D961" s="69"/>
      <c r="E961" s="42"/>
      <c r="F961" s="42"/>
      <c r="G961" s="44"/>
      <c r="H961" s="44"/>
      <c r="I961" s="44"/>
      <c r="J961" s="335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  <c r="BI961" s="44"/>
      <c r="BJ961" s="44"/>
      <c r="BK961" s="44"/>
      <c r="BL961" s="44"/>
      <c r="BM961" s="44"/>
      <c r="BN961" s="44"/>
      <c r="BO961" s="44"/>
      <c r="BP961" s="44"/>
      <c r="BQ961" s="44"/>
      <c r="BR961" s="44"/>
      <c r="BS961" s="44"/>
      <c r="BT961" s="44"/>
      <c r="BU961" s="44"/>
      <c r="BV961" s="44"/>
      <c r="BW961" s="44"/>
      <c r="BX961" s="44"/>
      <c r="BY961" s="44"/>
      <c r="BZ961" s="44"/>
      <c r="CA961" s="44"/>
      <c r="CB961" s="44"/>
      <c r="CC961" s="44"/>
      <c r="CD961" s="44"/>
      <c r="CE961" s="44"/>
      <c r="CF961" s="44"/>
      <c r="CG961" s="45"/>
      <c r="CH961" s="45"/>
      <c r="CI961" s="45"/>
      <c r="CJ961" s="45"/>
      <c r="CK961" s="45"/>
      <c r="CL961" s="45"/>
      <c r="CM961" s="45"/>
      <c r="CN961" s="45"/>
      <c r="CO961" s="45"/>
      <c r="CP961" s="45"/>
      <c r="CQ961" s="45"/>
      <c r="CR961" s="45"/>
      <c r="CS961" s="44"/>
      <c r="CT961" s="44"/>
      <c r="CU961" s="44"/>
      <c r="CV961" s="44"/>
      <c r="CW961" s="44"/>
      <c r="CX961" s="44"/>
      <c r="CY961" s="44"/>
      <c r="CZ961" s="44"/>
      <c r="DA961" s="44"/>
      <c r="DB961" s="44"/>
      <c r="DC961" s="44"/>
      <c r="DD961" s="44"/>
      <c r="DE961" s="44"/>
      <c r="DF961" s="44"/>
      <c r="DG961" s="44"/>
      <c r="DH961" s="44"/>
      <c r="DI961" s="44"/>
    </row>
    <row r="962" spans="1:113" ht="15">
      <c r="A962" s="40"/>
      <c r="B962" s="40"/>
      <c r="C962" s="41"/>
      <c r="D962" s="69"/>
      <c r="E962" s="42"/>
      <c r="F962" s="42"/>
      <c r="G962" s="44"/>
      <c r="H962" s="44"/>
      <c r="I962" s="44"/>
      <c r="J962" s="335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  <c r="BI962" s="44"/>
      <c r="BJ962" s="44"/>
      <c r="BK962" s="44"/>
      <c r="BL962" s="44"/>
      <c r="BM962" s="44"/>
      <c r="BN962" s="44"/>
      <c r="BO962" s="44"/>
      <c r="BP962" s="44"/>
      <c r="BQ962" s="44"/>
      <c r="BR962" s="44"/>
      <c r="BS962" s="44"/>
      <c r="BT962" s="44"/>
      <c r="BU962" s="44"/>
      <c r="BV962" s="44"/>
      <c r="BW962" s="44"/>
      <c r="BX962" s="44"/>
      <c r="BY962" s="44"/>
      <c r="BZ962" s="44"/>
      <c r="CA962" s="44"/>
      <c r="CB962" s="44"/>
      <c r="CC962" s="44"/>
      <c r="CD962" s="44"/>
      <c r="CE962" s="44"/>
      <c r="CF962" s="44"/>
      <c r="CG962" s="45"/>
      <c r="CH962" s="45"/>
      <c r="CI962" s="45"/>
      <c r="CJ962" s="45"/>
      <c r="CK962" s="45"/>
      <c r="CL962" s="45"/>
      <c r="CM962" s="45"/>
      <c r="CN962" s="45"/>
      <c r="CO962" s="45"/>
      <c r="CP962" s="45"/>
      <c r="CQ962" s="45"/>
      <c r="CR962" s="45"/>
      <c r="CS962" s="44"/>
      <c r="CT962" s="44"/>
      <c r="CU962" s="44"/>
      <c r="CV962" s="44"/>
      <c r="CW962" s="44"/>
      <c r="CX962" s="44"/>
      <c r="CY962" s="44"/>
      <c r="CZ962" s="44"/>
      <c r="DA962" s="44"/>
      <c r="DB962" s="44"/>
      <c r="DC962" s="44"/>
      <c r="DD962" s="44"/>
      <c r="DE962" s="44"/>
      <c r="DF962" s="44"/>
      <c r="DG962" s="44"/>
      <c r="DH962" s="44"/>
      <c r="DI962" s="44"/>
    </row>
    <row r="963" spans="1:113" ht="15">
      <c r="A963" s="40"/>
      <c r="B963" s="40"/>
      <c r="C963" s="41"/>
      <c r="D963" s="69"/>
      <c r="E963" s="42"/>
      <c r="F963" s="42"/>
      <c r="G963" s="44"/>
      <c r="H963" s="44"/>
      <c r="I963" s="44"/>
      <c r="J963" s="335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  <c r="BI963" s="44"/>
      <c r="BJ963" s="44"/>
      <c r="BK963" s="44"/>
      <c r="BL963" s="44"/>
      <c r="BM963" s="44"/>
      <c r="BN963" s="44"/>
      <c r="BO963" s="44"/>
      <c r="BP963" s="44"/>
      <c r="BQ963" s="44"/>
      <c r="BR963" s="44"/>
      <c r="BS963" s="44"/>
      <c r="BT963" s="44"/>
      <c r="BU963" s="44"/>
      <c r="BV963" s="44"/>
      <c r="BW963" s="44"/>
      <c r="BX963" s="44"/>
      <c r="BY963" s="44"/>
      <c r="BZ963" s="44"/>
      <c r="CA963" s="44"/>
      <c r="CB963" s="44"/>
      <c r="CC963" s="44"/>
      <c r="CD963" s="44"/>
      <c r="CE963" s="44"/>
      <c r="CF963" s="44"/>
      <c r="CG963" s="45"/>
      <c r="CH963" s="45"/>
      <c r="CI963" s="45"/>
      <c r="CJ963" s="45"/>
      <c r="CK963" s="45"/>
      <c r="CL963" s="45"/>
      <c r="CM963" s="45"/>
      <c r="CN963" s="45"/>
      <c r="CO963" s="45"/>
      <c r="CP963" s="45"/>
      <c r="CQ963" s="45"/>
      <c r="CR963" s="45"/>
      <c r="CS963" s="44"/>
      <c r="CT963" s="44"/>
      <c r="CU963" s="44"/>
      <c r="CV963" s="44"/>
      <c r="CW963" s="44"/>
      <c r="CX963" s="44"/>
      <c r="CY963" s="44"/>
      <c r="CZ963" s="44"/>
      <c r="DA963" s="44"/>
      <c r="DB963" s="44"/>
      <c r="DC963" s="44"/>
      <c r="DD963" s="44"/>
      <c r="DE963" s="44"/>
      <c r="DF963" s="44"/>
      <c r="DG963" s="44"/>
      <c r="DH963" s="44"/>
      <c r="DI963" s="44"/>
    </row>
    <row r="964" spans="1:113" ht="15">
      <c r="A964" s="40"/>
      <c r="B964" s="40"/>
      <c r="C964" s="41"/>
      <c r="D964" s="69"/>
      <c r="E964" s="42"/>
      <c r="F964" s="42"/>
      <c r="G964" s="44"/>
      <c r="H964" s="44"/>
      <c r="I964" s="44"/>
      <c r="J964" s="335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4"/>
      <c r="BQ964" s="44"/>
      <c r="BR964" s="44"/>
      <c r="BS964" s="44"/>
      <c r="BT964" s="44"/>
      <c r="BU964" s="44"/>
      <c r="BV964" s="44"/>
      <c r="BW964" s="44"/>
      <c r="BX964" s="44"/>
      <c r="BY964" s="44"/>
      <c r="BZ964" s="44"/>
      <c r="CA964" s="44"/>
      <c r="CB964" s="44"/>
      <c r="CC964" s="44"/>
      <c r="CD964" s="44"/>
      <c r="CE964" s="44"/>
      <c r="CF964" s="44"/>
      <c r="CG964" s="45"/>
      <c r="CH964" s="45"/>
      <c r="CI964" s="45"/>
      <c r="CJ964" s="45"/>
      <c r="CK964" s="45"/>
      <c r="CL964" s="45"/>
      <c r="CM964" s="45"/>
      <c r="CN964" s="45"/>
      <c r="CO964" s="45"/>
      <c r="CP964" s="45"/>
      <c r="CQ964" s="45"/>
      <c r="CR964" s="45"/>
      <c r="CS964" s="44"/>
      <c r="CT964" s="44"/>
      <c r="CU964" s="44"/>
      <c r="CV964" s="44"/>
      <c r="CW964" s="44"/>
      <c r="CX964" s="44"/>
      <c r="CY964" s="44"/>
      <c r="CZ964" s="44"/>
      <c r="DA964" s="44"/>
      <c r="DB964" s="44"/>
      <c r="DC964" s="44"/>
      <c r="DD964" s="44"/>
      <c r="DE964" s="44"/>
      <c r="DF964" s="44"/>
      <c r="DG964" s="44"/>
      <c r="DH964" s="44"/>
      <c r="DI964" s="44"/>
    </row>
    <row r="965" spans="1:113" ht="15">
      <c r="A965" s="40"/>
      <c r="B965" s="40"/>
      <c r="C965" s="41"/>
      <c r="D965" s="69"/>
      <c r="E965" s="42"/>
      <c r="F965" s="42"/>
      <c r="G965" s="44"/>
      <c r="H965" s="44"/>
      <c r="I965" s="44"/>
      <c r="J965" s="335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  <c r="BI965" s="44"/>
      <c r="BJ965" s="44"/>
      <c r="BK965" s="44"/>
      <c r="BL965" s="44"/>
      <c r="BM965" s="44"/>
      <c r="BN965" s="44"/>
      <c r="BO965" s="44"/>
      <c r="BP965" s="44"/>
      <c r="BQ965" s="44"/>
      <c r="BR965" s="44"/>
      <c r="BS965" s="44"/>
      <c r="BT965" s="44"/>
      <c r="BU965" s="44"/>
      <c r="BV965" s="44"/>
      <c r="BW965" s="44"/>
      <c r="BX965" s="44"/>
      <c r="BY965" s="44"/>
      <c r="BZ965" s="44"/>
      <c r="CA965" s="44"/>
      <c r="CB965" s="44"/>
      <c r="CC965" s="44"/>
      <c r="CD965" s="44"/>
      <c r="CE965" s="44"/>
      <c r="CF965" s="44"/>
      <c r="CG965" s="45"/>
      <c r="CH965" s="45"/>
      <c r="CI965" s="45"/>
      <c r="CJ965" s="45"/>
      <c r="CK965" s="45"/>
      <c r="CL965" s="45"/>
      <c r="CM965" s="45"/>
      <c r="CN965" s="45"/>
      <c r="CO965" s="45"/>
      <c r="CP965" s="45"/>
      <c r="CQ965" s="45"/>
      <c r="CR965" s="45"/>
      <c r="CS965" s="44"/>
      <c r="CT965" s="44"/>
      <c r="CU965" s="44"/>
      <c r="CV965" s="44"/>
      <c r="CW965" s="44"/>
      <c r="CX965" s="44"/>
      <c r="CY965" s="44"/>
      <c r="CZ965" s="44"/>
      <c r="DA965" s="44"/>
      <c r="DB965" s="44"/>
      <c r="DC965" s="44"/>
      <c r="DD965" s="44"/>
      <c r="DE965" s="44"/>
      <c r="DF965" s="44"/>
      <c r="DG965" s="44"/>
      <c r="DH965" s="44"/>
      <c r="DI965" s="44"/>
    </row>
    <row r="966" spans="1:113" ht="15">
      <c r="A966" s="40"/>
      <c r="B966" s="40"/>
      <c r="C966" s="41"/>
      <c r="D966" s="69"/>
      <c r="E966" s="42"/>
      <c r="F966" s="42"/>
      <c r="G966" s="44"/>
      <c r="H966" s="44"/>
      <c r="I966" s="44"/>
      <c r="J966" s="335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4"/>
      <c r="BQ966" s="44"/>
      <c r="BR966" s="44"/>
      <c r="BS966" s="44"/>
      <c r="BT966" s="44"/>
      <c r="BU966" s="44"/>
      <c r="BV966" s="44"/>
      <c r="BW966" s="44"/>
      <c r="BX966" s="44"/>
      <c r="BY966" s="44"/>
      <c r="BZ966" s="44"/>
      <c r="CA966" s="44"/>
      <c r="CB966" s="44"/>
      <c r="CC966" s="44"/>
      <c r="CD966" s="44"/>
      <c r="CE966" s="44"/>
      <c r="CF966" s="44"/>
      <c r="CG966" s="45"/>
      <c r="CH966" s="45"/>
      <c r="CI966" s="45"/>
      <c r="CJ966" s="45"/>
      <c r="CK966" s="45"/>
      <c r="CL966" s="45"/>
      <c r="CM966" s="45"/>
      <c r="CN966" s="45"/>
      <c r="CO966" s="45"/>
      <c r="CP966" s="45"/>
      <c r="CQ966" s="45"/>
      <c r="CR966" s="45"/>
      <c r="CS966" s="44"/>
      <c r="CT966" s="44"/>
      <c r="CU966" s="44"/>
      <c r="CV966" s="44"/>
      <c r="CW966" s="44"/>
      <c r="CX966" s="44"/>
      <c r="CY966" s="44"/>
      <c r="CZ966" s="44"/>
      <c r="DA966" s="44"/>
      <c r="DB966" s="44"/>
      <c r="DC966" s="44"/>
      <c r="DD966" s="44"/>
      <c r="DE966" s="44"/>
      <c r="DF966" s="44"/>
      <c r="DG966" s="44"/>
      <c r="DH966" s="44"/>
      <c r="DI966" s="44"/>
    </row>
    <row r="967" spans="1:113" ht="15">
      <c r="A967" s="40"/>
      <c r="B967" s="40"/>
      <c r="C967" s="41"/>
      <c r="D967" s="69"/>
      <c r="E967" s="42"/>
      <c r="F967" s="42"/>
      <c r="G967" s="44"/>
      <c r="H967" s="44"/>
      <c r="I967" s="44"/>
      <c r="J967" s="335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  <c r="BI967" s="44"/>
      <c r="BJ967" s="44"/>
      <c r="BK967" s="44"/>
      <c r="BL967" s="44"/>
      <c r="BM967" s="44"/>
      <c r="BN967" s="44"/>
      <c r="BO967" s="44"/>
      <c r="BP967" s="44"/>
      <c r="BQ967" s="44"/>
      <c r="BR967" s="44"/>
      <c r="BS967" s="44"/>
      <c r="BT967" s="44"/>
      <c r="BU967" s="44"/>
      <c r="BV967" s="44"/>
      <c r="BW967" s="44"/>
      <c r="BX967" s="44"/>
      <c r="BY967" s="44"/>
      <c r="BZ967" s="44"/>
      <c r="CA967" s="44"/>
      <c r="CB967" s="44"/>
      <c r="CC967" s="44"/>
      <c r="CD967" s="44"/>
      <c r="CE967" s="44"/>
      <c r="CF967" s="44"/>
      <c r="CG967" s="45"/>
      <c r="CH967" s="45"/>
      <c r="CI967" s="45"/>
      <c r="CJ967" s="45"/>
      <c r="CK967" s="45"/>
      <c r="CL967" s="45"/>
      <c r="CM967" s="45"/>
      <c r="CN967" s="45"/>
      <c r="CO967" s="45"/>
      <c r="CP967" s="45"/>
      <c r="CQ967" s="45"/>
      <c r="CR967" s="45"/>
      <c r="CS967" s="44"/>
      <c r="CT967" s="44"/>
      <c r="CU967" s="44"/>
      <c r="CV967" s="44"/>
      <c r="CW967" s="44"/>
      <c r="CX967" s="44"/>
      <c r="CY967" s="44"/>
      <c r="CZ967" s="44"/>
      <c r="DA967" s="44"/>
      <c r="DB967" s="44"/>
      <c r="DC967" s="44"/>
      <c r="DD967" s="44"/>
      <c r="DE967" s="44"/>
      <c r="DF967" s="44"/>
      <c r="DG967" s="44"/>
      <c r="DH967" s="44"/>
      <c r="DI967" s="44"/>
    </row>
    <row r="968" spans="1:113" ht="15">
      <c r="A968" s="40"/>
      <c r="B968" s="40"/>
      <c r="C968" s="41"/>
      <c r="D968" s="69"/>
      <c r="E968" s="42"/>
      <c r="F968" s="42"/>
      <c r="G968" s="44"/>
      <c r="H968" s="44"/>
      <c r="I968" s="44"/>
      <c r="J968" s="335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  <c r="BI968" s="44"/>
      <c r="BJ968" s="44"/>
      <c r="BK968" s="44"/>
      <c r="BL968" s="44"/>
      <c r="BM968" s="44"/>
      <c r="BN968" s="44"/>
      <c r="BO968" s="44"/>
      <c r="BP968" s="44"/>
      <c r="BQ968" s="44"/>
      <c r="BR968" s="44"/>
      <c r="BS968" s="44"/>
      <c r="BT968" s="44"/>
      <c r="BU968" s="44"/>
      <c r="BV968" s="44"/>
      <c r="BW968" s="44"/>
      <c r="BX968" s="44"/>
      <c r="BY968" s="44"/>
      <c r="BZ968" s="44"/>
      <c r="CA968" s="44"/>
      <c r="CB968" s="44"/>
      <c r="CC968" s="44"/>
      <c r="CD968" s="44"/>
      <c r="CE968" s="44"/>
      <c r="CF968" s="44"/>
      <c r="CG968" s="45"/>
      <c r="CH968" s="45"/>
      <c r="CI968" s="45"/>
      <c r="CJ968" s="45"/>
      <c r="CK968" s="45"/>
      <c r="CL968" s="45"/>
      <c r="CM968" s="45"/>
      <c r="CN968" s="45"/>
      <c r="CO968" s="45"/>
      <c r="CP968" s="45"/>
      <c r="CQ968" s="45"/>
      <c r="CR968" s="45"/>
      <c r="CS968" s="44"/>
      <c r="CT968" s="44"/>
      <c r="CU968" s="44"/>
      <c r="CV968" s="44"/>
      <c r="CW968" s="44"/>
      <c r="CX968" s="44"/>
      <c r="CY968" s="44"/>
      <c r="CZ968" s="44"/>
      <c r="DA968" s="44"/>
      <c r="DB968" s="44"/>
      <c r="DC968" s="44"/>
      <c r="DD968" s="44"/>
      <c r="DE968" s="44"/>
      <c r="DF968" s="44"/>
      <c r="DG968" s="44"/>
      <c r="DH968" s="44"/>
      <c r="DI968" s="44"/>
    </row>
    <row r="969" spans="1:113" ht="15">
      <c r="A969" s="40"/>
      <c r="B969" s="40"/>
      <c r="C969" s="41"/>
      <c r="D969" s="69"/>
      <c r="E969" s="42"/>
      <c r="F969" s="42"/>
      <c r="G969" s="44"/>
      <c r="H969" s="44"/>
      <c r="I969" s="44"/>
      <c r="J969" s="335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4"/>
      <c r="BQ969" s="44"/>
      <c r="BR969" s="44"/>
      <c r="BS969" s="44"/>
      <c r="BT969" s="44"/>
      <c r="BU969" s="44"/>
      <c r="BV969" s="44"/>
      <c r="BW969" s="44"/>
      <c r="BX969" s="44"/>
      <c r="BY969" s="44"/>
      <c r="BZ969" s="44"/>
      <c r="CA969" s="44"/>
      <c r="CB969" s="44"/>
      <c r="CC969" s="44"/>
      <c r="CD969" s="44"/>
      <c r="CE969" s="44"/>
      <c r="CF969" s="44"/>
      <c r="CG969" s="45"/>
      <c r="CH969" s="45"/>
      <c r="CI969" s="45"/>
      <c r="CJ969" s="45"/>
      <c r="CK969" s="45"/>
      <c r="CL969" s="45"/>
      <c r="CM969" s="45"/>
      <c r="CN969" s="45"/>
      <c r="CO969" s="45"/>
      <c r="CP969" s="45"/>
      <c r="CQ969" s="45"/>
      <c r="CR969" s="45"/>
      <c r="CS969" s="44"/>
      <c r="CT969" s="44"/>
      <c r="CU969" s="44"/>
      <c r="CV969" s="44"/>
      <c r="CW969" s="44"/>
      <c r="CX969" s="44"/>
      <c r="CY969" s="44"/>
      <c r="CZ969" s="44"/>
      <c r="DA969" s="44"/>
      <c r="DB969" s="44"/>
      <c r="DC969" s="44"/>
      <c r="DD969" s="44"/>
      <c r="DE969" s="44"/>
      <c r="DF969" s="44"/>
      <c r="DG969" s="44"/>
      <c r="DH969" s="44"/>
      <c r="DI969" s="44"/>
    </row>
    <row r="970" spans="1:113" ht="15">
      <c r="A970" s="40"/>
      <c r="B970" s="40"/>
      <c r="C970" s="41"/>
      <c r="D970" s="69"/>
      <c r="E970" s="42"/>
      <c r="F970" s="42"/>
      <c r="G970" s="44"/>
      <c r="H970" s="44"/>
      <c r="I970" s="44"/>
      <c r="J970" s="335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  <c r="BI970" s="44"/>
      <c r="BJ970" s="44"/>
      <c r="BK970" s="44"/>
      <c r="BL970" s="44"/>
      <c r="BM970" s="44"/>
      <c r="BN970" s="44"/>
      <c r="BO970" s="44"/>
      <c r="BP970" s="44"/>
      <c r="BQ970" s="44"/>
      <c r="BR970" s="44"/>
      <c r="BS970" s="44"/>
      <c r="BT970" s="44"/>
      <c r="BU970" s="44"/>
      <c r="BV970" s="44"/>
      <c r="BW970" s="44"/>
      <c r="BX970" s="44"/>
      <c r="BY970" s="44"/>
      <c r="BZ970" s="44"/>
      <c r="CA970" s="44"/>
      <c r="CB970" s="44"/>
      <c r="CC970" s="44"/>
      <c r="CD970" s="44"/>
      <c r="CE970" s="44"/>
      <c r="CF970" s="44"/>
      <c r="CG970" s="45"/>
      <c r="CH970" s="45"/>
      <c r="CI970" s="45"/>
      <c r="CJ970" s="45"/>
      <c r="CK970" s="45"/>
      <c r="CL970" s="45"/>
      <c r="CM970" s="45"/>
      <c r="CN970" s="45"/>
      <c r="CO970" s="45"/>
      <c r="CP970" s="45"/>
      <c r="CQ970" s="45"/>
      <c r="CR970" s="45"/>
      <c r="CS970" s="44"/>
      <c r="CT970" s="44"/>
      <c r="CU970" s="44"/>
      <c r="CV970" s="44"/>
      <c r="CW970" s="44"/>
      <c r="CX970" s="44"/>
      <c r="CY970" s="44"/>
      <c r="CZ970" s="44"/>
      <c r="DA970" s="44"/>
      <c r="DB970" s="44"/>
      <c r="DC970" s="44"/>
      <c r="DD970" s="44"/>
      <c r="DE970" s="44"/>
      <c r="DF970" s="44"/>
      <c r="DG970" s="44"/>
      <c r="DH970" s="44"/>
      <c r="DI970" s="44"/>
    </row>
    <row r="971" spans="1:113" ht="15">
      <c r="A971" s="40"/>
      <c r="B971" s="40"/>
      <c r="C971" s="41"/>
      <c r="D971" s="69"/>
      <c r="E971" s="42"/>
      <c r="F971" s="42"/>
      <c r="G971" s="44"/>
      <c r="H971" s="44"/>
      <c r="I971" s="44"/>
      <c r="J971" s="335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  <c r="BI971" s="44"/>
      <c r="BJ971" s="44"/>
      <c r="BK971" s="44"/>
      <c r="BL971" s="44"/>
      <c r="BM971" s="44"/>
      <c r="BN971" s="44"/>
      <c r="BO971" s="44"/>
      <c r="BP971" s="44"/>
      <c r="BQ971" s="44"/>
      <c r="BR971" s="44"/>
      <c r="BS971" s="44"/>
      <c r="BT971" s="44"/>
      <c r="BU971" s="44"/>
      <c r="BV971" s="44"/>
      <c r="BW971" s="44"/>
      <c r="BX971" s="44"/>
      <c r="BY971" s="44"/>
      <c r="BZ971" s="44"/>
      <c r="CA971" s="44"/>
      <c r="CB971" s="44"/>
      <c r="CC971" s="44"/>
      <c r="CD971" s="44"/>
      <c r="CE971" s="44"/>
      <c r="CF971" s="44"/>
      <c r="CG971" s="45"/>
      <c r="CH971" s="45"/>
      <c r="CI971" s="45"/>
      <c r="CJ971" s="45"/>
      <c r="CK971" s="45"/>
      <c r="CL971" s="45"/>
      <c r="CM971" s="45"/>
      <c r="CN971" s="45"/>
      <c r="CO971" s="45"/>
      <c r="CP971" s="45"/>
      <c r="CQ971" s="45"/>
      <c r="CR971" s="45"/>
      <c r="CS971" s="44"/>
      <c r="CT971" s="44"/>
      <c r="CU971" s="44"/>
      <c r="CV971" s="44"/>
      <c r="CW971" s="44"/>
      <c r="CX971" s="44"/>
      <c r="CY971" s="44"/>
      <c r="CZ971" s="44"/>
      <c r="DA971" s="44"/>
      <c r="DB971" s="44"/>
      <c r="DC971" s="44"/>
      <c r="DD971" s="44"/>
      <c r="DE971" s="44"/>
      <c r="DF971" s="44"/>
      <c r="DG971" s="44"/>
      <c r="DH971" s="44"/>
      <c r="DI971" s="44"/>
    </row>
    <row r="972" spans="1:113" ht="15">
      <c r="A972" s="40"/>
      <c r="B972" s="40"/>
      <c r="C972" s="41"/>
      <c r="D972" s="69"/>
      <c r="E972" s="42"/>
      <c r="F972" s="42"/>
      <c r="G972" s="44"/>
      <c r="H972" s="44"/>
      <c r="I972" s="44"/>
      <c r="J972" s="335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  <c r="BI972" s="44"/>
      <c r="BJ972" s="44"/>
      <c r="BK972" s="44"/>
      <c r="BL972" s="44"/>
      <c r="BM972" s="44"/>
      <c r="BN972" s="44"/>
      <c r="BO972" s="44"/>
      <c r="BP972" s="44"/>
      <c r="BQ972" s="44"/>
      <c r="BR972" s="44"/>
      <c r="BS972" s="44"/>
      <c r="BT972" s="44"/>
      <c r="BU972" s="44"/>
      <c r="BV972" s="44"/>
      <c r="BW972" s="44"/>
      <c r="BX972" s="44"/>
      <c r="BY972" s="44"/>
      <c r="BZ972" s="44"/>
      <c r="CA972" s="44"/>
      <c r="CB972" s="44"/>
      <c r="CC972" s="44"/>
      <c r="CD972" s="44"/>
      <c r="CE972" s="44"/>
      <c r="CF972" s="44"/>
      <c r="CG972" s="45"/>
      <c r="CH972" s="45"/>
      <c r="CI972" s="45"/>
      <c r="CJ972" s="45"/>
      <c r="CK972" s="45"/>
      <c r="CL972" s="45"/>
      <c r="CM972" s="45"/>
      <c r="CN972" s="45"/>
      <c r="CO972" s="45"/>
      <c r="CP972" s="45"/>
      <c r="CQ972" s="45"/>
      <c r="CR972" s="45"/>
      <c r="CS972" s="44"/>
      <c r="CT972" s="44"/>
      <c r="CU972" s="44"/>
      <c r="CV972" s="44"/>
      <c r="CW972" s="44"/>
      <c r="CX972" s="44"/>
      <c r="CY972" s="44"/>
      <c r="CZ972" s="44"/>
      <c r="DA972" s="44"/>
      <c r="DB972" s="44"/>
      <c r="DC972" s="44"/>
      <c r="DD972" s="44"/>
      <c r="DE972" s="44"/>
      <c r="DF972" s="44"/>
      <c r="DG972" s="44"/>
      <c r="DH972" s="44"/>
      <c r="DI972" s="44"/>
    </row>
    <row r="973" spans="1:113" ht="15">
      <c r="A973" s="40"/>
      <c r="B973" s="40"/>
      <c r="C973" s="41"/>
      <c r="D973" s="69"/>
      <c r="E973" s="42"/>
      <c r="F973" s="42"/>
      <c r="G973" s="44"/>
      <c r="H973" s="44"/>
      <c r="I973" s="44"/>
      <c r="J973" s="335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  <c r="BI973" s="44"/>
      <c r="BJ973" s="44"/>
      <c r="BK973" s="44"/>
      <c r="BL973" s="44"/>
      <c r="BM973" s="44"/>
      <c r="BN973" s="44"/>
      <c r="BO973" s="44"/>
      <c r="BP973" s="44"/>
      <c r="BQ973" s="44"/>
      <c r="BR973" s="44"/>
      <c r="BS973" s="44"/>
      <c r="BT973" s="44"/>
      <c r="BU973" s="44"/>
      <c r="BV973" s="44"/>
      <c r="BW973" s="44"/>
      <c r="BX973" s="44"/>
      <c r="BY973" s="44"/>
      <c r="BZ973" s="44"/>
      <c r="CA973" s="44"/>
      <c r="CB973" s="44"/>
      <c r="CC973" s="44"/>
      <c r="CD973" s="44"/>
      <c r="CE973" s="44"/>
      <c r="CF973" s="44"/>
      <c r="CG973" s="45"/>
      <c r="CH973" s="45"/>
      <c r="CI973" s="45"/>
      <c r="CJ973" s="45"/>
      <c r="CK973" s="45"/>
      <c r="CL973" s="45"/>
      <c r="CM973" s="45"/>
      <c r="CN973" s="45"/>
      <c r="CO973" s="45"/>
      <c r="CP973" s="45"/>
      <c r="CQ973" s="45"/>
      <c r="CR973" s="45"/>
      <c r="CS973" s="44"/>
      <c r="CT973" s="44"/>
      <c r="CU973" s="44"/>
      <c r="CV973" s="44"/>
      <c r="CW973" s="44"/>
      <c r="CX973" s="44"/>
      <c r="CY973" s="44"/>
      <c r="CZ973" s="44"/>
      <c r="DA973" s="44"/>
      <c r="DB973" s="44"/>
      <c r="DC973" s="44"/>
      <c r="DD973" s="44"/>
      <c r="DE973" s="44"/>
      <c r="DF973" s="44"/>
      <c r="DG973" s="44"/>
      <c r="DH973" s="44"/>
      <c r="DI973" s="44"/>
    </row>
    <row r="974" spans="1:113" ht="15">
      <c r="A974" s="40"/>
      <c r="B974" s="40"/>
      <c r="C974" s="41"/>
      <c r="D974" s="69"/>
      <c r="E974" s="42"/>
      <c r="F974" s="42"/>
      <c r="G974" s="44"/>
      <c r="H974" s="44"/>
      <c r="I974" s="44"/>
      <c r="J974" s="335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4"/>
      <c r="BQ974" s="44"/>
      <c r="BR974" s="44"/>
      <c r="BS974" s="44"/>
      <c r="BT974" s="44"/>
      <c r="BU974" s="44"/>
      <c r="BV974" s="44"/>
      <c r="BW974" s="44"/>
      <c r="BX974" s="44"/>
      <c r="BY974" s="44"/>
      <c r="BZ974" s="44"/>
      <c r="CA974" s="44"/>
      <c r="CB974" s="44"/>
      <c r="CC974" s="44"/>
      <c r="CD974" s="44"/>
      <c r="CE974" s="44"/>
      <c r="CF974" s="44"/>
      <c r="CG974" s="45"/>
      <c r="CH974" s="45"/>
      <c r="CI974" s="45"/>
      <c r="CJ974" s="45"/>
      <c r="CK974" s="45"/>
      <c r="CL974" s="45"/>
      <c r="CM974" s="45"/>
      <c r="CN974" s="45"/>
      <c r="CO974" s="45"/>
      <c r="CP974" s="45"/>
      <c r="CQ974" s="45"/>
      <c r="CR974" s="45"/>
      <c r="CS974" s="44"/>
      <c r="CT974" s="44"/>
      <c r="CU974" s="44"/>
      <c r="CV974" s="44"/>
      <c r="CW974" s="44"/>
      <c r="CX974" s="44"/>
      <c r="CY974" s="44"/>
      <c r="CZ974" s="44"/>
      <c r="DA974" s="44"/>
      <c r="DB974" s="44"/>
      <c r="DC974" s="44"/>
      <c r="DD974" s="44"/>
      <c r="DE974" s="44"/>
      <c r="DF974" s="44"/>
      <c r="DG974" s="44"/>
      <c r="DH974" s="44"/>
      <c r="DI974" s="44"/>
    </row>
    <row r="975" spans="1:113" ht="15">
      <c r="A975" s="40"/>
      <c r="B975" s="40"/>
      <c r="C975" s="41"/>
      <c r="D975" s="69"/>
      <c r="E975" s="42"/>
      <c r="F975" s="42"/>
      <c r="G975" s="44"/>
      <c r="H975" s="44"/>
      <c r="I975" s="44"/>
      <c r="J975" s="335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  <c r="BI975" s="44"/>
      <c r="BJ975" s="44"/>
      <c r="BK975" s="44"/>
      <c r="BL975" s="44"/>
      <c r="BM975" s="44"/>
      <c r="BN975" s="44"/>
      <c r="BO975" s="44"/>
      <c r="BP975" s="44"/>
      <c r="BQ975" s="44"/>
      <c r="BR975" s="44"/>
      <c r="BS975" s="44"/>
      <c r="BT975" s="44"/>
      <c r="BU975" s="44"/>
      <c r="BV975" s="44"/>
      <c r="BW975" s="44"/>
      <c r="BX975" s="44"/>
      <c r="BY975" s="44"/>
      <c r="BZ975" s="44"/>
      <c r="CA975" s="44"/>
      <c r="CB975" s="44"/>
      <c r="CC975" s="44"/>
      <c r="CD975" s="44"/>
      <c r="CE975" s="44"/>
      <c r="CF975" s="44"/>
      <c r="CG975" s="45"/>
      <c r="CH975" s="45"/>
      <c r="CI975" s="45"/>
      <c r="CJ975" s="45"/>
      <c r="CK975" s="45"/>
      <c r="CL975" s="45"/>
      <c r="CM975" s="45"/>
      <c r="CN975" s="45"/>
      <c r="CO975" s="45"/>
      <c r="CP975" s="45"/>
      <c r="CQ975" s="45"/>
      <c r="CR975" s="45"/>
      <c r="CS975" s="44"/>
      <c r="CT975" s="44"/>
      <c r="CU975" s="44"/>
      <c r="CV975" s="44"/>
      <c r="CW975" s="44"/>
      <c r="CX975" s="44"/>
      <c r="CY975" s="44"/>
      <c r="CZ975" s="44"/>
      <c r="DA975" s="44"/>
      <c r="DB975" s="44"/>
      <c r="DC975" s="44"/>
      <c r="DD975" s="44"/>
      <c r="DE975" s="44"/>
      <c r="DF975" s="44"/>
      <c r="DG975" s="44"/>
      <c r="DH975" s="44"/>
      <c r="DI975" s="44"/>
    </row>
    <row r="976" spans="1:113" ht="15">
      <c r="A976" s="40"/>
      <c r="B976" s="40"/>
      <c r="C976" s="41"/>
      <c r="D976" s="69"/>
      <c r="E976" s="42"/>
      <c r="F976" s="42"/>
      <c r="G976" s="44"/>
      <c r="H976" s="44"/>
      <c r="I976" s="44"/>
      <c r="J976" s="335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4"/>
      <c r="BQ976" s="44"/>
      <c r="BR976" s="44"/>
      <c r="BS976" s="44"/>
      <c r="BT976" s="44"/>
      <c r="BU976" s="44"/>
      <c r="BV976" s="44"/>
      <c r="BW976" s="44"/>
      <c r="BX976" s="44"/>
      <c r="BY976" s="44"/>
      <c r="BZ976" s="44"/>
      <c r="CA976" s="44"/>
      <c r="CB976" s="44"/>
      <c r="CC976" s="44"/>
      <c r="CD976" s="44"/>
      <c r="CE976" s="44"/>
      <c r="CF976" s="44"/>
      <c r="CG976" s="45"/>
      <c r="CH976" s="45"/>
      <c r="CI976" s="45"/>
      <c r="CJ976" s="45"/>
      <c r="CK976" s="45"/>
      <c r="CL976" s="45"/>
      <c r="CM976" s="45"/>
      <c r="CN976" s="45"/>
      <c r="CO976" s="45"/>
      <c r="CP976" s="45"/>
      <c r="CQ976" s="45"/>
      <c r="CR976" s="45"/>
      <c r="CS976" s="44"/>
      <c r="CT976" s="44"/>
      <c r="CU976" s="44"/>
      <c r="CV976" s="44"/>
      <c r="CW976" s="44"/>
      <c r="CX976" s="44"/>
      <c r="CY976" s="44"/>
      <c r="CZ976" s="44"/>
      <c r="DA976" s="44"/>
      <c r="DB976" s="44"/>
      <c r="DC976" s="44"/>
      <c r="DD976" s="44"/>
      <c r="DE976" s="44"/>
      <c r="DF976" s="44"/>
      <c r="DG976" s="44"/>
      <c r="DH976" s="44"/>
      <c r="DI976" s="44"/>
    </row>
    <row r="977" spans="1:113" ht="15">
      <c r="A977" s="40"/>
      <c r="B977" s="40"/>
      <c r="C977" s="41"/>
      <c r="D977" s="69"/>
      <c r="E977" s="42"/>
      <c r="F977" s="42"/>
      <c r="G977" s="44"/>
      <c r="H977" s="44"/>
      <c r="I977" s="44"/>
      <c r="J977" s="335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  <c r="BI977" s="44"/>
      <c r="BJ977" s="44"/>
      <c r="BK977" s="44"/>
      <c r="BL977" s="44"/>
      <c r="BM977" s="44"/>
      <c r="BN977" s="44"/>
      <c r="BO977" s="44"/>
      <c r="BP977" s="44"/>
      <c r="BQ977" s="44"/>
      <c r="BR977" s="44"/>
      <c r="BS977" s="44"/>
      <c r="BT977" s="44"/>
      <c r="BU977" s="44"/>
      <c r="BV977" s="44"/>
      <c r="BW977" s="44"/>
      <c r="BX977" s="44"/>
      <c r="BY977" s="44"/>
      <c r="BZ977" s="44"/>
      <c r="CA977" s="44"/>
      <c r="CB977" s="44"/>
      <c r="CC977" s="44"/>
      <c r="CD977" s="44"/>
      <c r="CE977" s="44"/>
      <c r="CF977" s="44"/>
      <c r="CG977" s="45"/>
      <c r="CH977" s="45"/>
      <c r="CI977" s="45"/>
      <c r="CJ977" s="45"/>
      <c r="CK977" s="45"/>
      <c r="CL977" s="45"/>
      <c r="CM977" s="45"/>
      <c r="CN977" s="45"/>
      <c r="CO977" s="45"/>
      <c r="CP977" s="45"/>
      <c r="CQ977" s="45"/>
      <c r="CR977" s="45"/>
      <c r="CS977" s="44"/>
      <c r="CT977" s="44"/>
      <c r="CU977" s="44"/>
      <c r="CV977" s="44"/>
      <c r="CW977" s="44"/>
      <c r="CX977" s="44"/>
      <c r="CY977" s="44"/>
      <c r="CZ977" s="44"/>
      <c r="DA977" s="44"/>
      <c r="DB977" s="44"/>
      <c r="DC977" s="44"/>
      <c r="DD977" s="44"/>
      <c r="DE977" s="44"/>
      <c r="DF977" s="44"/>
      <c r="DG977" s="44"/>
      <c r="DH977" s="44"/>
      <c r="DI977" s="44"/>
    </row>
    <row r="978" spans="1:113" ht="15">
      <c r="A978" s="40"/>
      <c r="B978" s="40"/>
      <c r="C978" s="41"/>
      <c r="D978" s="69"/>
      <c r="E978" s="42"/>
      <c r="F978" s="42"/>
      <c r="G978" s="44"/>
      <c r="H978" s="44"/>
      <c r="I978" s="44"/>
      <c r="J978" s="335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4"/>
      <c r="BQ978" s="44"/>
      <c r="BR978" s="44"/>
      <c r="BS978" s="44"/>
      <c r="BT978" s="44"/>
      <c r="BU978" s="44"/>
      <c r="BV978" s="44"/>
      <c r="BW978" s="44"/>
      <c r="BX978" s="44"/>
      <c r="BY978" s="44"/>
      <c r="BZ978" s="44"/>
      <c r="CA978" s="44"/>
      <c r="CB978" s="44"/>
      <c r="CC978" s="44"/>
      <c r="CD978" s="44"/>
      <c r="CE978" s="44"/>
      <c r="CF978" s="44"/>
      <c r="CG978" s="45"/>
      <c r="CH978" s="45"/>
      <c r="CI978" s="45"/>
      <c r="CJ978" s="45"/>
      <c r="CK978" s="45"/>
      <c r="CL978" s="45"/>
      <c r="CM978" s="45"/>
      <c r="CN978" s="45"/>
      <c r="CO978" s="45"/>
      <c r="CP978" s="45"/>
      <c r="CQ978" s="45"/>
      <c r="CR978" s="45"/>
      <c r="CS978" s="44"/>
      <c r="CT978" s="44"/>
      <c r="CU978" s="44"/>
      <c r="CV978" s="44"/>
      <c r="CW978" s="44"/>
      <c r="CX978" s="44"/>
      <c r="CY978" s="44"/>
      <c r="CZ978" s="44"/>
      <c r="DA978" s="44"/>
      <c r="DB978" s="44"/>
      <c r="DC978" s="44"/>
      <c r="DD978" s="44"/>
      <c r="DE978" s="44"/>
      <c r="DF978" s="44"/>
      <c r="DG978" s="44"/>
      <c r="DH978" s="44"/>
      <c r="DI978" s="44"/>
    </row>
    <row r="979" spans="1:113" ht="15">
      <c r="A979" s="40"/>
      <c r="B979" s="40"/>
      <c r="C979" s="41"/>
      <c r="D979" s="69"/>
      <c r="E979" s="42"/>
      <c r="F979" s="42"/>
      <c r="G979" s="44"/>
      <c r="H979" s="44"/>
      <c r="I979" s="44"/>
      <c r="J979" s="335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  <c r="BI979" s="44"/>
      <c r="BJ979" s="44"/>
      <c r="BK979" s="44"/>
      <c r="BL979" s="44"/>
      <c r="BM979" s="44"/>
      <c r="BN979" s="44"/>
      <c r="BO979" s="44"/>
      <c r="BP979" s="44"/>
      <c r="BQ979" s="44"/>
      <c r="BR979" s="44"/>
      <c r="BS979" s="44"/>
      <c r="BT979" s="44"/>
      <c r="BU979" s="44"/>
      <c r="BV979" s="44"/>
      <c r="BW979" s="44"/>
      <c r="BX979" s="44"/>
      <c r="BY979" s="44"/>
      <c r="BZ979" s="44"/>
      <c r="CA979" s="44"/>
      <c r="CB979" s="44"/>
      <c r="CC979" s="44"/>
      <c r="CD979" s="44"/>
      <c r="CE979" s="44"/>
      <c r="CF979" s="44"/>
      <c r="CG979" s="45"/>
      <c r="CH979" s="45"/>
      <c r="CI979" s="45"/>
      <c r="CJ979" s="45"/>
      <c r="CK979" s="45"/>
      <c r="CL979" s="45"/>
      <c r="CM979" s="45"/>
      <c r="CN979" s="45"/>
      <c r="CO979" s="45"/>
      <c r="CP979" s="45"/>
      <c r="CQ979" s="45"/>
      <c r="CR979" s="45"/>
      <c r="CS979" s="44"/>
      <c r="CT979" s="44"/>
      <c r="CU979" s="44"/>
      <c r="CV979" s="44"/>
      <c r="CW979" s="44"/>
      <c r="CX979" s="44"/>
      <c r="CY979" s="44"/>
      <c r="CZ979" s="44"/>
      <c r="DA979" s="44"/>
      <c r="DB979" s="44"/>
      <c r="DC979" s="44"/>
      <c r="DD979" s="44"/>
      <c r="DE979" s="44"/>
      <c r="DF979" s="44"/>
      <c r="DG979" s="44"/>
      <c r="DH979" s="44"/>
      <c r="DI979" s="44"/>
    </row>
    <row r="980" spans="1:113" ht="15">
      <c r="A980" s="40"/>
      <c r="B980" s="40"/>
      <c r="C980" s="41"/>
      <c r="D980" s="69"/>
      <c r="E980" s="42"/>
      <c r="F980" s="42"/>
      <c r="G980" s="44"/>
      <c r="H980" s="44"/>
      <c r="I980" s="44"/>
      <c r="J980" s="335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4"/>
      <c r="BQ980" s="44"/>
      <c r="BR980" s="44"/>
      <c r="BS980" s="44"/>
      <c r="BT980" s="44"/>
      <c r="BU980" s="44"/>
      <c r="BV980" s="44"/>
      <c r="BW980" s="44"/>
      <c r="BX980" s="44"/>
      <c r="BY980" s="44"/>
      <c r="BZ980" s="44"/>
      <c r="CA980" s="44"/>
      <c r="CB980" s="44"/>
      <c r="CC980" s="44"/>
      <c r="CD980" s="44"/>
      <c r="CE980" s="44"/>
      <c r="CF980" s="44"/>
      <c r="CG980" s="45"/>
      <c r="CH980" s="45"/>
      <c r="CI980" s="45"/>
      <c r="CJ980" s="45"/>
      <c r="CK980" s="45"/>
      <c r="CL980" s="45"/>
      <c r="CM980" s="45"/>
      <c r="CN980" s="45"/>
      <c r="CO980" s="45"/>
      <c r="CP980" s="45"/>
      <c r="CQ980" s="45"/>
      <c r="CR980" s="45"/>
      <c r="CS980" s="44"/>
      <c r="CT980" s="44"/>
      <c r="CU980" s="44"/>
      <c r="CV980" s="44"/>
      <c r="CW980" s="44"/>
      <c r="CX980" s="44"/>
      <c r="CY980" s="44"/>
      <c r="CZ980" s="44"/>
      <c r="DA980" s="44"/>
      <c r="DB980" s="44"/>
      <c r="DC980" s="44"/>
      <c r="DD980" s="44"/>
      <c r="DE980" s="44"/>
      <c r="DF980" s="44"/>
      <c r="DG980" s="44"/>
      <c r="DH980" s="44"/>
      <c r="DI980" s="44"/>
    </row>
    <row r="981" spans="1:113" ht="15">
      <c r="A981" s="40"/>
      <c r="B981" s="40"/>
      <c r="C981" s="41"/>
      <c r="D981" s="69"/>
      <c r="E981" s="42"/>
      <c r="F981" s="42"/>
      <c r="G981" s="44"/>
      <c r="H981" s="44"/>
      <c r="I981" s="44"/>
      <c r="J981" s="335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  <c r="BI981" s="44"/>
      <c r="BJ981" s="44"/>
      <c r="BK981" s="44"/>
      <c r="BL981" s="44"/>
      <c r="BM981" s="44"/>
      <c r="BN981" s="44"/>
      <c r="BO981" s="44"/>
      <c r="BP981" s="44"/>
      <c r="BQ981" s="44"/>
      <c r="BR981" s="44"/>
      <c r="BS981" s="44"/>
      <c r="BT981" s="44"/>
      <c r="BU981" s="44"/>
      <c r="BV981" s="44"/>
      <c r="BW981" s="44"/>
      <c r="BX981" s="44"/>
      <c r="BY981" s="44"/>
      <c r="BZ981" s="44"/>
      <c r="CA981" s="44"/>
      <c r="CB981" s="44"/>
      <c r="CC981" s="44"/>
      <c r="CD981" s="44"/>
      <c r="CE981" s="44"/>
      <c r="CF981" s="44"/>
      <c r="CG981" s="45"/>
      <c r="CH981" s="45"/>
      <c r="CI981" s="45"/>
      <c r="CJ981" s="45"/>
      <c r="CK981" s="45"/>
      <c r="CL981" s="45"/>
      <c r="CM981" s="45"/>
      <c r="CN981" s="45"/>
      <c r="CO981" s="45"/>
      <c r="CP981" s="45"/>
      <c r="CQ981" s="45"/>
      <c r="CR981" s="45"/>
      <c r="CS981" s="44"/>
      <c r="CT981" s="44"/>
      <c r="CU981" s="44"/>
      <c r="CV981" s="44"/>
      <c r="CW981" s="44"/>
      <c r="CX981" s="44"/>
      <c r="CY981" s="44"/>
      <c r="CZ981" s="44"/>
      <c r="DA981" s="44"/>
      <c r="DB981" s="44"/>
      <c r="DC981" s="44"/>
      <c r="DD981" s="44"/>
      <c r="DE981" s="44"/>
      <c r="DF981" s="44"/>
      <c r="DG981" s="44"/>
      <c r="DH981" s="44"/>
      <c r="DI981" s="44"/>
    </row>
    <row r="982" spans="1:113" ht="15">
      <c r="A982" s="40"/>
      <c r="B982" s="40"/>
      <c r="C982" s="41"/>
      <c r="D982" s="69"/>
      <c r="E982" s="42"/>
      <c r="F982" s="42"/>
      <c r="G982" s="44"/>
      <c r="H982" s="44"/>
      <c r="I982" s="44"/>
      <c r="J982" s="335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  <c r="BI982" s="44"/>
      <c r="BJ982" s="44"/>
      <c r="BK982" s="44"/>
      <c r="BL982" s="44"/>
      <c r="BM982" s="44"/>
      <c r="BN982" s="44"/>
      <c r="BO982" s="44"/>
      <c r="BP982" s="44"/>
      <c r="BQ982" s="44"/>
      <c r="BR982" s="44"/>
      <c r="BS982" s="44"/>
      <c r="BT982" s="44"/>
      <c r="BU982" s="44"/>
      <c r="BV982" s="44"/>
      <c r="BW982" s="44"/>
      <c r="BX982" s="44"/>
      <c r="BY982" s="44"/>
      <c r="BZ982" s="44"/>
      <c r="CA982" s="44"/>
      <c r="CB982" s="44"/>
      <c r="CC982" s="44"/>
      <c r="CD982" s="44"/>
      <c r="CE982" s="44"/>
      <c r="CF982" s="44"/>
      <c r="CG982" s="45"/>
      <c r="CH982" s="45"/>
      <c r="CI982" s="45"/>
      <c r="CJ982" s="45"/>
      <c r="CK982" s="45"/>
      <c r="CL982" s="45"/>
      <c r="CM982" s="45"/>
      <c r="CN982" s="45"/>
      <c r="CO982" s="45"/>
      <c r="CP982" s="45"/>
      <c r="CQ982" s="45"/>
      <c r="CR982" s="45"/>
      <c r="CS982" s="44"/>
      <c r="CT982" s="44"/>
      <c r="CU982" s="44"/>
      <c r="CV982" s="44"/>
      <c r="CW982" s="44"/>
      <c r="CX982" s="44"/>
      <c r="CY982" s="44"/>
      <c r="CZ982" s="44"/>
      <c r="DA982" s="44"/>
      <c r="DB982" s="44"/>
      <c r="DC982" s="44"/>
      <c r="DD982" s="44"/>
      <c r="DE982" s="44"/>
      <c r="DF982" s="44"/>
      <c r="DG982" s="44"/>
      <c r="DH982" s="44"/>
      <c r="DI982" s="44"/>
    </row>
    <row r="983" spans="1:113" ht="15">
      <c r="A983" s="40"/>
      <c r="B983" s="40"/>
      <c r="C983" s="41"/>
      <c r="D983" s="69"/>
      <c r="E983" s="42"/>
      <c r="F983" s="42"/>
      <c r="G983" s="44"/>
      <c r="H983" s="44"/>
      <c r="I983" s="44"/>
      <c r="J983" s="335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4"/>
      <c r="BQ983" s="44"/>
      <c r="BR983" s="44"/>
      <c r="BS983" s="44"/>
      <c r="BT983" s="44"/>
      <c r="BU983" s="44"/>
      <c r="BV983" s="44"/>
      <c r="BW983" s="44"/>
      <c r="BX983" s="44"/>
      <c r="BY983" s="44"/>
      <c r="BZ983" s="44"/>
      <c r="CA983" s="44"/>
      <c r="CB983" s="44"/>
      <c r="CC983" s="44"/>
      <c r="CD983" s="44"/>
      <c r="CE983" s="44"/>
      <c r="CF983" s="44"/>
      <c r="CG983" s="45"/>
      <c r="CH983" s="45"/>
      <c r="CI983" s="45"/>
      <c r="CJ983" s="45"/>
      <c r="CK983" s="45"/>
      <c r="CL983" s="45"/>
      <c r="CM983" s="45"/>
      <c r="CN983" s="45"/>
      <c r="CO983" s="45"/>
      <c r="CP983" s="45"/>
      <c r="CQ983" s="45"/>
      <c r="CR983" s="45"/>
      <c r="CS983" s="44"/>
      <c r="CT983" s="44"/>
      <c r="CU983" s="44"/>
      <c r="CV983" s="44"/>
      <c r="CW983" s="44"/>
      <c r="CX983" s="44"/>
      <c r="CY983" s="44"/>
      <c r="CZ983" s="44"/>
      <c r="DA983" s="44"/>
      <c r="DB983" s="44"/>
      <c r="DC983" s="44"/>
      <c r="DD983" s="44"/>
      <c r="DE983" s="44"/>
      <c r="DF983" s="44"/>
      <c r="DG983" s="44"/>
      <c r="DH983" s="44"/>
      <c r="DI983" s="44"/>
    </row>
    <row r="984" spans="1:113" ht="15">
      <c r="A984" s="40"/>
      <c r="B984" s="40"/>
      <c r="C984" s="41"/>
      <c r="D984" s="69"/>
      <c r="E984" s="42"/>
      <c r="F984" s="42"/>
      <c r="G984" s="44"/>
      <c r="H984" s="44"/>
      <c r="I984" s="44"/>
      <c r="J984" s="335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  <c r="BI984" s="44"/>
      <c r="BJ984" s="44"/>
      <c r="BK984" s="44"/>
      <c r="BL984" s="44"/>
      <c r="BM984" s="44"/>
      <c r="BN984" s="44"/>
      <c r="BO984" s="44"/>
      <c r="BP984" s="44"/>
      <c r="BQ984" s="44"/>
      <c r="BR984" s="44"/>
      <c r="BS984" s="44"/>
      <c r="BT984" s="44"/>
      <c r="BU984" s="44"/>
      <c r="BV984" s="44"/>
      <c r="BW984" s="44"/>
      <c r="BX984" s="44"/>
      <c r="BY984" s="44"/>
      <c r="BZ984" s="44"/>
      <c r="CA984" s="44"/>
      <c r="CB984" s="44"/>
      <c r="CC984" s="44"/>
      <c r="CD984" s="44"/>
      <c r="CE984" s="44"/>
      <c r="CF984" s="44"/>
      <c r="CG984" s="45"/>
      <c r="CH984" s="45"/>
      <c r="CI984" s="45"/>
      <c r="CJ984" s="45"/>
      <c r="CK984" s="45"/>
      <c r="CL984" s="45"/>
      <c r="CM984" s="45"/>
      <c r="CN984" s="45"/>
      <c r="CO984" s="45"/>
      <c r="CP984" s="45"/>
      <c r="CQ984" s="45"/>
      <c r="CR984" s="45"/>
      <c r="CS984" s="44"/>
      <c r="CT984" s="44"/>
      <c r="CU984" s="44"/>
      <c r="CV984" s="44"/>
      <c r="CW984" s="44"/>
      <c r="CX984" s="44"/>
      <c r="CY984" s="44"/>
      <c r="CZ984" s="44"/>
      <c r="DA984" s="44"/>
      <c r="DB984" s="44"/>
      <c r="DC984" s="44"/>
      <c r="DD984" s="44"/>
      <c r="DE984" s="44"/>
      <c r="DF984" s="44"/>
      <c r="DG984" s="44"/>
      <c r="DH984" s="44"/>
      <c r="DI984" s="44"/>
    </row>
    <row r="985" spans="1:113" ht="15">
      <c r="A985" s="40"/>
      <c r="B985" s="40"/>
      <c r="C985" s="41"/>
      <c r="D985" s="69"/>
      <c r="E985" s="42"/>
      <c r="F985" s="42"/>
      <c r="G985" s="44"/>
      <c r="H985" s="44"/>
      <c r="I985" s="44"/>
      <c r="J985" s="335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4"/>
      <c r="BQ985" s="44"/>
      <c r="BR985" s="44"/>
      <c r="BS985" s="44"/>
      <c r="BT985" s="44"/>
      <c r="BU985" s="44"/>
      <c r="BV985" s="44"/>
      <c r="BW985" s="44"/>
      <c r="BX985" s="44"/>
      <c r="BY985" s="44"/>
      <c r="BZ985" s="44"/>
      <c r="CA985" s="44"/>
      <c r="CB985" s="44"/>
      <c r="CC985" s="44"/>
      <c r="CD985" s="44"/>
      <c r="CE985" s="44"/>
      <c r="CF985" s="44"/>
      <c r="CG985" s="45"/>
      <c r="CH985" s="45"/>
      <c r="CI985" s="45"/>
      <c r="CJ985" s="45"/>
      <c r="CK985" s="45"/>
      <c r="CL985" s="45"/>
      <c r="CM985" s="45"/>
      <c r="CN985" s="45"/>
      <c r="CO985" s="45"/>
      <c r="CP985" s="45"/>
      <c r="CQ985" s="45"/>
      <c r="CR985" s="45"/>
      <c r="CS985" s="44"/>
      <c r="CT985" s="44"/>
      <c r="CU985" s="44"/>
      <c r="CV985" s="44"/>
      <c r="CW985" s="44"/>
      <c r="CX985" s="44"/>
      <c r="CY985" s="44"/>
      <c r="CZ985" s="44"/>
      <c r="DA985" s="44"/>
      <c r="DB985" s="44"/>
      <c r="DC985" s="44"/>
      <c r="DD985" s="44"/>
      <c r="DE985" s="44"/>
      <c r="DF985" s="44"/>
      <c r="DG985" s="44"/>
      <c r="DH985" s="44"/>
      <c r="DI985" s="44"/>
    </row>
    <row r="986" spans="1:113" ht="15">
      <c r="A986" s="40"/>
      <c r="B986" s="40"/>
      <c r="C986" s="41"/>
      <c r="D986" s="69"/>
      <c r="E986" s="42"/>
      <c r="F986" s="42"/>
      <c r="G986" s="44"/>
      <c r="H986" s="44"/>
      <c r="I986" s="44"/>
      <c r="J986" s="335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  <c r="BI986" s="44"/>
      <c r="BJ986" s="44"/>
      <c r="BK986" s="44"/>
      <c r="BL986" s="44"/>
      <c r="BM986" s="44"/>
      <c r="BN986" s="44"/>
      <c r="BO986" s="44"/>
      <c r="BP986" s="44"/>
      <c r="BQ986" s="44"/>
      <c r="BR986" s="44"/>
      <c r="BS986" s="44"/>
      <c r="BT986" s="44"/>
      <c r="BU986" s="44"/>
      <c r="BV986" s="44"/>
      <c r="BW986" s="44"/>
      <c r="BX986" s="44"/>
      <c r="BY986" s="44"/>
      <c r="BZ986" s="44"/>
      <c r="CA986" s="44"/>
      <c r="CB986" s="44"/>
      <c r="CC986" s="44"/>
      <c r="CD986" s="44"/>
      <c r="CE986" s="44"/>
      <c r="CF986" s="44"/>
      <c r="CG986" s="45"/>
      <c r="CH986" s="45"/>
      <c r="CI986" s="45"/>
      <c r="CJ986" s="45"/>
      <c r="CK986" s="45"/>
      <c r="CL986" s="45"/>
      <c r="CM986" s="45"/>
      <c r="CN986" s="45"/>
      <c r="CO986" s="45"/>
      <c r="CP986" s="45"/>
      <c r="CQ986" s="45"/>
      <c r="CR986" s="45"/>
      <c r="CS986" s="44"/>
      <c r="CT986" s="44"/>
      <c r="CU986" s="44"/>
      <c r="CV986" s="44"/>
      <c r="CW986" s="44"/>
      <c r="CX986" s="44"/>
      <c r="CY986" s="44"/>
      <c r="CZ986" s="44"/>
      <c r="DA986" s="44"/>
      <c r="DB986" s="44"/>
      <c r="DC986" s="44"/>
      <c r="DD986" s="44"/>
      <c r="DE986" s="44"/>
      <c r="DF986" s="44"/>
      <c r="DG986" s="44"/>
      <c r="DH986" s="44"/>
      <c r="DI986" s="44"/>
    </row>
    <row r="987" spans="1:113" ht="15">
      <c r="A987" s="40"/>
      <c r="B987" s="40"/>
      <c r="C987" s="41"/>
      <c r="D987" s="69"/>
      <c r="E987" s="42"/>
      <c r="F987" s="42"/>
      <c r="G987" s="44"/>
      <c r="H987" s="44"/>
      <c r="I987" s="44"/>
      <c r="J987" s="335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4"/>
      <c r="BQ987" s="44"/>
      <c r="BR987" s="44"/>
      <c r="BS987" s="44"/>
      <c r="BT987" s="44"/>
      <c r="BU987" s="44"/>
      <c r="BV987" s="44"/>
      <c r="BW987" s="44"/>
      <c r="BX987" s="44"/>
      <c r="BY987" s="44"/>
      <c r="BZ987" s="44"/>
      <c r="CA987" s="44"/>
      <c r="CB987" s="44"/>
      <c r="CC987" s="44"/>
      <c r="CD987" s="44"/>
      <c r="CE987" s="44"/>
      <c r="CF987" s="44"/>
      <c r="CG987" s="45"/>
      <c r="CH987" s="45"/>
      <c r="CI987" s="45"/>
      <c r="CJ987" s="45"/>
      <c r="CK987" s="45"/>
      <c r="CL987" s="45"/>
      <c r="CM987" s="45"/>
      <c r="CN987" s="45"/>
      <c r="CO987" s="45"/>
      <c r="CP987" s="45"/>
      <c r="CQ987" s="45"/>
      <c r="CR987" s="45"/>
      <c r="CS987" s="44"/>
      <c r="CT987" s="44"/>
      <c r="CU987" s="44"/>
      <c r="CV987" s="44"/>
      <c r="CW987" s="44"/>
      <c r="CX987" s="44"/>
      <c r="CY987" s="44"/>
      <c r="CZ987" s="44"/>
      <c r="DA987" s="44"/>
      <c r="DB987" s="44"/>
      <c r="DC987" s="44"/>
      <c r="DD987" s="44"/>
      <c r="DE987" s="44"/>
      <c r="DF987" s="44"/>
      <c r="DG987" s="44"/>
      <c r="DH987" s="44"/>
      <c r="DI987" s="44"/>
    </row>
    <row r="988" spans="1:113" ht="15">
      <c r="A988" s="40"/>
      <c r="B988" s="40"/>
      <c r="C988" s="41"/>
      <c r="D988" s="69"/>
      <c r="E988" s="42"/>
      <c r="F988" s="42"/>
      <c r="G988" s="44"/>
      <c r="H988" s="44"/>
      <c r="I988" s="44"/>
      <c r="J988" s="335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  <c r="BI988" s="44"/>
      <c r="BJ988" s="44"/>
      <c r="BK988" s="44"/>
      <c r="BL988" s="44"/>
      <c r="BM988" s="44"/>
      <c r="BN988" s="44"/>
      <c r="BO988" s="44"/>
      <c r="BP988" s="44"/>
      <c r="BQ988" s="44"/>
      <c r="BR988" s="44"/>
      <c r="BS988" s="44"/>
      <c r="BT988" s="44"/>
      <c r="BU988" s="44"/>
      <c r="BV988" s="44"/>
      <c r="BW988" s="44"/>
      <c r="BX988" s="44"/>
      <c r="BY988" s="44"/>
      <c r="BZ988" s="44"/>
      <c r="CA988" s="44"/>
      <c r="CB988" s="44"/>
      <c r="CC988" s="44"/>
      <c r="CD988" s="44"/>
      <c r="CE988" s="44"/>
      <c r="CF988" s="44"/>
      <c r="CG988" s="45"/>
      <c r="CH988" s="45"/>
      <c r="CI988" s="45"/>
      <c r="CJ988" s="45"/>
      <c r="CK988" s="45"/>
      <c r="CL988" s="45"/>
      <c r="CM988" s="45"/>
      <c r="CN988" s="45"/>
      <c r="CO988" s="45"/>
      <c r="CP988" s="45"/>
      <c r="CQ988" s="45"/>
      <c r="CR988" s="45"/>
      <c r="CS988" s="44"/>
      <c r="CT988" s="44"/>
      <c r="CU988" s="44"/>
      <c r="CV988" s="44"/>
      <c r="CW988" s="44"/>
      <c r="CX988" s="44"/>
      <c r="CY988" s="44"/>
      <c r="CZ988" s="44"/>
      <c r="DA988" s="44"/>
      <c r="DB988" s="44"/>
      <c r="DC988" s="44"/>
      <c r="DD988" s="44"/>
      <c r="DE988" s="44"/>
      <c r="DF988" s="44"/>
      <c r="DG988" s="44"/>
      <c r="DH988" s="44"/>
      <c r="DI988" s="44"/>
    </row>
    <row r="989" spans="1:113" ht="15">
      <c r="A989" s="40"/>
      <c r="B989" s="40"/>
      <c r="C989" s="41"/>
      <c r="D989" s="69"/>
      <c r="E989" s="42"/>
      <c r="F989" s="42"/>
      <c r="G989" s="44"/>
      <c r="H989" s="44"/>
      <c r="I989" s="44"/>
      <c r="J989" s="335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  <c r="BI989" s="44"/>
      <c r="BJ989" s="44"/>
      <c r="BK989" s="44"/>
      <c r="BL989" s="44"/>
      <c r="BM989" s="44"/>
      <c r="BN989" s="44"/>
      <c r="BO989" s="44"/>
      <c r="BP989" s="44"/>
      <c r="BQ989" s="44"/>
      <c r="BR989" s="44"/>
      <c r="BS989" s="44"/>
      <c r="BT989" s="44"/>
      <c r="BU989" s="44"/>
      <c r="BV989" s="44"/>
      <c r="BW989" s="44"/>
      <c r="BX989" s="44"/>
      <c r="BY989" s="44"/>
      <c r="BZ989" s="44"/>
      <c r="CA989" s="44"/>
      <c r="CB989" s="44"/>
      <c r="CC989" s="44"/>
      <c r="CD989" s="44"/>
      <c r="CE989" s="44"/>
      <c r="CF989" s="44"/>
      <c r="CG989" s="45"/>
      <c r="CH989" s="45"/>
      <c r="CI989" s="45"/>
      <c r="CJ989" s="45"/>
      <c r="CK989" s="45"/>
      <c r="CL989" s="45"/>
      <c r="CM989" s="45"/>
      <c r="CN989" s="45"/>
      <c r="CO989" s="45"/>
      <c r="CP989" s="45"/>
      <c r="CQ989" s="45"/>
      <c r="CR989" s="45"/>
      <c r="CS989" s="44"/>
      <c r="CT989" s="44"/>
      <c r="CU989" s="44"/>
      <c r="CV989" s="44"/>
      <c r="CW989" s="44"/>
      <c r="CX989" s="44"/>
      <c r="CY989" s="44"/>
      <c r="CZ989" s="44"/>
      <c r="DA989" s="44"/>
      <c r="DB989" s="44"/>
      <c r="DC989" s="44"/>
      <c r="DD989" s="44"/>
      <c r="DE989" s="44"/>
      <c r="DF989" s="44"/>
      <c r="DG989" s="44"/>
      <c r="DH989" s="44"/>
      <c r="DI989" s="44"/>
    </row>
    <row r="990" spans="1:113" ht="15">
      <c r="A990" s="40"/>
      <c r="B990" s="40"/>
      <c r="C990" s="41"/>
      <c r="D990" s="69"/>
      <c r="E990" s="42"/>
      <c r="F990" s="42"/>
      <c r="G990" s="44"/>
      <c r="H990" s="44"/>
      <c r="I990" s="44"/>
      <c r="J990" s="335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  <c r="BM990" s="44"/>
      <c r="BN990" s="44"/>
      <c r="BO990" s="44"/>
      <c r="BP990" s="44"/>
      <c r="BQ990" s="44"/>
      <c r="BR990" s="44"/>
      <c r="BS990" s="44"/>
      <c r="BT990" s="44"/>
      <c r="BU990" s="44"/>
      <c r="BV990" s="44"/>
      <c r="BW990" s="44"/>
      <c r="BX990" s="44"/>
      <c r="BY990" s="44"/>
      <c r="BZ990" s="44"/>
      <c r="CA990" s="44"/>
      <c r="CB990" s="44"/>
      <c r="CC990" s="44"/>
      <c r="CD990" s="44"/>
      <c r="CE990" s="44"/>
      <c r="CF990" s="44"/>
      <c r="CG990" s="45"/>
      <c r="CH990" s="45"/>
      <c r="CI990" s="45"/>
      <c r="CJ990" s="45"/>
      <c r="CK990" s="45"/>
      <c r="CL990" s="45"/>
      <c r="CM990" s="45"/>
      <c r="CN990" s="45"/>
      <c r="CO990" s="45"/>
      <c r="CP990" s="45"/>
      <c r="CQ990" s="45"/>
      <c r="CR990" s="45"/>
      <c r="CS990" s="44"/>
      <c r="CT990" s="44"/>
      <c r="CU990" s="44"/>
      <c r="CV990" s="44"/>
      <c r="CW990" s="44"/>
      <c r="CX990" s="44"/>
      <c r="CY990" s="44"/>
      <c r="CZ990" s="44"/>
      <c r="DA990" s="44"/>
      <c r="DB990" s="44"/>
      <c r="DC990" s="44"/>
      <c r="DD990" s="44"/>
      <c r="DE990" s="44"/>
      <c r="DF990" s="44"/>
      <c r="DG990" s="44"/>
      <c r="DH990" s="44"/>
      <c r="DI990" s="44"/>
    </row>
    <row r="991" spans="1:113" ht="15">
      <c r="A991" s="40"/>
      <c r="B991" s="40"/>
      <c r="C991" s="41"/>
      <c r="D991" s="69"/>
      <c r="E991" s="42"/>
      <c r="F991" s="42"/>
      <c r="G991" s="44"/>
      <c r="H991" s="44"/>
      <c r="I991" s="44"/>
      <c r="J991" s="335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  <c r="BI991" s="44"/>
      <c r="BJ991" s="44"/>
      <c r="BK991" s="44"/>
      <c r="BL991" s="44"/>
      <c r="BM991" s="44"/>
      <c r="BN991" s="44"/>
      <c r="BO991" s="44"/>
      <c r="BP991" s="44"/>
      <c r="BQ991" s="44"/>
      <c r="BR991" s="44"/>
      <c r="BS991" s="44"/>
      <c r="BT991" s="44"/>
      <c r="BU991" s="44"/>
      <c r="BV991" s="44"/>
      <c r="BW991" s="44"/>
      <c r="BX991" s="44"/>
      <c r="BY991" s="44"/>
      <c r="BZ991" s="44"/>
      <c r="CA991" s="44"/>
      <c r="CB991" s="44"/>
      <c r="CC991" s="44"/>
      <c r="CD991" s="44"/>
      <c r="CE991" s="44"/>
      <c r="CF991" s="44"/>
      <c r="CG991" s="45"/>
      <c r="CH991" s="45"/>
      <c r="CI991" s="45"/>
      <c r="CJ991" s="45"/>
      <c r="CK991" s="45"/>
      <c r="CL991" s="45"/>
      <c r="CM991" s="45"/>
      <c r="CN991" s="45"/>
      <c r="CO991" s="45"/>
      <c r="CP991" s="45"/>
      <c r="CQ991" s="45"/>
      <c r="CR991" s="45"/>
      <c r="CS991" s="44"/>
      <c r="CT991" s="44"/>
      <c r="CU991" s="44"/>
      <c r="CV991" s="44"/>
      <c r="CW991" s="44"/>
      <c r="CX991" s="44"/>
      <c r="CY991" s="44"/>
      <c r="CZ991" s="44"/>
      <c r="DA991" s="44"/>
      <c r="DB991" s="44"/>
      <c r="DC991" s="44"/>
      <c r="DD991" s="44"/>
      <c r="DE991" s="44"/>
      <c r="DF991" s="44"/>
      <c r="DG991" s="44"/>
      <c r="DH991" s="44"/>
      <c r="DI991" s="44"/>
    </row>
    <row r="992" spans="1:113" ht="15">
      <c r="A992" s="40"/>
      <c r="B992" s="40"/>
      <c r="C992" s="41"/>
      <c r="D992" s="69"/>
      <c r="E992" s="42"/>
      <c r="F992" s="42"/>
      <c r="G992" s="44"/>
      <c r="H992" s="44"/>
      <c r="I992" s="44"/>
      <c r="J992" s="335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4"/>
      <c r="BQ992" s="44"/>
      <c r="BR992" s="44"/>
      <c r="BS992" s="44"/>
      <c r="BT992" s="44"/>
      <c r="BU992" s="44"/>
      <c r="BV992" s="44"/>
      <c r="BW992" s="44"/>
      <c r="BX992" s="44"/>
      <c r="BY992" s="44"/>
      <c r="BZ992" s="44"/>
      <c r="CA992" s="44"/>
      <c r="CB992" s="44"/>
      <c r="CC992" s="44"/>
      <c r="CD992" s="44"/>
      <c r="CE992" s="44"/>
      <c r="CF992" s="44"/>
      <c r="CG992" s="45"/>
      <c r="CH992" s="45"/>
      <c r="CI992" s="45"/>
      <c r="CJ992" s="45"/>
      <c r="CK992" s="45"/>
      <c r="CL992" s="45"/>
      <c r="CM992" s="45"/>
      <c r="CN992" s="45"/>
      <c r="CO992" s="45"/>
      <c r="CP992" s="45"/>
      <c r="CQ992" s="45"/>
      <c r="CR992" s="45"/>
      <c r="CS992" s="44"/>
      <c r="CT992" s="44"/>
      <c r="CU992" s="44"/>
      <c r="CV992" s="44"/>
      <c r="CW992" s="44"/>
      <c r="CX992" s="44"/>
      <c r="CY992" s="44"/>
      <c r="CZ992" s="44"/>
      <c r="DA992" s="44"/>
      <c r="DB992" s="44"/>
      <c r="DC992" s="44"/>
      <c r="DD992" s="44"/>
      <c r="DE992" s="44"/>
      <c r="DF992" s="44"/>
      <c r="DG992" s="44"/>
      <c r="DH992" s="44"/>
      <c r="DI992" s="44"/>
    </row>
    <row r="993" spans="1:113" ht="15">
      <c r="A993" s="40"/>
      <c r="B993" s="40"/>
      <c r="C993" s="41"/>
      <c r="D993" s="69"/>
      <c r="E993" s="42"/>
      <c r="F993" s="42"/>
      <c r="G993" s="44"/>
      <c r="H993" s="44"/>
      <c r="I993" s="44"/>
      <c r="J993" s="335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4"/>
      <c r="BN993" s="44"/>
      <c r="BO993" s="44"/>
      <c r="BP993" s="44"/>
      <c r="BQ993" s="44"/>
      <c r="BR993" s="44"/>
      <c r="BS993" s="44"/>
      <c r="BT993" s="44"/>
      <c r="BU993" s="44"/>
      <c r="BV993" s="44"/>
      <c r="BW993" s="44"/>
      <c r="BX993" s="44"/>
      <c r="BY993" s="44"/>
      <c r="BZ993" s="44"/>
      <c r="CA993" s="44"/>
      <c r="CB993" s="44"/>
      <c r="CC993" s="44"/>
      <c r="CD993" s="44"/>
      <c r="CE993" s="44"/>
      <c r="CF993" s="44"/>
      <c r="CG993" s="45"/>
      <c r="CH993" s="45"/>
      <c r="CI993" s="45"/>
      <c r="CJ993" s="45"/>
      <c r="CK993" s="45"/>
      <c r="CL993" s="45"/>
      <c r="CM993" s="45"/>
      <c r="CN993" s="45"/>
      <c r="CO993" s="45"/>
      <c r="CP993" s="45"/>
      <c r="CQ993" s="45"/>
      <c r="CR993" s="45"/>
      <c r="CS993" s="44"/>
      <c r="CT993" s="44"/>
      <c r="CU993" s="44"/>
      <c r="CV993" s="44"/>
      <c r="CW993" s="44"/>
      <c r="CX993" s="44"/>
      <c r="CY993" s="44"/>
      <c r="CZ993" s="44"/>
      <c r="DA993" s="44"/>
      <c r="DB993" s="44"/>
      <c r="DC993" s="44"/>
      <c r="DD993" s="44"/>
      <c r="DE993" s="44"/>
      <c r="DF993" s="44"/>
      <c r="DG993" s="44"/>
      <c r="DH993" s="44"/>
      <c r="DI993" s="44"/>
    </row>
    <row r="994" spans="1:113" ht="15">
      <c r="A994" s="40"/>
      <c r="B994" s="40"/>
      <c r="C994" s="41"/>
      <c r="D994" s="69"/>
      <c r="E994" s="42"/>
      <c r="F994" s="42"/>
      <c r="G994" s="44"/>
      <c r="H994" s="44"/>
      <c r="I994" s="44"/>
      <c r="J994" s="335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  <c r="BI994" s="44"/>
      <c r="BJ994" s="44"/>
      <c r="BK994" s="44"/>
      <c r="BL994" s="44"/>
      <c r="BM994" s="44"/>
      <c r="BN994" s="44"/>
      <c r="BO994" s="44"/>
      <c r="BP994" s="44"/>
      <c r="BQ994" s="44"/>
      <c r="BR994" s="44"/>
      <c r="BS994" s="44"/>
      <c r="BT994" s="44"/>
      <c r="BU994" s="44"/>
      <c r="BV994" s="44"/>
      <c r="BW994" s="44"/>
      <c r="BX994" s="44"/>
      <c r="BY994" s="44"/>
      <c r="BZ994" s="44"/>
      <c r="CA994" s="44"/>
      <c r="CB994" s="44"/>
      <c r="CC994" s="44"/>
      <c r="CD994" s="44"/>
      <c r="CE994" s="44"/>
      <c r="CF994" s="44"/>
      <c r="CG994" s="45"/>
      <c r="CH994" s="45"/>
      <c r="CI994" s="45"/>
      <c r="CJ994" s="45"/>
      <c r="CK994" s="45"/>
      <c r="CL994" s="45"/>
      <c r="CM994" s="45"/>
      <c r="CN994" s="45"/>
      <c r="CO994" s="45"/>
      <c r="CP994" s="45"/>
      <c r="CQ994" s="45"/>
      <c r="CR994" s="45"/>
      <c r="CS994" s="44"/>
      <c r="CT994" s="44"/>
      <c r="CU994" s="44"/>
      <c r="CV994" s="44"/>
      <c r="CW994" s="44"/>
      <c r="CX994" s="44"/>
      <c r="CY994" s="44"/>
      <c r="CZ994" s="44"/>
      <c r="DA994" s="44"/>
      <c r="DB994" s="44"/>
      <c r="DC994" s="44"/>
      <c r="DD994" s="44"/>
      <c r="DE994" s="44"/>
      <c r="DF994" s="44"/>
      <c r="DG994" s="44"/>
      <c r="DH994" s="44"/>
      <c r="DI994" s="44"/>
    </row>
    <row r="995" spans="1:113" ht="15">
      <c r="A995" s="40"/>
      <c r="B995" s="40"/>
      <c r="C995" s="41"/>
      <c r="D995" s="69"/>
      <c r="E995" s="42"/>
      <c r="F995" s="42"/>
      <c r="G995" s="44"/>
      <c r="H995" s="44"/>
      <c r="I995" s="44"/>
      <c r="J995" s="335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  <c r="BI995" s="44"/>
      <c r="BJ995" s="44"/>
      <c r="BK995" s="44"/>
      <c r="BL995" s="44"/>
      <c r="BM995" s="44"/>
      <c r="BN995" s="44"/>
      <c r="BO995" s="44"/>
      <c r="BP995" s="44"/>
      <c r="BQ995" s="44"/>
      <c r="BR995" s="44"/>
      <c r="BS995" s="44"/>
      <c r="BT995" s="44"/>
      <c r="BU995" s="44"/>
      <c r="BV995" s="44"/>
      <c r="BW995" s="44"/>
      <c r="BX995" s="44"/>
      <c r="BY995" s="44"/>
      <c r="BZ995" s="44"/>
      <c r="CA995" s="44"/>
      <c r="CB995" s="44"/>
      <c r="CC995" s="44"/>
      <c r="CD995" s="44"/>
      <c r="CE995" s="44"/>
      <c r="CF995" s="44"/>
      <c r="CG995" s="45"/>
      <c r="CH995" s="45"/>
      <c r="CI995" s="45"/>
      <c r="CJ995" s="45"/>
      <c r="CK995" s="45"/>
      <c r="CL995" s="45"/>
      <c r="CM995" s="45"/>
      <c r="CN995" s="45"/>
      <c r="CO995" s="45"/>
      <c r="CP995" s="45"/>
      <c r="CQ995" s="45"/>
      <c r="CR995" s="45"/>
      <c r="CS995" s="44"/>
      <c r="CT995" s="44"/>
      <c r="CU995" s="44"/>
      <c r="CV995" s="44"/>
      <c r="CW995" s="44"/>
      <c r="CX995" s="44"/>
      <c r="CY995" s="44"/>
      <c r="CZ995" s="44"/>
      <c r="DA995" s="44"/>
      <c r="DB995" s="44"/>
      <c r="DC995" s="44"/>
      <c r="DD995" s="44"/>
      <c r="DE995" s="44"/>
      <c r="DF995" s="44"/>
      <c r="DG995" s="44"/>
      <c r="DH995" s="44"/>
      <c r="DI995" s="44"/>
    </row>
    <row r="996" spans="1:113" ht="15">
      <c r="A996" s="40"/>
      <c r="B996" s="40"/>
      <c r="C996" s="41"/>
      <c r="D996" s="69"/>
      <c r="E996" s="42"/>
      <c r="F996" s="42"/>
      <c r="G996" s="44"/>
      <c r="H996" s="44"/>
      <c r="I996" s="44"/>
      <c r="J996" s="335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  <c r="BI996" s="44"/>
      <c r="BJ996" s="44"/>
      <c r="BK996" s="44"/>
      <c r="BL996" s="44"/>
      <c r="BM996" s="44"/>
      <c r="BN996" s="44"/>
      <c r="BO996" s="44"/>
      <c r="BP996" s="44"/>
      <c r="BQ996" s="44"/>
      <c r="BR996" s="44"/>
      <c r="BS996" s="44"/>
      <c r="BT996" s="44"/>
      <c r="BU996" s="44"/>
      <c r="BV996" s="44"/>
      <c r="BW996" s="44"/>
      <c r="BX996" s="44"/>
      <c r="BY996" s="44"/>
      <c r="BZ996" s="44"/>
      <c r="CA996" s="44"/>
      <c r="CB996" s="44"/>
      <c r="CC996" s="44"/>
      <c r="CD996" s="44"/>
      <c r="CE996" s="44"/>
      <c r="CF996" s="44"/>
      <c r="CG996" s="45"/>
      <c r="CH996" s="45"/>
      <c r="CI996" s="45"/>
      <c r="CJ996" s="45"/>
      <c r="CK996" s="45"/>
      <c r="CL996" s="45"/>
      <c r="CM996" s="45"/>
      <c r="CN996" s="45"/>
      <c r="CO996" s="45"/>
      <c r="CP996" s="45"/>
      <c r="CQ996" s="45"/>
      <c r="CR996" s="45"/>
      <c r="CS996" s="44"/>
      <c r="CT996" s="44"/>
      <c r="CU996" s="44"/>
      <c r="CV996" s="44"/>
      <c r="CW996" s="44"/>
      <c r="CX996" s="44"/>
      <c r="CY996" s="44"/>
      <c r="CZ996" s="44"/>
      <c r="DA996" s="44"/>
      <c r="DB996" s="44"/>
      <c r="DC996" s="44"/>
      <c r="DD996" s="44"/>
      <c r="DE996" s="44"/>
      <c r="DF996" s="44"/>
      <c r="DG996" s="44"/>
      <c r="DH996" s="44"/>
      <c r="DI996" s="44"/>
    </row>
    <row r="997" spans="1:113" ht="15">
      <c r="A997" s="40"/>
      <c r="B997" s="40"/>
      <c r="C997" s="41"/>
      <c r="D997" s="69"/>
      <c r="E997" s="42"/>
      <c r="F997" s="42"/>
      <c r="G997" s="44"/>
      <c r="H997" s="44"/>
      <c r="I997" s="44"/>
      <c r="J997" s="335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  <c r="BI997" s="44"/>
      <c r="BJ997" s="44"/>
      <c r="BK997" s="44"/>
      <c r="BL997" s="44"/>
      <c r="BM997" s="44"/>
      <c r="BN997" s="44"/>
      <c r="BO997" s="44"/>
      <c r="BP997" s="44"/>
      <c r="BQ997" s="44"/>
      <c r="BR997" s="44"/>
      <c r="BS997" s="44"/>
      <c r="BT997" s="44"/>
      <c r="BU997" s="44"/>
      <c r="BV997" s="44"/>
      <c r="BW997" s="44"/>
      <c r="BX997" s="44"/>
      <c r="BY997" s="44"/>
      <c r="BZ997" s="44"/>
      <c r="CA997" s="44"/>
      <c r="CB997" s="44"/>
      <c r="CC997" s="44"/>
      <c r="CD997" s="44"/>
      <c r="CE997" s="44"/>
      <c r="CF997" s="44"/>
      <c r="CG997" s="45"/>
      <c r="CH997" s="45"/>
      <c r="CI997" s="45"/>
      <c r="CJ997" s="45"/>
      <c r="CK997" s="45"/>
      <c r="CL997" s="45"/>
      <c r="CM997" s="45"/>
      <c r="CN997" s="45"/>
      <c r="CO997" s="45"/>
      <c r="CP997" s="45"/>
      <c r="CQ997" s="45"/>
      <c r="CR997" s="45"/>
      <c r="CS997" s="44"/>
      <c r="CT997" s="44"/>
      <c r="CU997" s="44"/>
      <c r="CV997" s="44"/>
      <c r="CW997" s="44"/>
      <c r="CX997" s="44"/>
      <c r="CY997" s="44"/>
      <c r="CZ997" s="44"/>
      <c r="DA997" s="44"/>
      <c r="DB997" s="44"/>
      <c r="DC997" s="44"/>
      <c r="DD997" s="44"/>
      <c r="DE997" s="44"/>
      <c r="DF997" s="44"/>
      <c r="DG997" s="44"/>
      <c r="DH997" s="44"/>
      <c r="DI997" s="44"/>
    </row>
    <row r="998" spans="1:113" ht="15">
      <c r="A998" s="40"/>
      <c r="B998" s="40"/>
      <c r="C998" s="41"/>
      <c r="D998" s="69"/>
      <c r="E998" s="42"/>
      <c r="F998" s="42"/>
      <c r="G998" s="44"/>
      <c r="H998" s="44"/>
      <c r="I998" s="44"/>
      <c r="J998" s="335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  <c r="BI998" s="44"/>
      <c r="BJ998" s="44"/>
      <c r="BK998" s="44"/>
      <c r="BL998" s="44"/>
      <c r="BM998" s="44"/>
      <c r="BN998" s="44"/>
      <c r="BO998" s="44"/>
      <c r="BP998" s="44"/>
      <c r="BQ998" s="44"/>
      <c r="BR998" s="44"/>
      <c r="BS998" s="44"/>
      <c r="BT998" s="44"/>
      <c r="BU998" s="44"/>
      <c r="BV998" s="44"/>
      <c r="BW998" s="44"/>
      <c r="BX998" s="44"/>
      <c r="BY998" s="44"/>
      <c r="BZ998" s="44"/>
      <c r="CA998" s="44"/>
      <c r="CB998" s="44"/>
      <c r="CC998" s="44"/>
      <c r="CD998" s="44"/>
      <c r="CE998" s="44"/>
      <c r="CF998" s="44"/>
      <c r="CG998" s="45"/>
      <c r="CH998" s="45"/>
      <c r="CI998" s="45"/>
      <c r="CJ998" s="45"/>
      <c r="CK998" s="45"/>
      <c r="CL998" s="45"/>
      <c r="CM998" s="45"/>
      <c r="CN998" s="45"/>
      <c r="CO998" s="45"/>
      <c r="CP998" s="45"/>
      <c r="CQ998" s="45"/>
      <c r="CR998" s="45"/>
      <c r="CS998" s="44"/>
      <c r="CT998" s="44"/>
      <c r="CU998" s="44"/>
      <c r="CV998" s="44"/>
      <c r="CW998" s="44"/>
      <c r="CX998" s="44"/>
      <c r="CY998" s="44"/>
      <c r="CZ998" s="44"/>
      <c r="DA998" s="44"/>
      <c r="DB998" s="44"/>
      <c r="DC998" s="44"/>
      <c r="DD998" s="44"/>
      <c r="DE998" s="44"/>
      <c r="DF998" s="44"/>
      <c r="DG998" s="44"/>
      <c r="DH998" s="44"/>
      <c r="DI998" s="44"/>
    </row>
    <row r="999" spans="1:113" ht="15">
      <c r="A999" s="40"/>
      <c r="B999" s="40"/>
      <c r="C999" s="41"/>
      <c r="D999" s="69"/>
      <c r="E999" s="42"/>
      <c r="F999" s="42"/>
      <c r="G999" s="44"/>
      <c r="H999" s="44"/>
      <c r="I999" s="44"/>
      <c r="J999" s="335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  <c r="BI999" s="44"/>
      <c r="BJ999" s="44"/>
      <c r="BK999" s="44"/>
      <c r="BL999" s="44"/>
      <c r="BM999" s="44"/>
      <c r="BN999" s="44"/>
      <c r="BO999" s="44"/>
      <c r="BP999" s="44"/>
      <c r="BQ999" s="44"/>
      <c r="BR999" s="44"/>
      <c r="BS999" s="44"/>
      <c r="BT999" s="44"/>
      <c r="BU999" s="44"/>
      <c r="BV999" s="44"/>
      <c r="BW999" s="44"/>
      <c r="BX999" s="44"/>
      <c r="BY999" s="44"/>
      <c r="BZ999" s="44"/>
      <c r="CA999" s="44"/>
      <c r="CB999" s="44"/>
      <c r="CC999" s="44"/>
      <c r="CD999" s="44"/>
      <c r="CE999" s="44"/>
      <c r="CF999" s="44"/>
      <c r="CG999" s="45"/>
      <c r="CH999" s="45"/>
      <c r="CI999" s="45"/>
      <c r="CJ999" s="45"/>
      <c r="CK999" s="45"/>
      <c r="CL999" s="45"/>
      <c r="CM999" s="45"/>
      <c r="CN999" s="45"/>
      <c r="CO999" s="45"/>
      <c r="CP999" s="45"/>
      <c r="CQ999" s="45"/>
      <c r="CR999" s="45"/>
      <c r="CS999" s="44"/>
      <c r="CT999" s="44"/>
      <c r="CU999" s="44"/>
      <c r="CV999" s="44"/>
      <c r="CW999" s="44"/>
      <c r="CX999" s="44"/>
      <c r="CY999" s="44"/>
      <c r="CZ999" s="44"/>
      <c r="DA999" s="44"/>
      <c r="DB999" s="44"/>
      <c r="DC999" s="44"/>
      <c r="DD999" s="44"/>
      <c r="DE999" s="44"/>
      <c r="DF999" s="44"/>
      <c r="DG999" s="44"/>
      <c r="DH999" s="44"/>
      <c r="DI999" s="44"/>
    </row>
    <row r="1000" spans="1:113" ht="15">
      <c r="A1000" s="40"/>
      <c r="B1000" s="40"/>
      <c r="C1000" s="41"/>
      <c r="D1000" s="69"/>
      <c r="E1000" s="42"/>
      <c r="F1000" s="42"/>
      <c r="G1000" s="44"/>
      <c r="H1000" s="44"/>
      <c r="I1000" s="44"/>
      <c r="J1000" s="335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  <c r="BI1000" s="44"/>
      <c r="BJ1000" s="44"/>
      <c r="BK1000" s="44"/>
      <c r="BL1000" s="44"/>
      <c r="BM1000" s="44"/>
      <c r="BN1000" s="44"/>
      <c r="BO1000" s="44"/>
      <c r="BP1000" s="44"/>
      <c r="BQ1000" s="44"/>
      <c r="BR1000" s="44"/>
      <c r="BS1000" s="44"/>
      <c r="BT1000" s="44"/>
      <c r="BU1000" s="44"/>
      <c r="BV1000" s="44"/>
      <c r="BW1000" s="44"/>
      <c r="BX1000" s="44"/>
      <c r="BY1000" s="44"/>
      <c r="BZ1000" s="44"/>
      <c r="CA1000" s="44"/>
      <c r="CB1000" s="44"/>
      <c r="CC1000" s="44"/>
      <c r="CD1000" s="44"/>
      <c r="CE1000" s="44"/>
      <c r="CF1000" s="44"/>
      <c r="CG1000" s="45"/>
      <c r="CH1000" s="45"/>
      <c r="CI1000" s="45"/>
      <c r="CJ1000" s="45"/>
      <c r="CK1000" s="45"/>
      <c r="CL1000" s="45"/>
      <c r="CM1000" s="45"/>
      <c r="CN1000" s="45"/>
      <c r="CO1000" s="45"/>
      <c r="CP1000" s="45"/>
      <c r="CQ1000" s="45"/>
      <c r="CR1000" s="45"/>
      <c r="CS1000" s="44"/>
      <c r="CT1000" s="44"/>
      <c r="CU1000" s="44"/>
      <c r="CV1000" s="44"/>
      <c r="CW1000" s="44"/>
      <c r="CX1000" s="44"/>
      <c r="CY1000" s="44"/>
      <c r="CZ1000" s="44"/>
      <c r="DA1000" s="44"/>
      <c r="DB1000" s="44"/>
      <c r="DC1000" s="44"/>
      <c r="DD1000" s="44"/>
      <c r="DE1000" s="44"/>
      <c r="DF1000" s="44"/>
      <c r="DG1000" s="44"/>
      <c r="DH1000" s="44"/>
      <c r="DI1000" s="44"/>
    </row>
    <row r="1001" spans="1:113" ht="15">
      <c r="A1001" s="40"/>
      <c r="B1001" s="40"/>
      <c r="C1001" s="41"/>
      <c r="D1001" s="69"/>
      <c r="E1001" s="42"/>
      <c r="F1001" s="42"/>
      <c r="G1001" s="44"/>
      <c r="H1001" s="44"/>
      <c r="I1001" s="44"/>
      <c r="J1001" s="335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  <c r="BG1001" s="44"/>
      <c r="BH1001" s="44"/>
      <c r="BI1001" s="44"/>
      <c r="BJ1001" s="44"/>
      <c r="BK1001" s="44"/>
      <c r="BL1001" s="44"/>
      <c r="BM1001" s="44"/>
      <c r="BN1001" s="44"/>
      <c r="BO1001" s="44"/>
      <c r="BP1001" s="44"/>
      <c r="BQ1001" s="44"/>
      <c r="BR1001" s="44"/>
      <c r="BS1001" s="44"/>
      <c r="BT1001" s="44"/>
      <c r="BU1001" s="44"/>
      <c r="BV1001" s="44"/>
      <c r="BW1001" s="44"/>
      <c r="BX1001" s="44"/>
      <c r="BY1001" s="44"/>
      <c r="BZ1001" s="44"/>
      <c r="CA1001" s="44"/>
      <c r="CB1001" s="44"/>
      <c r="CC1001" s="44"/>
      <c r="CD1001" s="44"/>
      <c r="CE1001" s="44"/>
      <c r="CF1001" s="44"/>
      <c r="CG1001" s="45"/>
      <c r="CH1001" s="45"/>
      <c r="CI1001" s="45"/>
      <c r="CJ1001" s="45"/>
      <c r="CK1001" s="45"/>
      <c r="CL1001" s="45"/>
      <c r="CM1001" s="45"/>
      <c r="CN1001" s="45"/>
      <c r="CO1001" s="45"/>
      <c r="CP1001" s="45"/>
      <c r="CQ1001" s="45"/>
      <c r="CR1001" s="45"/>
      <c r="CS1001" s="44"/>
      <c r="CT1001" s="44"/>
      <c r="CU1001" s="44"/>
      <c r="CV1001" s="44"/>
      <c r="CW1001" s="44"/>
      <c r="CX1001" s="44"/>
      <c r="CY1001" s="44"/>
      <c r="CZ1001" s="44"/>
      <c r="DA1001" s="44"/>
      <c r="DB1001" s="44"/>
      <c r="DC1001" s="44"/>
      <c r="DD1001" s="44"/>
      <c r="DE1001" s="44"/>
      <c r="DF1001" s="44"/>
      <c r="DG1001" s="44"/>
      <c r="DH1001" s="44"/>
      <c r="DI1001" s="44"/>
    </row>
    <row r="1002" spans="1:113" ht="15">
      <c r="A1002" s="40"/>
      <c r="B1002" s="40"/>
      <c r="C1002" s="41"/>
      <c r="D1002" s="69"/>
      <c r="E1002" s="42"/>
      <c r="F1002" s="42"/>
      <c r="G1002" s="44"/>
      <c r="H1002" s="44"/>
      <c r="I1002" s="44"/>
      <c r="J1002" s="335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  <c r="BG1002" s="44"/>
      <c r="BH1002" s="44"/>
      <c r="BI1002" s="44"/>
      <c r="BJ1002" s="44"/>
      <c r="BK1002" s="44"/>
      <c r="BL1002" s="44"/>
      <c r="BM1002" s="44"/>
      <c r="BN1002" s="44"/>
      <c r="BO1002" s="44"/>
      <c r="BP1002" s="44"/>
      <c r="BQ1002" s="44"/>
      <c r="BR1002" s="44"/>
      <c r="BS1002" s="44"/>
      <c r="BT1002" s="44"/>
      <c r="BU1002" s="44"/>
      <c r="BV1002" s="44"/>
      <c r="BW1002" s="44"/>
      <c r="BX1002" s="44"/>
      <c r="BY1002" s="44"/>
      <c r="BZ1002" s="44"/>
      <c r="CA1002" s="44"/>
      <c r="CB1002" s="44"/>
      <c r="CC1002" s="44"/>
      <c r="CD1002" s="44"/>
      <c r="CE1002" s="44"/>
      <c r="CF1002" s="44"/>
      <c r="CG1002" s="45"/>
      <c r="CH1002" s="45"/>
      <c r="CI1002" s="45"/>
      <c r="CJ1002" s="45"/>
      <c r="CK1002" s="45"/>
      <c r="CL1002" s="45"/>
      <c r="CM1002" s="45"/>
      <c r="CN1002" s="45"/>
      <c r="CO1002" s="45"/>
      <c r="CP1002" s="45"/>
      <c r="CQ1002" s="45"/>
      <c r="CR1002" s="45"/>
      <c r="CS1002" s="44"/>
      <c r="CT1002" s="44"/>
      <c r="CU1002" s="44"/>
      <c r="CV1002" s="44"/>
      <c r="CW1002" s="44"/>
      <c r="CX1002" s="44"/>
      <c r="CY1002" s="44"/>
      <c r="CZ1002" s="44"/>
      <c r="DA1002" s="44"/>
      <c r="DB1002" s="44"/>
      <c r="DC1002" s="44"/>
      <c r="DD1002" s="44"/>
      <c r="DE1002" s="44"/>
      <c r="DF1002" s="44"/>
      <c r="DG1002" s="44"/>
      <c r="DH1002" s="44"/>
      <c r="DI1002" s="44"/>
    </row>
    <row r="1003" spans="1:113" ht="15">
      <c r="A1003" s="40"/>
      <c r="B1003" s="40"/>
      <c r="C1003" s="41"/>
      <c r="D1003" s="69"/>
      <c r="E1003" s="42"/>
      <c r="F1003" s="42"/>
      <c r="G1003" s="44"/>
      <c r="H1003" s="44"/>
      <c r="I1003" s="44"/>
      <c r="J1003" s="335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  <c r="BG1003" s="44"/>
      <c r="BH1003" s="44"/>
      <c r="BI1003" s="44"/>
      <c r="BJ1003" s="44"/>
      <c r="BK1003" s="44"/>
      <c r="BL1003" s="44"/>
      <c r="BM1003" s="44"/>
      <c r="BN1003" s="44"/>
      <c r="BO1003" s="44"/>
      <c r="BP1003" s="44"/>
      <c r="BQ1003" s="44"/>
      <c r="BR1003" s="44"/>
      <c r="BS1003" s="44"/>
      <c r="BT1003" s="44"/>
      <c r="BU1003" s="44"/>
      <c r="BV1003" s="44"/>
      <c r="BW1003" s="44"/>
      <c r="BX1003" s="44"/>
      <c r="BY1003" s="44"/>
      <c r="BZ1003" s="44"/>
      <c r="CA1003" s="44"/>
      <c r="CB1003" s="44"/>
      <c r="CC1003" s="44"/>
      <c r="CD1003" s="44"/>
      <c r="CE1003" s="44"/>
      <c r="CF1003" s="44"/>
      <c r="CG1003" s="45"/>
      <c r="CH1003" s="45"/>
      <c r="CI1003" s="45"/>
      <c r="CJ1003" s="45"/>
      <c r="CK1003" s="45"/>
      <c r="CL1003" s="45"/>
      <c r="CM1003" s="45"/>
      <c r="CN1003" s="45"/>
      <c r="CO1003" s="45"/>
      <c r="CP1003" s="45"/>
      <c r="CQ1003" s="45"/>
      <c r="CR1003" s="45"/>
      <c r="CS1003" s="44"/>
      <c r="CT1003" s="44"/>
      <c r="CU1003" s="44"/>
      <c r="CV1003" s="44"/>
      <c r="CW1003" s="44"/>
      <c r="CX1003" s="44"/>
      <c r="CY1003" s="44"/>
      <c r="CZ1003" s="44"/>
      <c r="DA1003" s="44"/>
      <c r="DB1003" s="44"/>
      <c r="DC1003" s="44"/>
      <c r="DD1003" s="44"/>
      <c r="DE1003" s="44"/>
      <c r="DF1003" s="44"/>
      <c r="DG1003" s="44"/>
      <c r="DH1003" s="44"/>
      <c r="DI1003" s="44"/>
    </row>
    <row r="1004" spans="1:113" ht="15">
      <c r="A1004" s="40"/>
      <c r="B1004" s="40"/>
      <c r="C1004" s="41"/>
      <c r="D1004" s="69"/>
      <c r="E1004" s="42"/>
      <c r="F1004" s="42"/>
      <c r="G1004" s="44"/>
      <c r="H1004" s="44"/>
      <c r="I1004" s="44"/>
      <c r="J1004" s="335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  <c r="BG1004" s="44"/>
      <c r="BH1004" s="44"/>
      <c r="BI1004" s="44"/>
      <c r="BJ1004" s="44"/>
      <c r="BK1004" s="44"/>
      <c r="BL1004" s="44"/>
      <c r="BM1004" s="44"/>
      <c r="BN1004" s="44"/>
      <c r="BO1004" s="44"/>
      <c r="BP1004" s="44"/>
      <c r="BQ1004" s="44"/>
      <c r="BR1004" s="44"/>
      <c r="BS1004" s="44"/>
      <c r="BT1004" s="44"/>
      <c r="BU1004" s="44"/>
      <c r="BV1004" s="44"/>
      <c r="BW1004" s="44"/>
      <c r="BX1004" s="44"/>
      <c r="BY1004" s="44"/>
      <c r="BZ1004" s="44"/>
      <c r="CA1004" s="44"/>
      <c r="CB1004" s="44"/>
      <c r="CC1004" s="44"/>
      <c r="CD1004" s="44"/>
      <c r="CE1004" s="44"/>
      <c r="CF1004" s="44"/>
      <c r="CG1004" s="45"/>
      <c r="CH1004" s="45"/>
      <c r="CI1004" s="45"/>
      <c r="CJ1004" s="45"/>
      <c r="CK1004" s="45"/>
      <c r="CL1004" s="45"/>
      <c r="CM1004" s="45"/>
      <c r="CN1004" s="45"/>
      <c r="CO1004" s="45"/>
      <c r="CP1004" s="45"/>
      <c r="CQ1004" s="45"/>
      <c r="CR1004" s="45"/>
      <c r="CS1004" s="44"/>
      <c r="CT1004" s="44"/>
      <c r="CU1004" s="44"/>
      <c r="CV1004" s="44"/>
      <c r="CW1004" s="44"/>
      <c r="CX1004" s="44"/>
      <c r="CY1004" s="44"/>
      <c r="CZ1004" s="44"/>
      <c r="DA1004" s="44"/>
      <c r="DB1004" s="44"/>
      <c r="DC1004" s="44"/>
      <c r="DD1004" s="44"/>
      <c r="DE1004" s="44"/>
      <c r="DF1004" s="44"/>
      <c r="DG1004" s="44"/>
      <c r="DH1004" s="44"/>
      <c r="DI1004" s="44"/>
    </row>
    <row r="1005" spans="1:113" ht="15">
      <c r="A1005" s="40"/>
      <c r="B1005" s="40"/>
      <c r="C1005" s="41"/>
      <c r="D1005" s="69"/>
      <c r="E1005" s="42"/>
      <c r="F1005" s="42"/>
      <c r="G1005" s="44"/>
      <c r="H1005" s="44"/>
      <c r="I1005" s="44"/>
      <c r="J1005" s="335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  <c r="BG1005" s="44"/>
      <c r="BH1005" s="44"/>
      <c r="BI1005" s="44"/>
      <c r="BJ1005" s="44"/>
      <c r="BK1005" s="44"/>
      <c r="BL1005" s="44"/>
      <c r="BM1005" s="44"/>
      <c r="BN1005" s="44"/>
      <c r="BO1005" s="44"/>
      <c r="BP1005" s="44"/>
      <c r="BQ1005" s="44"/>
      <c r="BR1005" s="44"/>
      <c r="BS1005" s="44"/>
      <c r="BT1005" s="44"/>
      <c r="BU1005" s="44"/>
      <c r="BV1005" s="44"/>
      <c r="BW1005" s="44"/>
      <c r="BX1005" s="44"/>
      <c r="BY1005" s="44"/>
      <c r="BZ1005" s="44"/>
      <c r="CA1005" s="44"/>
      <c r="CB1005" s="44"/>
      <c r="CC1005" s="44"/>
      <c r="CD1005" s="44"/>
      <c r="CE1005" s="44"/>
      <c r="CF1005" s="44"/>
      <c r="CG1005" s="45"/>
      <c r="CH1005" s="45"/>
      <c r="CI1005" s="45"/>
      <c r="CJ1005" s="45"/>
      <c r="CK1005" s="45"/>
      <c r="CL1005" s="45"/>
      <c r="CM1005" s="45"/>
      <c r="CN1005" s="45"/>
      <c r="CO1005" s="45"/>
      <c r="CP1005" s="45"/>
      <c r="CQ1005" s="45"/>
      <c r="CR1005" s="45"/>
      <c r="CS1005" s="44"/>
      <c r="CT1005" s="44"/>
      <c r="CU1005" s="44"/>
      <c r="CV1005" s="44"/>
      <c r="CW1005" s="44"/>
      <c r="CX1005" s="44"/>
      <c r="CY1005" s="44"/>
      <c r="CZ1005" s="44"/>
      <c r="DA1005" s="44"/>
      <c r="DB1005" s="44"/>
      <c r="DC1005" s="44"/>
      <c r="DD1005" s="44"/>
      <c r="DE1005" s="44"/>
      <c r="DF1005" s="44"/>
      <c r="DG1005" s="44"/>
      <c r="DH1005" s="44"/>
      <c r="DI1005" s="44"/>
    </row>
    <row r="1006" spans="1:113" ht="15">
      <c r="A1006" s="40"/>
      <c r="B1006" s="40"/>
      <c r="C1006" s="41"/>
      <c r="D1006" s="69"/>
      <c r="E1006" s="42"/>
      <c r="F1006" s="42"/>
      <c r="G1006" s="44"/>
      <c r="H1006" s="44"/>
      <c r="I1006" s="44"/>
      <c r="J1006" s="335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  <c r="BG1006" s="44"/>
      <c r="BH1006" s="44"/>
      <c r="BI1006" s="44"/>
      <c r="BJ1006" s="44"/>
      <c r="BK1006" s="44"/>
      <c r="BL1006" s="44"/>
      <c r="BM1006" s="44"/>
      <c r="BN1006" s="44"/>
      <c r="BO1006" s="44"/>
      <c r="BP1006" s="44"/>
      <c r="BQ1006" s="44"/>
      <c r="BR1006" s="44"/>
      <c r="BS1006" s="44"/>
      <c r="BT1006" s="44"/>
      <c r="BU1006" s="44"/>
      <c r="BV1006" s="44"/>
      <c r="BW1006" s="44"/>
      <c r="BX1006" s="44"/>
      <c r="BY1006" s="44"/>
      <c r="BZ1006" s="44"/>
      <c r="CA1006" s="44"/>
      <c r="CB1006" s="44"/>
      <c r="CC1006" s="44"/>
      <c r="CD1006" s="44"/>
      <c r="CE1006" s="44"/>
      <c r="CF1006" s="44"/>
      <c r="CG1006" s="45"/>
      <c r="CH1006" s="45"/>
      <c r="CI1006" s="45"/>
      <c r="CJ1006" s="45"/>
      <c r="CK1006" s="45"/>
      <c r="CL1006" s="45"/>
      <c r="CM1006" s="45"/>
      <c r="CN1006" s="45"/>
      <c r="CO1006" s="45"/>
      <c r="CP1006" s="45"/>
      <c r="CQ1006" s="45"/>
      <c r="CR1006" s="45"/>
      <c r="CS1006" s="44"/>
      <c r="CT1006" s="44"/>
      <c r="CU1006" s="44"/>
      <c r="CV1006" s="44"/>
      <c r="CW1006" s="44"/>
      <c r="CX1006" s="44"/>
      <c r="CY1006" s="44"/>
      <c r="CZ1006" s="44"/>
      <c r="DA1006" s="44"/>
      <c r="DB1006" s="44"/>
      <c r="DC1006" s="44"/>
      <c r="DD1006" s="44"/>
      <c r="DE1006" s="44"/>
      <c r="DF1006" s="44"/>
      <c r="DG1006" s="44"/>
      <c r="DH1006" s="44"/>
      <c r="DI1006" s="44"/>
    </row>
    <row r="1007" spans="1:113" ht="15">
      <c r="A1007" s="40"/>
      <c r="B1007" s="40"/>
      <c r="C1007" s="41"/>
      <c r="D1007" s="69"/>
      <c r="E1007" s="42"/>
      <c r="F1007" s="42"/>
      <c r="G1007" s="44"/>
      <c r="H1007" s="44"/>
      <c r="I1007" s="44"/>
      <c r="J1007" s="335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  <c r="BG1007" s="44"/>
      <c r="BH1007" s="44"/>
      <c r="BI1007" s="44"/>
      <c r="BJ1007" s="44"/>
      <c r="BK1007" s="44"/>
      <c r="BL1007" s="44"/>
      <c r="BM1007" s="44"/>
      <c r="BN1007" s="44"/>
      <c r="BO1007" s="44"/>
      <c r="BP1007" s="44"/>
      <c r="BQ1007" s="44"/>
      <c r="BR1007" s="44"/>
      <c r="BS1007" s="44"/>
      <c r="BT1007" s="44"/>
      <c r="BU1007" s="44"/>
      <c r="BV1007" s="44"/>
      <c r="BW1007" s="44"/>
      <c r="BX1007" s="44"/>
      <c r="BY1007" s="44"/>
      <c r="BZ1007" s="44"/>
      <c r="CA1007" s="44"/>
      <c r="CB1007" s="44"/>
      <c r="CC1007" s="44"/>
      <c r="CD1007" s="44"/>
      <c r="CE1007" s="44"/>
      <c r="CF1007" s="44"/>
      <c r="CG1007" s="45"/>
      <c r="CH1007" s="45"/>
      <c r="CI1007" s="45"/>
      <c r="CJ1007" s="45"/>
      <c r="CK1007" s="45"/>
      <c r="CL1007" s="45"/>
      <c r="CM1007" s="45"/>
      <c r="CN1007" s="45"/>
      <c r="CO1007" s="45"/>
      <c r="CP1007" s="45"/>
      <c r="CQ1007" s="45"/>
      <c r="CR1007" s="45"/>
      <c r="CS1007" s="44"/>
      <c r="CT1007" s="44"/>
      <c r="CU1007" s="44"/>
      <c r="CV1007" s="44"/>
      <c r="CW1007" s="44"/>
      <c r="CX1007" s="44"/>
      <c r="CY1007" s="44"/>
      <c r="CZ1007" s="44"/>
      <c r="DA1007" s="44"/>
      <c r="DB1007" s="44"/>
      <c r="DC1007" s="44"/>
      <c r="DD1007" s="44"/>
      <c r="DE1007" s="44"/>
      <c r="DF1007" s="44"/>
      <c r="DG1007" s="44"/>
      <c r="DH1007" s="44"/>
      <c r="DI1007" s="44"/>
    </row>
    <row r="1008" spans="1:113" ht="15">
      <c r="A1008" s="40"/>
      <c r="B1008" s="40"/>
      <c r="C1008" s="41"/>
      <c r="D1008" s="69"/>
      <c r="E1008" s="42"/>
      <c r="F1008" s="42"/>
      <c r="G1008" s="44"/>
      <c r="H1008" s="44"/>
      <c r="I1008" s="44"/>
      <c r="J1008" s="335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4"/>
      <c r="BN1008" s="44"/>
      <c r="BO1008" s="44"/>
      <c r="BP1008" s="44"/>
      <c r="BQ1008" s="44"/>
      <c r="BR1008" s="44"/>
      <c r="BS1008" s="44"/>
      <c r="BT1008" s="44"/>
      <c r="BU1008" s="44"/>
      <c r="BV1008" s="44"/>
      <c r="BW1008" s="44"/>
      <c r="BX1008" s="44"/>
      <c r="BY1008" s="44"/>
      <c r="BZ1008" s="44"/>
      <c r="CA1008" s="44"/>
      <c r="CB1008" s="44"/>
      <c r="CC1008" s="44"/>
      <c r="CD1008" s="44"/>
      <c r="CE1008" s="44"/>
      <c r="CF1008" s="44"/>
      <c r="CG1008" s="45"/>
      <c r="CH1008" s="45"/>
      <c r="CI1008" s="45"/>
      <c r="CJ1008" s="45"/>
      <c r="CK1008" s="45"/>
      <c r="CL1008" s="45"/>
      <c r="CM1008" s="45"/>
      <c r="CN1008" s="45"/>
      <c r="CO1008" s="45"/>
      <c r="CP1008" s="45"/>
      <c r="CQ1008" s="45"/>
      <c r="CR1008" s="45"/>
      <c r="CS1008" s="44"/>
      <c r="CT1008" s="44"/>
      <c r="CU1008" s="44"/>
      <c r="CV1008" s="44"/>
      <c r="CW1008" s="44"/>
      <c r="CX1008" s="44"/>
      <c r="CY1008" s="44"/>
      <c r="CZ1008" s="44"/>
      <c r="DA1008" s="44"/>
      <c r="DB1008" s="44"/>
      <c r="DC1008" s="44"/>
      <c r="DD1008" s="44"/>
      <c r="DE1008" s="44"/>
      <c r="DF1008" s="44"/>
      <c r="DG1008" s="44"/>
      <c r="DH1008" s="44"/>
      <c r="DI1008" s="44"/>
    </row>
    <row r="1009" spans="1:113" ht="15">
      <c r="A1009" s="40"/>
      <c r="B1009" s="40"/>
      <c r="C1009" s="41"/>
      <c r="D1009" s="69"/>
      <c r="E1009" s="42"/>
      <c r="F1009" s="42"/>
      <c r="G1009" s="44"/>
      <c r="H1009" s="44"/>
      <c r="I1009" s="44"/>
      <c r="J1009" s="335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4"/>
      <c r="BN1009" s="44"/>
      <c r="BO1009" s="44"/>
      <c r="BP1009" s="44"/>
      <c r="BQ1009" s="44"/>
      <c r="BR1009" s="44"/>
      <c r="BS1009" s="44"/>
      <c r="BT1009" s="44"/>
      <c r="BU1009" s="44"/>
      <c r="BV1009" s="44"/>
      <c r="BW1009" s="44"/>
      <c r="BX1009" s="44"/>
      <c r="BY1009" s="44"/>
      <c r="BZ1009" s="44"/>
      <c r="CA1009" s="44"/>
      <c r="CB1009" s="44"/>
      <c r="CC1009" s="44"/>
      <c r="CD1009" s="44"/>
      <c r="CE1009" s="44"/>
      <c r="CF1009" s="44"/>
      <c r="CG1009" s="45"/>
      <c r="CH1009" s="45"/>
      <c r="CI1009" s="45"/>
      <c r="CJ1009" s="45"/>
      <c r="CK1009" s="45"/>
      <c r="CL1009" s="45"/>
      <c r="CM1009" s="45"/>
      <c r="CN1009" s="45"/>
      <c r="CO1009" s="45"/>
      <c r="CP1009" s="45"/>
      <c r="CQ1009" s="45"/>
      <c r="CR1009" s="45"/>
      <c r="CS1009" s="44"/>
      <c r="CT1009" s="44"/>
      <c r="CU1009" s="44"/>
      <c r="CV1009" s="44"/>
      <c r="CW1009" s="44"/>
      <c r="CX1009" s="44"/>
      <c r="CY1009" s="44"/>
      <c r="CZ1009" s="44"/>
      <c r="DA1009" s="44"/>
      <c r="DB1009" s="44"/>
      <c r="DC1009" s="44"/>
      <c r="DD1009" s="44"/>
      <c r="DE1009" s="44"/>
      <c r="DF1009" s="44"/>
      <c r="DG1009" s="44"/>
      <c r="DH1009" s="44"/>
      <c r="DI1009" s="44"/>
    </row>
    <row r="1010" spans="1:113" ht="15">
      <c r="A1010" s="40"/>
      <c r="B1010" s="40"/>
      <c r="C1010" s="41"/>
      <c r="D1010" s="69"/>
      <c r="E1010" s="42"/>
      <c r="F1010" s="42"/>
      <c r="G1010" s="44"/>
      <c r="H1010" s="44"/>
      <c r="I1010" s="44"/>
      <c r="J1010" s="335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  <c r="BG1010" s="44"/>
      <c r="BH1010" s="44"/>
      <c r="BI1010" s="44"/>
      <c r="BJ1010" s="44"/>
      <c r="BK1010" s="44"/>
      <c r="BL1010" s="44"/>
      <c r="BM1010" s="44"/>
      <c r="BN1010" s="44"/>
      <c r="BO1010" s="44"/>
      <c r="BP1010" s="44"/>
      <c r="BQ1010" s="44"/>
      <c r="BR1010" s="44"/>
      <c r="BS1010" s="44"/>
      <c r="BT1010" s="44"/>
      <c r="BU1010" s="44"/>
      <c r="BV1010" s="44"/>
      <c r="BW1010" s="44"/>
      <c r="BX1010" s="44"/>
      <c r="BY1010" s="44"/>
      <c r="BZ1010" s="44"/>
      <c r="CA1010" s="44"/>
      <c r="CB1010" s="44"/>
      <c r="CC1010" s="44"/>
      <c r="CD1010" s="44"/>
      <c r="CE1010" s="44"/>
      <c r="CF1010" s="44"/>
      <c r="CG1010" s="45"/>
      <c r="CH1010" s="45"/>
      <c r="CI1010" s="45"/>
      <c r="CJ1010" s="45"/>
      <c r="CK1010" s="45"/>
      <c r="CL1010" s="45"/>
      <c r="CM1010" s="45"/>
      <c r="CN1010" s="45"/>
      <c r="CO1010" s="45"/>
      <c r="CP1010" s="45"/>
      <c r="CQ1010" s="45"/>
      <c r="CR1010" s="45"/>
      <c r="CS1010" s="44"/>
      <c r="CT1010" s="44"/>
      <c r="CU1010" s="44"/>
      <c r="CV1010" s="44"/>
      <c r="CW1010" s="44"/>
      <c r="CX1010" s="44"/>
      <c r="CY1010" s="44"/>
      <c r="CZ1010" s="44"/>
      <c r="DA1010" s="44"/>
      <c r="DB1010" s="44"/>
      <c r="DC1010" s="44"/>
      <c r="DD1010" s="44"/>
      <c r="DE1010" s="44"/>
      <c r="DF1010" s="44"/>
      <c r="DG1010" s="44"/>
      <c r="DH1010" s="44"/>
      <c r="DI1010" s="44"/>
    </row>
    <row r="1011" spans="1:113" ht="15">
      <c r="A1011" s="40"/>
      <c r="B1011" s="40"/>
      <c r="C1011" s="41"/>
      <c r="D1011" s="69"/>
      <c r="E1011" s="42"/>
      <c r="F1011" s="42"/>
      <c r="G1011" s="44"/>
      <c r="H1011" s="44"/>
      <c r="I1011" s="44"/>
      <c r="J1011" s="335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  <c r="BG1011" s="44"/>
      <c r="BH1011" s="44"/>
      <c r="BI1011" s="44"/>
      <c r="BJ1011" s="44"/>
      <c r="BK1011" s="44"/>
      <c r="BL1011" s="44"/>
      <c r="BM1011" s="44"/>
      <c r="BN1011" s="44"/>
      <c r="BO1011" s="44"/>
      <c r="BP1011" s="44"/>
      <c r="BQ1011" s="44"/>
      <c r="BR1011" s="44"/>
      <c r="BS1011" s="44"/>
      <c r="BT1011" s="44"/>
      <c r="BU1011" s="44"/>
      <c r="BV1011" s="44"/>
      <c r="BW1011" s="44"/>
      <c r="BX1011" s="44"/>
      <c r="BY1011" s="44"/>
      <c r="BZ1011" s="44"/>
      <c r="CA1011" s="44"/>
      <c r="CB1011" s="44"/>
      <c r="CC1011" s="44"/>
      <c r="CD1011" s="44"/>
      <c r="CE1011" s="44"/>
      <c r="CF1011" s="44"/>
      <c r="CG1011" s="45"/>
      <c r="CH1011" s="45"/>
      <c r="CI1011" s="45"/>
      <c r="CJ1011" s="45"/>
      <c r="CK1011" s="45"/>
      <c r="CL1011" s="45"/>
      <c r="CM1011" s="45"/>
      <c r="CN1011" s="45"/>
      <c r="CO1011" s="45"/>
      <c r="CP1011" s="45"/>
      <c r="CQ1011" s="45"/>
      <c r="CR1011" s="45"/>
      <c r="CS1011" s="44"/>
      <c r="CT1011" s="44"/>
      <c r="CU1011" s="44"/>
      <c r="CV1011" s="44"/>
      <c r="CW1011" s="44"/>
      <c r="CX1011" s="44"/>
      <c r="CY1011" s="44"/>
      <c r="CZ1011" s="44"/>
      <c r="DA1011" s="44"/>
      <c r="DB1011" s="44"/>
      <c r="DC1011" s="44"/>
      <c r="DD1011" s="44"/>
      <c r="DE1011" s="44"/>
      <c r="DF1011" s="44"/>
      <c r="DG1011" s="44"/>
      <c r="DH1011" s="44"/>
      <c r="DI1011" s="44"/>
    </row>
    <row r="1012" spans="1:113" ht="15">
      <c r="A1012" s="40"/>
      <c r="B1012" s="40"/>
      <c r="C1012" s="41"/>
      <c r="D1012" s="69"/>
      <c r="E1012" s="42"/>
      <c r="F1012" s="42"/>
      <c r="G1012" s="44"/>
      <c r="H1012" s="44"/>
      <c r="I1012" s="44"/>
      <c r="J1012" s="335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  <c r="BG1012" s="44"/>
      <c r="BH1012" s="44"/>
      <c r="BI1012" s="44"/>
      <c r="BJ1012" s="44"/>
      <c r="BK1012" s="44"/>
      <c r="BL1012" s="44"/>
      <c r="BM1012" s="44"/>
      <c r="BN1012" s="44"/>
      <c r="BO1012" s="44"/>
      <c r="BP1012" s="44"/>
      <c r="BQ1012" s="44"/>
      <c r="BR1012" s="44"/>
      <c r="BS1012" s="44"/>
      <c r="BT1012" s="44"/>
      <c r="BU1012" s="44"/>
      <c r="BV1012" s="44"/>
      <c r="BW1012" s="44"/>
      <c r="BX1012" s="44"/>
      <c r="BY1012" s="44"/>
      <c r="BZ1012" s="44"/>
      <c r="CA1012" s="44"/>
      <c r="CB1012" s="44"/>
      <c r="CC1012" s="44"/>
      <c r="CD1012" s="44"/>
      <c r="CE1012" s="44"/>
      <c r="CF1012" s="44"/>
      <c r="CG1012" s="45"/>
      <c r="CH1012" s="45"/>
      <c r="CI1012" s="45"/>
      <c r="CJ1012" s="45"/>
      <c r="CK1012" s="45"/>
      <c r="CL1012" s="45"/>
      <c r="CM1012" s="45"/>
      <c r="CN1012" s="45"/>
      <c r="CO1012" s="45"/>
      <c r="CP1012" s="45"/>
      <c r="CQ1012" s="45"/>
      <c r="CR1012" s="45"/>
      <c r="CS1012" s="44"/>
      <c r="CT1012" s="44"/>
      <c r="CU1012" s="44"/>
      <c r="CV1012" s="44"/>
      <c r="CW1012" s="44"/>
      <c r="CX1012" s="44"/>
      <c r="CY1012" s="44"/>
      <c r="CZ1012" s="44"/>
      <c r="DA1012" s="44"/>
      <c r="DB1012" s="44"/>
      <c r="DC1012" s="44"/>
      <c r="DD1012" s="44"/>
      <c r="DE1012" s="44"/>
      <c r="DF1012" s="44"/>
      <c r="DG1012" s="44"/>
      <c r="DH1012" s="44"/>
      <c r="DI1012" s="44"/>
    </row>
    <row r="1013" spans="1:113" ht="15">
      <c r="A1013" s="40"/>
      <c r="B1013" s="40"/>
      <c r="C1013" s="41"/>
      <c r="D1013" s="69"/>
      <c r="E1013" s="42"/>
      <c r="F1013" s="42"/>
      <c r="G1013" s="44"/>
      <c r="H1013" s="44"/>
      <c r="I1013" s="44"/>
      <c r="J1013" s="335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4"/>
      <c r="BN1013" s="44"/>
      <c r="BO1013" s="44"/>
      <c r="BP1013" s="44"/>
      <c r="BQ1013" s="44"/>
      <c r="BR1013" s="44"/>
      <c r="BS1013" s="44"/>
      <c r="BT1013" s="44"/>
      <c r="BU1013" s="44"/>
      <c r="BV1013" s="44"/>
      <c r="BW1013" s="44"/>
      <c r="BX1013" s="44"/>
      <c r="BY1013" s="44"/>
      <c r="BZ1013" s="44"/>
      <c r="CA1013" s="44"/>
      <c r="CB1013" s="44"/>
      <c r="CC1013" s="44"/>
      <c r="CD1013" s="44"/>
      <c r="CE1013" s="44"/>
      <c r="CF1013" s="44"/>
      <c r="CG1013" s="45"/>
      <c r="CH1013" s="45"/>
      <c r="CI1013" s="45"/>
      <c r="CJ1013" s="45"/>
      <c r="CK1013" s="45"/>
      <c r="CL1013" s="45"/>
      <c r="CM1013" s="45"/>
      <c r="CN1013" s="45"/>
      <c r="CO1013" s="45"/>
      <c r="CP1013" s="45"/>
      <c r="CQ1013" s="45"/>
      <c r="CR1013" s="45"/>
      <c r="CS1013" s="44"/>
      <c r="CT1013" s="44"/>
      <c r="CU1013" s="44"/>
      <c r="CV1013" s="44"/>
      <c r="CW1013" s="44"/>
      <c r="CX1013" s="44"/>
      <c r="CY1013" s="44"/>
      <c r="CZ1013" s="44"/>
      <c r="DA1013" s="44"/>
      <c r="DB1013" s="44"/>
      <c r="DC1013" s="44"/>
      <c r="DD1013" s="44"/>
      <c r="DE1013" s="44"/>
      <c r="DF1013" s="44"/>
      <c r="DG1013" s="44"/>
      <c r="DH1013" s="44"/>
      <c r="DI1013" s="44"/>
    </row>
    <row r="1014" spans="1:113" ht="15">
      <c r="A1014" s="40"/>
      <c r="B1014" s="40"/>
      <c r="C1014" s="41"/>
      <c r="D1014" s="69"/>
      <c r="E1014" s="42"/>
      <c r="F1014" s="42"/>
      <c r="G1014" s="44"/>
      <c r="H1014" s="44"/>
      <c r="I1014" s="44"/>
      <c r="J1014" s="335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4"/>
      <c r="BQ1014" s="44"/>
      <c r="BR1014" s="44"/>
      <c r="BS1014" s="44"/>
      <c r="BT1014" s="44"/>
      <c r="BU1014" s="44"/>
      <c r="BV1014" s="44"/>
      <c r="BW1014" s="44"/>
      <c r="BX1014" s="44"/>
      <c r="BY1014" s="44"/>
      <c r="BZ1014" s="44"/>
      <c r="CA1014" s="44"/>
      <c r="CB1014" s="44"/>
      <c r="CC1014" s="44"/>
      <c r="CD1014" s="44"/>
      <c r="CE1014" s="44"/>
      <c r="CF1014" s="44"/>
      <c r="CG1014" s="45"/>
      <c r="CH1014" s="45"/>
      <c r="CI1014" s="45"/>
      <c r="CJ1014" s="45"/>
      <c r="CK1014" s="45"/>
      <c r="CL1014" s="45"/>
      <c r="CM1014" s="45"/>
      <c r="CN1014" s="45"/>
      <c r="CO1014" s="45"/>
      <c r="CP1014" s="45"/>
      <c r="CQ1014" s="45"/>
      <c r="CR1014" s="45"/>
      <c r="CS1014" s="44"/>
      <c r="CT1014" s="44"/>
      <c r="CU1014" s="44"/>
      <c r="CV1014" s="44"/>
      <c r="CW1014" s="44"/>
      <c r="CX1014" s="44"/>
      <c r="CY1014" s="44"/>
      <c r="CZ1014" s="44"/>
      <c r="DA1014" s="44"/>
      <c r="DB1014" s="44"/>
      <c r="DC1014" s="44"/>
      <c r="DD1014" s="44"/>
      <c r="DE1014" s="44"/>
      <c r="DF1014" s="44"/>
      <c r="DG1014" s="44"/>
      <c r="DH1014" s="44"/>
      <c r="DI1014" s="44"/>
    </row>
    <row r="1015" spans="1:113" ht="15">
      <c r="A1015" s="40"/>
      <c r="B1015" s="40"/>
      <c r="C1015" s="41"/>
      <c r="D1015" s="69"/>
      <c r="E1015" s="42"/>
      <c r="F1015" s="42"/>
      <c r="G1015" s="44"/>
      <c r="H1015" s="44"/>
      <c r="I1015" s="44"/>
      <c r="J1015" s="335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  <c r="BG1015" s="44"/>
      <c r="BH1015" s="44"/>
      <c r="BI1015" s="44"/>
      <c r="BJ1015" s="44"/>
      <c r="BK1015" s="44"/>
      <c r="BL1015" s="44"/>
      <c r="BM1015" s="44"/>
      <c r="BN1015" s="44"/>
      <c r="BO1015" s="44"/>
      <c r="BP1015" s="44"/>
      <c r="BQ1015" s="44"/>
      <c r="BR1015" s="44"/>
      <c r="BS1015" s="44"/>
      <c r="BT1015" s="44"/>
      <c r="BU1015" s="44"/>
      <c r="BV1015" s="44"/>
      <c r="BW1015" s="44"/>
      <c r="BX1015" s="44"/>
      <c r="BY1015" s="44"/>
      <c r="BZ1015" s="44"/>
      <c r="CA1015" s="44"/>
      <c r="CB1015" s="44"/>
      <c r="CC1015" s="44"/>
      <c r="CD1015" s="44"/>
      <c r="CE1015" s="44"/>
      <c r="CF1015" s="44"/>
      <c r="CG1015" s="45"/>
      <c r="CH1015" s="45"/>
      <c r="CI1015" s="45"/>
      <c r="CJ1015" s="45"/>
      <c r="CK1015" s="45"/>
      <c r="CL1015" s="45"/>
      <c r="CM1015" s="45"/>
      <c r="CN1015" s="45"/>
      <c r="CO1015" s="45"/>
      <c r="CP1015" s="45"/>
      <c r="CQ1015" s="45"/>
      <c r="CR1015" s="45"/>
      <c r="CS1015" s="44"/>
      <c r="CT1015" s="44"/>
      <c r="CU1015" s="44"/>
      <c r="CV1015" s="44"/>
      <c r="CW1015" s="44"/>
      <c r="CX1015" s="44"/>
      <c r="CY1015" s="44"/>
      <c r="CZ1015" s="44"/>
      <c r="DA1015" s="44"/>
      <c r="DB1015" s="44"/>
      <c r="DC1015" s="44"/>
      <c r="DD1015" s="44"/>
      <c r="DE1015" s="44"/>
      <c r="DF1015" s="44"/>
      <c r="DG1015" s="44"/>
      <c r="DH1015" s="44"/>
      <c r="DI1015" s="44"/>
    </row>
    <row r="1016" spans="1:113" ht="15">
      <c r="A1016" s="40"/>
      <c r="B1016" s="40"/>
      <c r="C1016" s="41"/>
      <c r="D1016" s="69"/>
      <c r="E1016" s="42"/>
      <c r="F1016" s="42"/>
      <c r="G1016" s="44"/>
      <c r="H1016" s="44"/>
      <c r="I1016" s="44"/>
      <c r="J1016" s="335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4"/>
      <c r="BN1016" s="44"/>
      <c r="BO1016" s="44"/>
      <c r="BP1016" s="44"/>
      <c r="BQ1016" s="44"/>
      <c r="BR1016" s="44"/>
      <c r="BS1016" s="44"/>
      <c r="BT1016" s="44"/>
      <c r="BU1016" s="44"/>
      <c r="BV1016" s="44"/>
      <c r="BW1016" s="44"/>
      <c r="BX1016" s="44"/>
      <c r="BY1016" s="44"/>
      <c r="BZ1016" s="44"/>
      <c r="CA1016" s="44"/>
      <c r="CB1016" s="44"/>
      <c r="CC1016" s="44"/>
      <c r="CD1016" s="44"/>
      <c r="CE1016" s="44"/>
      <c r="CF1016" s="44"/>
      <c r="CG1016" s="45"/>
      <c r="CH1016" s="45"/>
      <c r="CI1016" s="45"/>
      <c r="CJ1016" s="45"/>
      <c r="CK1016" s="45"/>
      <c r="CL1016" s="45"/>
      <c r="CM1016" s="45"/>
      <c r="CN1016" s="45"/>
      <c r="CO1016" s="45"/>
      <c r="CP1016" s="45"/>
      <c r="CQ1016" s="45"/>
      <c r="CR1016" s="45"/>
      <c r="CS1016" s="44"/>
      <c r="CT1016" s="44"/>
      <c r="CU1016" s="44"/>
      <c r="CV1016" s="44"/>
      <c r="CW1016" s="44"/>
      <c r="CX1016" s="44"/>
      <c r="CY1016" s="44"/>
      <c r="CZ1016" s="44"/>
      <c r="DA1016" s="44"/>
      <c r="DB1016" s="44"/>
      <c r="DC1016" s="44"/>
      <c r="DD1016" s="44"/>
      <c r="DE1016" s="44"/>
      <c r="DF1016" s="44"/>
      <c r="DG1016" s="44"/>
      <c r="DH1016" s="44"/>
      <c r="DI1016" s="44"/>
    </row>
    <row r="1017" spans="1:113" ht="15">
      <c r="A1017" s="40"/>
      <c r="B1017" s="40"/>
      <c r="C1017" s="41"/>
      <c r="D1017" s="69"/>
      <c r="E1017" s="42"/>
      <c r="F1017" s="42"/>
      <c r="G1017" s="44"/>
      <c r="H1017" s="44"/>
      <c r="I1017" s="44"/>
      <c r="J1017" s="335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4"/>
      <c r="BN1017" s="44"/>
      <c r="BO1017" s="44"/>
      <c r="BP1017" s="44"/>
      <c r="BQ1017" s="44"/>
      <c r="BR1017" s="44"/>
      <c r="BS1017" s="44"/>
      <c r="BT1017" s="44"/>
      <c r="BU1017" s="44"/>
      <c r="BV1017" s="44"/>
      <c r="BW1017" s="44"/>
      <c r="BX1017" s="44"/>
      <c r="BY1017" s="44"/>
      <c r="BZ1017" s="44"/>
      <c r="CA1017" s="44"/>
      <c r="CB1017" s="44"/>
      <c r="CC1017" s="44"/>
      <c r="CD1017" s="44"/>
      <c r="CE1017" s="44"/>
      <c r="CF1017" s="44"/>
      <c r="CG1017" s="45"/>
      <c r="CH1017" s="45"/>
      <c r="CI1017" s="45"/>
      <c r="CJ1017" s="45"/>
      <c r="CK1017" s="45"/>
      <c r="CL1017" s="45"/>
      <c r="CM1017" s="45"/>
      <c r="CN1017" s="45"/>
      <c r="CO1017" s="45"/>
      <c r="CP1017" s="45"/>
      <c r="CQ1017" s="45"/>
      <c r="CR1017" s="45"/>
      <c r="CS1017" s="44"/>
      <c r="CT1017" s="44"/>
      <c r="CU1017" s="44"/>
      <c r="CV1017" s="44"/>
      <c r="CW1017" s="44"/>
      <c r="CX1017" s="44"/>
      <c r="CY1017" s="44"/>
      <c r="CZ1017" s="44"/>
      <c r="DA1017" s="44"/>
      <c r="DB1017" s="44"/>
      <c r="DC1017" s="44"/>
      <c r="DD1017" s="44"/>
      <c r="DE1017" s="44"/>
      <c r="DF1017" s="44"/>
      <c r="DG1017" s="44"/>
      <c r="DH1017" s="44"/>
      <c r="DI1017" s="44"/>
    </row>
    <row r="1018" spans="1:113" ht="15">
      <c r="A1018" s="40"/>
      <c r="B1018" s="40"/>
      <c r="C1018" s="41"/>
      <c r="D1018" s="69"/>
      <c r="E1018" s="42"/>
      <c r="F1018" s="42"/>
      <c r="G1018" s="44"/>
      <c r="H1018" s="44"/>
      <c r="I1018" s="44"/>
      <c r="J1018" s="335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  <c r="BG1018" s="44"/>
      <c r="BH1018" s="44"/>
      <c r="BI1018" s="44"/>
      <c r="BJ1018" s="44"/>
      <c r="BK1018" s="44"/>
      <c r="BL1018" s="44"/>
      <c r="BM1018" s="44"/>
      <c r="BN1018" s="44"/>
      <c r="BO1018" s="44"/>
      <c r="BP1018" s="44"/>
      <c r="BQ1018" s="44"/>
      <c r="BR1018" s="44"/>
      <c r="BS1018" s="44"/>
      <c r="BT1018" s="44"/>
      <c r="BU1018" s="44"/>
      <c r="BV1018" s="44"/>
      <c r="BW1018" s="44"/>
      <c r="BX1018" s="44"/>
      <c r="BY1018" s="44"/>
      <c r="BZ1018" s="44"/>
      <c r="CA1018" s="44"/>
      <c r="CB1018" s="44"/>
      <c r="CC1018" s="44"/>
      <c r="CD1018" s="44"/>
      <c r="CE1018" s="44"/>
      <c r="CF1018" s="44"/>
      <c r="CG1018" s="45"/>
      <c r="CH1018" s="45"/>
      <c r="CI1018" s="45"/>
      <c r="CJ1018" s="45"/>
      <c r="CK1018" s="45"/>
      <c r="CL1018" s="45"/>
      <c r="CM1018" s="45"/>
      <c r="CN1018" s="45"/>
      <c r="CO1018" s="45"/>
      <c r="CP1018" s="45"/>
      <c r="CQ1018" s="45"/>
      <c r="CR1018" s="45"/>
      <c r="CS1018" s="44"/>
      <c r="CT1018" s="44"/>
      <c r="CU1018" s="44"/>
      <c r="CV1018" s="44"/>
      <c r="CW1018" s="44"/>
      <c r="CX1018" s="44"/>
      <c r="CY1018" s="44"/>
      <c r="CZ1018" s="44"/>
      <c r="DA1018" s="44"/>
      <c r="DB1018" s="44"/>
      <c r="DC1018" s="44"/>
      <c r="DD1018" s="44"/>
      <c r="DE1018" s="44"/>
      <c r="DF1018" s="44"/>
      <c r="DG1018" s="44"/>
      <c r="DH1018" s="44"/>
      <c r="DI1018" s="44"/>
    </row>
    <row r="1019" spans="1:113" ht="15">
      <c r="A1019" s="40"/>
      <c r="B1019" s="40"/>
      <c r="C1019" s="41"/>
      <c r="D1019" s="69"/>
      <c r="E1019" s="42"/>
      <c r="F1019" s="42"/>
      <c r="G1019" s="44"/>
      <c r="H1019" s="44"/>
      <c r="I1019" s="44"/>
      <c r="J1019" s="335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  <c r="BG1019" s="44"/>
      <c r="BH1019" s="44"/>
      <c r="BI1019" s="44"/>
      <c r="BJ1019" s="44"/>
      <c r="BK1019" s="44"/>
      <c r="BL1019" s="44"/>
      <c r="BM1019" s="44"/>
      <c r="BN1019" s="44"/>
      <c r="BO1019" s="44"/>
      <c r="BP1019" s="44"/>
      <c r="BQ1019" s="44"/>
      <c r="BR1019" s="44"/>
      <c r="BS1019" s="44"/>
      <c r="BT1019" s="44"/>
      <c r="BU1019" s="44"/>
      <c r="BV1019" s="44"/>
      <c r="BW1019" s="44"/>
      <c r="BX1019" s="44"/>
      <c r="BY1019" s="44"/>
      <c r="BZ1019" s="44"/>
      <c r="CA1019" s="44"/>
      <c r="CB1019" s="44"/>
      <c r="CC1019" s="44"/>
      <c r="CD1019" s="44"/>
      <c r="CE1019" s="44"/>
      <c r="CF1019" s="44"/>
      <c r="CG1019" s="45"/>
      <c r="CH1019" s="45"/>
      <c r="CI1019" s="45"/>
      <c r="CJ1019" s="45"/>
      <c r="CK1019" s="45"/>
      <c r="CL1019" s="45"/>
      <c r="CM1019" s="45"/>
      <c r="CN1019" s="45"/>
      <c r="CO1019" s="45"/>
      <c r="CP1019" s="45"/>
      <c r="CQ1019" s="45"/>
      <c r="CR1019" s="45"/>
      <c r="CS1019" s="44"/>
      <c r="CT1019" s="44"/>
      <c r="CU1019" s="44"/>
      <c r="CV1019" s="44"/>
      <c r="CW1019" s="44"/>
      <c r="CX1019" s="44"/>
      <c r="CY1019" s="44"/>
      <c r="CZ1019" s="44"/>
      <c r="DA1019" s="44"/>
      <c r="DB1019" s="44"/>
      <c r="DC1019" s="44"/>
      <c r="DD1019" s="44"/>
      <c r="DE1019" s="44"/>
      <c r="DF1019" s="44"/>
      <c r="DG1019" s="44"/>
      <c r="DH1019" s="44"/>
      <c r="DI1019" s="44"/>
    </row>
    <row r="1020" spans="1:113" ht="15">
      <c r="A1020" s="40"/>
      <c r="B1020" s="40"/>
      <c r="C1020" s="41"/>
      <c r="D1020" s="69"/>
      <c r="E1020" s="42"/>
      <c r="F1020" s="42"/>
      <c r="G1020" s="44"/>
      <c r="H1020" s="44"/>
      <c r="I1020" s="44"/>
      <c r="J1020" s="335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  <c r="BG1020" s="44"/>
      <c r="BH1020" s="44"/>
      <c r="BI1020" s="44"/>
      <c r="BJ1020" s="44"/>
      <c r="BK1020" s="44"/>
      <c r="BL1020" s="44"/>
      <c r="BM1020" s="44"/>
      <c r="BN1020" s="44"/>
      <c r="BO1020" s="44"/>
      <c r="BP1020" s="44"/>
      <c r="BQ1020" s="44"/>
      <c r="BR1020" s="44"/>
      <c r="BS1020" s="44"/>
      <c r="BT1020" s="44"/>
      <c r="BU1020" s="44"/>
      <c r="BV1020" s="44"/>
      <c r="BW1020" s="44"/>
      <c r="BX1020" s="44"/>
      <c r="BY1020" s="44"/>
      <c r="BZ1020" s="44"/>
      <c r="CA1020" s="44"/>
      <c r="CB1020" s="44"/>
      <c r="CC1020" s="44"/>
      <c r="CD1020" s="44"/>
      <c r="CE1020" s="44"/>
      <c r="CF1020" s="44"/>
      <c r="CG1020" s="45"/>
      <c r="CH1020" s="45"/>
      <c r="CI1020" s="45"/>
      <c r="CJ1020" s="45"/>
      <c r="CK1020" s="45"/>
      <c r="CL1020" s="45"/>
      <c r="CM1020" s="45"/>
      <c r="CN1020" s="45"/>
      <c r="CO1020" s="45"/>
      <c r="CP1020" s="45"/>
      <c r="CQ1020" s="45"/>
      <c r="CR1020" s="45"/>
      <c r="CS1020" s="44"/>
      <c r="CT1020" s="44"/>
      <c r="CU1020" s="44"/>
      <c r="CV1020" s="44"/>
      <c r="CW1020" s="44"/>
      <c r="CX1020" s="44"/>
      <c r="CY1020" s="44"/>
      <c r="CZ1020" s="44"/>
      <c r="DA1020" s="44"/>
      <c r="DB1020" s="44"/>
      <c r="DC1020" s="44"/>
      <c r="DD1020" s="44"/>
      <c r="DE1020" s="44"/>
      <c r="DF1020" s="44"/>
      <c r="DG1020" s="44"/>
      <c r="DH1020" s="44"/>
      <c r="DI1020" s="44"/>
    </row>
    <row r="1021" spans="1:113" ht="15">
      <c r="A1021" s="40"/>
      <c r="B1021" s="40"/>
      <c r="C1021" s="41"/>
      <c r="D1021" s="69"/>
      <c r="E1021" s="42"/>
      <c r="F1021" s="42"/>
      <c r="G1021" s="44"/>
      <c r="H1021" s="44"/>
      <c r="I1021" s="44"/>
      <c r="J1021" s="335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  <c r="BG1021" s="44"/>
      <c r="BH1021" s="44"/>
      <c r="BI1021" s="44"/>
      <c r="BJ1021" s="44"/>
      <c r="BK1021" s="44"/>
      <c r="BL1021" s="44"/>
      <c r="BM1021" s="44"/>
      <c r="BN1021" s="44"/>
      <c r="BO1021" s="44"/>
      <c r="BP1021" s="44"/>
      <c r="BQ1021" s="44"/>
      <c r="BR1021" s="44"/>
      <c r="BS1021" s="44"/>
      <c r="BT1021" s="44"/>
      <c r="BU1021" s="44"/>
      <c r="BV1021" s="44"/>
      <c r="BW1021" s="44"/>
      <c r="BX1021" s="44"/>
      <c r="BY1021" s="44"/>
      <c r="BZ1021" s="44"/>
      <c r="CA1021" s="44"/>
      <c r="CB1021" s="44"/>
      <c r="CC1021" s="44"/>
      <c r="CD1021" s="44"/>
      <c r="CE1021" s="44"/>
      <c r="CF1021" s="44"/>
      <c r="CG1021" s="45"/>
      <c r="CH1021" s="45"/>
      <c r="CI1021" s="45"/>
      <c r="CJ1021" s="45"/>
      <c r="CK1021" s="45"/>
      <c r="CL1021" s="45"/>
      <c r="CM1021" s="45"/>
      <c r="CN1021" s="45"/>
      <c r="CO1021" s="45"/>
      <c r="CP1021" s="45"/>
      <c r="CQ1021" s="45"/>
      <c r="CR1021" s="45"/>
      <c r="CS1021" s="44"/>
      <c r="CT1021" s="44"/>
      <c r="CU1021" s="44"/>
      <c r="CV1021" s="44"/>
      <c r="CW1021" s="44"/>
      <c r="CX1021" s="44"/>
      <c r="CY1021" s="44"/>
      <c r="CZ1021" s="44"/>
      <c r="DA1021" s="44"/>
      <c r="DB1021" s="44"/>
      <c r="DC1021" s="44"/>
      <c r="DD1021" s="44"/>
      <c r="DE1021" s="44"/>
      <c r="DF1021" s="44"/>
      <c r="DG1021" s="44"/>
      <c r="DH1021" s="44"/>
      <c r="DI1021" s="44"/>
    </row>
    <row r="1022" spans="1:113" ht="15">
      <c r="A1022" s="40"/>
      <c r="B1022" s="40"/>
      <c r="C1022" s="41"/>
      <c r="D1022" s="69"/>
      <c r="E1022" s="42"/>
      <c r="F1022" s="42"/>
      <c r="G1022" s="44"/>
      <c r="H1022" s="44"/>
      <c r="I1022" s="44"/>
      <c r="J1022" s="335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  <c r="BG1022" s="44"/>
      <c r="BH1022" s="44"/>
      <c r="BI1022" s="44"/>
      <c r="BJ1022" s="44"/>
      <c r="BK1022" s="44"/>
      <c r="BL1022" s="44"/>
      <c r="BM1022" s="44"/>
      <c r="BN1022" s="44"/>
      <c r="BO1022" s="44"/>
      <c r="BP1022" s="44"/>
      <c r="BQ1022" s="44"/>
      <c r="BR1022" s="44"/>
      <c r="BS1022" s="44"/>
      <c r="BT1022" s="44"/>
      <c r="BU1022" s="44"/>
      <c r="BV1022" s="44"/>
      <c r="BW1022" s="44"/>
      <c r="BX1022" s="44"/>
      <c r="BY1022" s="44"/>
      <c r="BZ1022" s="44"/>
      <c r="CA1022" s="44"/>
      <c r="CB1022" s="44"/>
      <c r="CC1022" s="44"/>
      <c r="CD1022" s="44"/>
      <c r="CE1022" s="44"/>
      <c r="CF1022" s="44"/>
      <c r="CG1022" s="45"/>
      <c r="CH1022" s="45"/>
      <c r="CI1022" s="45"/>
      <c r="CJ1022" s="45"/>
      <c r="CK1022" s="45"/>
      <c r="CL1022" s="45"/>
      <c r="CM1022" s="45"/>
      <c r="CN1022" s="45"/>
      <c r="CO1022" s="45"/>
      <c r="CP1022" s="45"/>
      <c r="CQ1022" s="45"/>
      <c r="CR1022" s="45"/>
      <c r="CS1022" s="44"/>
      <c r="CT1022" s="44"/>
      <c r="CU1022" s="44"/>
      <c r="CV1022" s="44"/>
      <c r="CW1022" s="44"/>
      <c r="CX1022" s="44"/>
      <c r="CY1022" s="44"/>
      <c r="CZ1022" s="44"/>
      <c r="DA1022" s="44"/>
      <c r="DB1022" s="44"/>
      <c r="DC1022" s="44"/>
      <c r="DD1022" s="44"/>
      <c r="DE1022" s="44"/>
      <c r="DF1022" s="44"/>
      <c r="DG1022" s="44"/>
      <c r="DH1022" s="44"/>
      <c r="DI1022" s="44"/>
    </row>
    <row r="1023" spans="1:113" ht="15">
      <c r="A1023" s="40"/>
      <c r="B1023" s="40"/>
      <c r="C1023" s="41"/>
      <c r="D1023" s="69"/>
      <c r="E1023" s="42"/>
      <c r="F1023" s="42"/>
      <c r="G1023" s="44"/>
      <c r="H1023" s="44"/>
      <c r="I1023" s="44"/>
      <c r="J1023" s="335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  <c r="BG1023" s="44"/>
      <c r="BH1023" s="44"/>
      <c r="BI1023" s="44"/>
      <c r="BJ1023" s="44"/>
      <c r="BK1023" s="44"/>
      <c r="BL1023" s="44"/>
      <c r="BM1023" s="44"/>
      <c r="BN1023" s="44"/>
      <c r="BO1023" s="44"/>
      <c r="BP1023" s="44"/>
      <c r="BQ1023" s="44"/>
      <c r="BR1023" s="44"/>
      <c r="BS1023" s="44"/>
      <c r="BT1023" s="44"/>
      <c r="BU1023" s="44"/>
      <c r="BV1023" s="44"/>
      <c r="BW1023" s="44"/>
      <c r="BX1023" s="44"/>
      <c r="BY1023" s="44"/>
      <c r="BZ1023" s="44"/>
      <c r="CA1023" s="44"/>
      <c r="CB1023" s="44"/>
      <c r="CC1023" s="44"/>
      <c r="CD1023" s="44"/>
      <c r="CE1023" s="44"/>
      <c r="CF1023" s="44"/>
      <c r="CG1023" s="45"/>
      <c r="CH1023" s="45"/>
      <c r="CI1023" s="45"/>
      <c r="CJ1023" s="45"/>
      <c r="CK1023" s="45"/>
      <c r="CL1023" s="45"/>
      <c r="CM1023" s="45"/>
      <c r="CN1023" s="45"/>
      <c r="CO1023" s="45"/>
      <c r="CP1023" s="45"/>
      <c r="CQ1023" s="45"/>
      <c r="CR1023" s="45"/>
      <c r="CS1023" s="44"/>
      <c r="CT1023" s="44"/>
      <c r="CU1023" s="44"/>
      <c r="CV1023" s="44"/>
      <c r="CW1023" s="44"/>
      <c r="CX1023" s="44"/>
      <c r="CY1023" s="44"/>
      <c r="CZ1023" s="44"/>
      <c r="DA1023" s="44"/>
      <c r="DB1023" s="44"/>
      <c r="DC1023" s="44"/>
      <c r="DD1023" s="44"/>
      <c r="DE1023" s="44"/>
      <c r="DF1023" s="44"/>
      <c r="DG1023" s="44"/>
      <c r="DH1023" s="44"/>
      <c r="DI1023" s="44"/>
    </row>
    <row r="1024" spans="1:113" ht="15">
      <c r="A1024" s="40"/>
      <c r="B1024" s="40"/>
      <c r="C1024" s="41"/>
      <c r="D1024" s="69"/>
      <c r="E1024" s="42"/>
      <c r="F1024" s="42"/>
      <c r="G1024" s="44"/>
      <c r="H1024" s="44"/>
      <c r="I1024" s="44"/>
      <c r="J1024" s="335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4"/>
      <c r="BN1024" s="44"/>
      <c r="BO1024" s="44"/>
      <c r="BP1024" s="44"/>
      <c r="BQ1024" s="44"/>
      <c r="BR1024" s="44"/>
      <c r="BS1024" s="44"/>
      <c r="BT1024" s="44"/>
      <c r="BU1024" s="44"/>
      <c r="BV1024" s="44"/>
      <c r="BW1024" s="44"/>
      <c r="BX1024" s="44"/>
      <c r="BY1024" s="44"/>
      <c r="BZ1024" s="44"/>
      <c r="CA1024" s="44"/>
      <c r="CB1024" s="44"/>
      <c r="CC1024" s="44"/>
      <c r="CD1024" s="44"/>
      <c r="CE1024" s="44"/>
      <c r="CF1024" s="44"/>
      <c r="CG1024" s="45"/>
      <c r="CH1024" s="45"/>
      <c r="CI1024" s="45"/>
      <c r="CJ1024" s="45"/>
      <c r="CK1024" s="45"/>
      <c r="CL1024" s="45"/>
      <c r="CM1024" s="45"/>
      <c r="CN1024" s="45"/>
      <c r="CO1024" s="45"/>
      <c r="CP1024" s="45"/>
      <c r="CQ1024" s="45"/>
      <c r="CR1024" s="45"/>
      <c r="CS1024" s="44"/>
      <c r="CT1024" s="44"/>
      <c r="CU1024" s="44"/>
      <c r="CV1024" s="44"/>
      <c r="CW1024" s="44"/>
      <c r="CX1024" s="44"/>
      <c r="CY1024" s="44"/>
      <c r="CZ1024" s="44"/>
      <c r="DA1024" s="44"/>
      <c r="DB1024" s="44"/>
      <c r="DC1024" s="44"/>
      <c r="DD1024" s="44"/>
      <c r="DE1024" s="44"/>
      <c r="DF1024" s="44"/>
      <c r="DG1024" s="44"/>
      <c r="DH1024" s="44"/>
      <c r="DI1024" s="44"/>
    </row>
    <row r="1025" spans="1:113" ht="15">
      <c r="A1025" s="40"/>
      <c r="B1025" s="40"/>
      <c r="C1025" s="41"/>
      <c r="D1025" s="69"/>
      <c r="E1025" s="42"/>
      <c r="F1025" s="42"/>
      <c r="G1025" s="44"/>
      <c r="H1025" s="44"/>
      <c r="I1025" s="44"/>
      <c r="J1025" s="335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4"/>
      <c r="BN1025" s="44"/>
      <c r="BO1025" s="44"/>
      <c r="BP1025" s="44"/>
      <c r="BQ1025" s="44"/>
      <c r="BR1025" s="44"/>
      <c r="BS1025" s="44"/>
      <c r="BT1025" s="44"/>
      <c r="BU1025" s="44"/>
      <c r="BV1025" s="44"/>
      <c r="BW1025" s="44"/>
      <c r="BX1025" s="44"/>
      <c r="BY1025" s="44"/>
      <c r="BZ1025" s="44"/>
      <c r="CA1025" s="44"/>
      <c r="CB1025" s="44"/>
      <c r="CC1025" s="44"/>
      <c r="CD1025" s="44"/>
      <c r="CE1025" s="44"/>
      <c r="CF1025" s="44"/>
      <c r="CG1025" s="45"/>
      <c r="CH1025" s="45"/>
      <c r="CI1025" s="45"/>
      <c r="CJ1025" s="45"/>
      <c r="CK1025" s="45"/>
      <c r="CL1025" s="45"/>
      <c r="CM1025" s="45"/>
      <c r="CN1025" s="45"/>
      <c r="CO1025" s="45"/>
      <c r="CP1025" s="45"/>
      <c r="CQ1025" s="45"/>
      <c r="CR1025" s="45"/>
      <c r="CS1025" s="44"/>
      <c r="CT1025" s="44"/>
      <c r="CU1025" s="44"/>
      <c r="CV1025" s="44"/>
      <c r="CW1025" s="44"/>
      <c r="CX1025" s="44"/>
      <c r="CY1025" s="44"/>
      <c r="CZ1025" s="44"/>
      <c r="DA1025" s="44"/>
      <c r="DB1025" s="44"/>
      <c r="DC1025" s="44"/>
      <c r="DD1025" s="44"/>
      <c r="DE1025" s="44"/>
      <c r="DF1025" s="44"/>
      <c r="DG1025" s="44"/>
      <c r="DH1025" s="44"/>
      <c r="DI1025" s="44"/>
    </row>
    <row r="1026" spans="1:113" ht="15">
      <c r="A1026" s="40"/>
      <c r="B1026" s="40"/>
      <c r="C1026" s="41"/>
      <c r="D1026" s="69"/>
      <c r="E1026" s="42"/>
      <c r="F1026" s="42"/>
      <c r="G1026" s="44"/>
      <c r="H1026" s="44"/>
      <c r="I1026" s="44"/>
      <c r="J1026" s="335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  <c r="BG1026" s="44"/>
      <c r="BH1026" s="44"/>
      <c r="BI1026" s="44"/>
      <c r="BJ1026" s="44"/>
      <c r="BK1026" s="44"/>
      <c r="BL1026" s="44"/>
      <c r="BM1026" s="44"/>
      <c r="BN1026" s="44"/>
      <c r="BO1026" s="44"/>
      <c r="BP1026" s="44"/>
      <c r="BQ1026" s="44"/>
      <c r="BR1026" s="44"/>
      <c r="BS1026" s="44"/>
      <c r="BT1026" s="44"/>
      <c r="BU1026" s="44"/>
      <c r="BV1026" s="44"/>
      <c r="BW1026" s="44"/>
      <c r="BX1026" s="44"/>
      <c r="BY1026" s="44"/>
      <c r="BZ1026" s="44"/>
      <c r="CA1026" s="44"/>
      <c r="CB1026" s="44"/>
      <c r="CC1026" s="44"/>
      <c r="CD1026" s="44"/>
      <c r="CE1026" s="44"/>
      <c r="CF1026" s="44"/>
      <c r="CG1026" s="45"/>
      <c r="CH1026" s="45"/>
      <c r="CI1026" s="45"/>
      <c r="CJ1026" s="45"/>
      <c r="CK1026" s="45"/>
      <c r="CL1026" s="45"/>
      <c r="CM1026" s="45"/>
      <c r="CN1026" s="45"/>
      <c r="CO1026" s="45"/>
      <c r="CP1026" s="45"/>
      <c r="CQ1026" s="45"/>
      <c r="CR1026" s="45"/>
      <c r="CS1026" s="44"/>
      <c r="CT1026" s="44"/>
      <c r="CU1026" s="44"/>
      <c r="CV1026" s="44"/>
      <c r="CW1026" s="44"/>
      <c r="CX1026" s="44"/>
      <c r="CY1026" s="44"/>
      <c r="CZ1026" s="44"/>
      <c r="DA1026" s="44"/>
      <c r="DB1026" s="44"/>
      <c r="DC1026" s="44"/>
      <c r="DD1026" s="44"/>
      <c r="DE1026" s="44"/>
      <c r="DF1026" s="44"/>
      <c r="DG1026" s="44"/>
      <c r="DH1026" s="44"/>
      <c r="DI1026" s="44"/>
    </row>
    <row r="1027" spans="1:113" ht="15">
      <c r="A1027" s="40"/>
      <c r="B1027" s="40"/>
      <c r="C1027" s="41"/>
      <c r="D1027" s="69"/>
      <c r="E1027" s="42"/>
      <c r="F1027" s="42"/>
      <c r="G1027" s="44"/>
      <c r="H1027" s="44"/>
      <c r="I1027" s="44"/>
      <c r="J1027" s="335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  <c r="BG1027" s="44"/>
      <c r="BH1027" s="44"/>
      <c r="BI1027" s="44"/>
      <c r="BJ1027" s="44"/>
      <c r="BK1027" s="44"/>
      <c r="BL1027" s="44"/>
      <c r="BM1027" s="44"/>
      <c r="BN1027" s="44"/>
      <c r="BO1027" s="44"/>
      <c r="BP1027" s="44"/>
      <c r="BQ1027" s="44"/>
      <c r="BR1027" s="44"/>
      <c r="BS1027" s="44"/>
      <c r="BT1027" s="44"/>
      <c r="BU1027" s="44"/>
      <c r="BV1027" s="44"/>
      <c r="BW1027" s="44"/>
      <c r="BX1027" s="44"/>
      <c r="BY1027" s="44"/>
      <c r="BZ1027" s="44"/>
      <c r="CA1027" s="44"/>
      <c r="CB1027" s="44"/>
      <c r="CC1027" s="44"/>
      <c r="CD1027" s="44"/>
      <c r="CE1027" s="44"/>
      <c r="CF1027" s="44"/>
      <c r="CG1027" s="45"/>
      <c r="CH1027" s="45"/>
      <c r="CI1027" s="45"/>
      <c r="CJ1027" s="45"/>
      <c r="CK1027" s="45"/>
      <c r="CL1027" s="45"/>
      <c r="CM1027" s="45"/>
      <c r="CN1027" s="45"/>
      <c r="CO1027" s="45"/>
      <c r="CP1027" s="45"/>
      <c r="CQ1027" s="45"/>
      <c r="CR1027" s="45"/>
      <c r="CS1027" s="44"/>
      <c r="CT1027" s="44"/>
      <c r="CU1027" s="44"/>
      <c r="CV1027" s="44"/>
      <c r="CW1027" s="44"/>
      <c r="CX1027" s="44"/>
      <c r="CY1027" s="44"/>
      <c r="CZ1027" s="44"/>
      <c r="DA1027" s="44"/>
      <c r="DB1027" s="44"/>
      <c r="DC1027" s="44"/>
      <c r="DD1027" s="44"/>
      <c r="DE1027" s="44"/>
      <c r="DF1027" s="44"/>
      <c r="DG1027" s="44"/>
      <c r="DH1027" s="44"/>
      <c r="DI1027" s="44"/>
    </row>
    <row r="1028" spans="1:113" ht="15">
      <c r="A1028" s="40"/>
      <c r="B1028" s="40"/>
      <c r="C1028" s="41"/>
      <c r="D1028" s="69"/>
      <c r="E1028" s="42"/>
      <c r="F1028" s="42"/>
      <c r="G1028" s="44"/>
      <c r="H1028" s="44"/>
      <c r="I1028" s="44"/>
      <c r="J1028" s="335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  <c r="BG1028" s="44"/>
      <c r="BH1028" s="44"/>
      <c r="BI1028" s="44"/>
      <c r="BJ1028" s="44"/>
      <c r="BK1028" s="44"/>
      <c r="BL1028" s="44"/>
      <c r="BM1028" s="44"/>
      <c r="BN1028" s="44"/>
      <c r="BO1028" s="44"/>
      <c r="BP1028" s="44"/>
      <c r="BQ1028" s="44"/>
      <c r="BR1028" s="44"/>
      <c r="BS1028" s="44"/>
      <c r="BT1028" s="44"/>
      <c r="BU1028" s="44"/>
      <c r="BV1028" s="44"/>
      <c r="BW1028" s="44"/>
      <c r="BX1028" s="44"/>
      <c r="BY1028" s="44"/>
      <c r="BZ1028" s="44"/>
      <c r="CA1028" s="44"/>
      <c r="CB1028" s="44"/>
      <c r="CC1028" s="44"/>
      <c r="CD1028" s="44"/>
      <c r="CE1028" s="44"/>
      <c r="CF1028" s="44"/>
      <c r="CG1028" s="45"/>
      <c r="CH1028" s="45"/>
      <c r="CI1028" s="45"/>
      <c r="CJ1028" s="45"/>
      <c r="CK1028" s="45"/>
      <c r="CL1028" s="45"/>
      <c r="CM1028" s="45"/>
      <c r="CN1028" s="45"/>
      <c r="CO1028" s="45"/>
      <c r="CP1028" s="45"/>
      <c r="CQ1028" s="45"/>
      <c r="CR1028" s="45"/>
      <c r="CS1028" s="44"/>
      <c r="CT1028" s="44"/>
      <c r="CU1028" s="44"/>
      <c r="CV1028" s="44"/>
      <c r="CW1028" s="44"/>
      <c r="CX1028" s="44"/>
      <c r="CY1028" s="44"/>
      <c r="CZ1028" s="44"/>
      <c r="DA1028" s="44"/>
      <c r="DB1028" s="44"/>
      <c r="DC1028" s="44"/>
      <c r="DD1028" s="44"/>
      <c r="DE1028" s="44"/>
      <c r="DF1028" s="44"/>
      <c r="DG1028" s="44"/>
      <c r="DH1028" s="44"/>
      <c r="DI1028" s="44"/>
    </row>
    <row r="1029" spans="1:113" ht="15">
      <c r="A1029" s="40"/>
      <c r="B1029" s="40"/>
      <c r="C1029" s="41"/>
      <c r="D1029" s="69"/>
      <c r="E1029" s="42"/>
      <c r="F1029" s="42"/>
      <c r="G1029" s="44"/>
      <c r="H1029" s="44"/>
      <c r="I1029" s="44"/>
      <c r="J1029" s="335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  <c r="BG1029" s="44"/>
      <c r="BH1029" s="44"/>
      <c r="BI1029" s="44"/>
      <c r="BJ1029" s="44"/>
      <c r="BK1029" s="44"/>
      <c r="BL1029" s="44"/>
      <c r="BM1029" s="44"/>
      <c r="BN1029" s="44"/>
      <c r="BO1029" s="44"/>
      <c r="BP1029" s="44"/>
      <c r="BQ1029" s="44"/>
      <c r="BR1029" s="44"/>
      <c r="BS1029" s="44"/>
      <c r="BT1029" s="44"/>
      <c r="BU1029" s="44"/>
      <c r="BV1029" s="44"/>
      <c r="BW1029" s="44"/>
      <c r="BX1029" s="44"/>
      <c r="BY1029" s="44"/>
      <c r="BZ1029" s="44"/>
      <c r="CA1029" s="44"/>
      <c r="CB1029" s="44"/>
      <c r="CC1029" s="44"/>
      <c r="CD1029" s="44"/>
      <c r="CE1029" s="44"/>
      <c r="CF1029" s="44"/>
      <c r="CG1029" s="45"/>
      <c r="CH1029" s="45"/>
      <c r="CI1029" s="45"/>
      <c r="CJ1029" s="45"/>
      <c r="CK1029" s="45"/>
      <c r="CL1029" s="45"/>
      <c r="CM1029" s="45"/>
      <c r="CN1029" s="45"/>
      <c r="CO1029" s="45"/>
      <c r="CP1029" s="45"/>
      <c r="CQ1029" s="45"/>
      <c r="CR1029" s="45"/>
      <c r="CS1029" s="44"/>
      <c r="CT1029" s="44"/>
      <c r="CU1029" s="44"/>
      <c r="CV1029" s="44"/>
      <c r="CW1029" s="44"/>
      <c r="CX1029" s="44"/>
      <c r="CY1029" s="44"/>
      <c r="CZ1029" s="44"/>
      <c r="DA1029" s="44"/>
      <c r="DB1029" s="44"/>
      <c r="DC1029" s="44"/>
      <c r="DD1029" s="44"/>
      <c r="DE1029" s="44"/>
      <c r="DF1029" s="44"/>
      <c r="DG1029" s="44"/>
      <c r="DH1029" s="44"/>
      <c r="DI1029" s="44"/>
    </row>
    <row r="1030" spans="1:113" ht="15">
      <c r="A1030" s="40"/>
      <c r="B1030" s="40"/>
      <c r="C1030" s="41"/>
      <c r="D1030" s="69"/>
      <c r="E1030" s="42"/>
      <c r="F1030" s="42"/>
      <c r="G1030" s="44"/>
      <c r="H1030" s="44"/>
      <c r="I1030" s="44"/>
      <c r="J1030" s="335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44"/>
      <c r="BJ1030" s="44"/>
      <c r="BK1030" s="44"/>
      <c r="BL1030" s="44"/>
      <c r="BM1030" s="44"/>
      <c r="BN1030" s="44"/>
      <c r="BO1030" s="44"/>
      <c r="BP1030" s="44"/>
      <c r="BQ1030" s="44"/>
      <c r="BR1030" s="44"/>
      <c r="BS1030" s="44"/>
      <c r="BT1030" s="44"/>
      <c r="BU1030" s="44"/>
      <c r="BV1030" s="44"/>
      <c r="BW1030" s="44"/>
      <c r="BX1030" s="44"/>
      <c r="BY1030" s="44"/>
      <c r="BZ1030" s="44"/>
      <c r="CA1030" s="44"/>
      <c r="CB1030" s="44"/>
      <c r="CC1030" s="44"/>
      <c r="CD1030" s="44"/>
      <c r="CE1030" s="44"/>
      <c r="CF1030" s="44"/>
      <c r="CG1030" s="45"/>
      <c r="CH1030" s="45"/>
      <c r="CI1030" s="45"/>
      <c r="CJ1030" s="45"/>
      <c r="CK1030" s="45"/>
      <c r="CL1030" s="45"/>
      <c r="CM1030" s="45"/>
      <c r="CN1030" s="45"/>
      <c r="CO1030" s="45"/>
      <c r="CP1030" s="45"/>
      <c r="CQ1030" s="45"/>
      <c r="CR1030" s="45"/>
      <c r="CS1030" s="44"/>
      <c r="CT1030" s="44"/>
      <c r="CU1030" s="44"/>
      <c r="CV1030" s="44"/>
      <c r="CW1030" s="44"/>
      <c r="CX1030" s="44"/>
      <c r="CY1030" s="44"/>
      <c r="CZ1030" s="44"/>
      <c r="DA1030" s="44"/>
      <c r="DB1030" s="44"/>
      <c r="DC1030" s="44"/>
      <c r="DD1030" s="44"/>
      <c r="DE1030" s="44"/>
      <c r="DF1030" s="44"/>
      <c r="DG1030" s="44"/>
      <c r="DH1030" s="44"/>
      <c r="DI1030" s="44"/>
    </row>
    <row r="1031" spans="1:113" ht="15">
      <c r="A1031" s="40"/>
      <c r="B1031" s="40"/>
      <c r="C1031" s="41"/>
      <c r="D1031" s="69"/>
      <c r="E1031" s="42"/>
      <c r="F1031" s="42"/>
      <c r="G1031" s="44"/>
      <c r="H1031" s="44"/>
      <c r="I1031" s="44"/>
      <c r="J1031" s="335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44"/>
      <c r="BJ1031" s="44"/>
      <c r="BK1031" s="44"/>
      <c r="BL1031" s="44"/>
      <c r="BM1031" s="44"/>
      <c r="BN1031" s="44"/>
      <c r="BO1031" s="44"/>
      <c r="BP1031" s="44"/>
      <c r="BQ1031" s="44"/>
      <c r="BR1031" s="44"/>
      <c r="BS1031" s="44"/>
      <c r="BT1031" s="44"/>
      <c r="BU1031" s="44"/>
      <c r="BV1031" s="44"/>
      <c r="BW1031" s="44"/>
      <c r="BX1031" s="44"/>
      <c r="BY1031" s="44"/>
      <c r="BZ1031" s="44"/>
      <c r="CA1031" s="44"/>
      <c r="CB1031" s="44"/>
      <c r="CC1031" s="44"/>
      <c r="CD1031" s="44"/>
      <c r="CE1031" s="44"/>
      <c r="CF1031" s="44"/>
      <c r="CG1031" s="45"/>
      <c r="CH1031" s="45"/>
      <c r="CI1031" s="45"/>
      <c r="CJ1031" s="45"/>
      <c r="CK1031" s="45"/>
      <c r="CL1031" s="45"/>
      <c r="CM1031" s="45"/>
      <c r="CN1031" s="45"/>
      <c r="CO1031" s="45"/>
      <c r="CP1031" s="45"/>
      <c r="CQ1031" s="45"/>
      <c r="CR1031" s="45"/>
      <c r="CS1031" s="44"/>
      <c r="CT1031" s="44"/>
      <c r="CU1031" s="44"/>
      <c r="CV1031" s="44"/>
      <c r="CW1031" s="44"/>
      <c r="CX1031" s="44"/>
      <c r="CY1031" s="44"/>
      <c r="CZ1031" s="44"/>
      <c r="DA1031" s="44"/>
      <c r="DB1031" s="44"/>
      <c r="DC1031" s="44"/>
      <c r="DD1031" s="44"/>
      <c r="DE1031" s="44"/>
      <c r="DF1031" s="44"/>
      <c r="DG1031" s="44"/>
      <c r="DH1031" s="44"/>
      <c r="DI1031" s="44"/>
    </row>
    <row r="1032" spans="1:113" ht="15">
      <c r="A1032" s="40"/>
      <c r="B1032" s="40"/>
      <c r="C1032" s="41"/>
      <c r="D1032" s="69"/>
      <c r="E1032" s="42"/>
      <c r="F1032" s="42"/>
      <c r="G1032" s="44"/>
      <c r="H1032" s="44"/>
      <c r="I1032" s="44"/>
      <c r="J1032" s="335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44"/>
      <c r="BJ1032" s="44"/>
      <c r="BK1032" s="44"/>
      <c r="BL1032" s="44"/>
      <c r="BM1032" s="44"/>
      <c r="BN1032" s="44"/>
      <c r="BO1032" s="44"/>
      <c r="BP1032" s="44"/>
      <c r="BQ1032" s="44"/>
      <c r="BR1032" s="44"/>
      <c r="BS1032" s="44"/>
      <c r="BT1032" s="44"/>
      <c r="BU1032" s="44"/>
      <c r="BV1032" s="44"/>
      <c r="BW1032" s="44"/>
      <c r="BX1032" s="44"/>
      <c r="BY1032" s="44"/>
      <c r="BZ1032" s="44"/>
      <c r="CA1032" s="44"/>
      <c r="CB1032" s="44"/>
      <c r="CC1032" s="44"/>
      <c r="CD1032" s="44"/>
      <c r="CE1032" s="44"/>
      <c r="CF1032" s="44"/>
      <c r="CG1032" s="45"/>
      <c r="CH1032" s="45"/>
      <c r="CI1032" s="45"/>
      <c r="CJ1032" s="45"/>
      <c r="CK1032" s="45"/>
      <c r="CL1032" s="45"/>
      <c r="CM1032" s="45"/>
      <c r="CN1032" s="45"/>
      <c r="CO1032" s="45"/>
      <c r="CP1032" s="45"/>
      <c r="CQ1032" s="45"/>
      <c r="CR1032" s="45"/>
      <c r="CS1032" s="44"/>
      <c r="CT1032" s="44"/>
      <c r="CU1032" s="44"/>
      <c r="CV1032" s="44"/>
      <c r="CW1032" s="44"/>
      <c r="CX1032" s="44"/>
      <c r="CY1032" s="44"/>
      <c r="CZ1032" s="44"/>
      <c r="DA1032" s="44"/>
      <c r="DB1032" s="44"/>
      <c r="DC1032" s="44"/>
      <c r="DD1032" s="44"/>
      <c r="DE1032" s="44"/>
      <c r="DF1032" s="44"/>
      <c r="DG1032" s="44"/>
      <c r="DH1032" s="44"/>
      <c r="DI1032" s="44"/>
    </row>
    <row r="1033" spans="1:113" ht="15">
      <c r="A1033" s="40"/>
      <c r="B1033" s="40"/>
      <c r="C1033" s="41"/>
      <c r="D1033" s="69"/>
      <c r="E1033" s="42"/>
      <c r="F1033" s="42"/>
      <c r="G1033" s="44"/>
      <c r="H1033" s="44"/>
      <c r="I1033" s="44"/>
      <c r="J1033" s="335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44"/>
      <c r="BL1033" s="44"/>
      <c r="BM1033" s="44"/>
      <c r="BN1033" s="44"/>
      <c r="BO1033" s="44"/>
      <c r="BP1033" s="44"/>
      <c r="BQ1033" s="44"/>
      <c r="BR1033" s="44"/>
      <c r="BS1033" s="44"/>
      <c r="BT1033" s="44"/>
      <c r="BU1033" s="44"/>
      <c r="BV1033" s="44"/>
      <c r="BW1033" s="44"/>
      <c r="BX1033" s="44"/>
      <c r="BY1033" s="44"/>
      <c r="BZ1033" s="44"/>
      <c r="CA1033" s="44"/>
      <c r="CB1033" s="44"/>
      <c r="CC1033" s="44"/>
      <c r="CD1033" s="44"/>
      <c r="CE1033" s="44"/>
      <c r="CF1033" s="44"/>
      <c r="CG1033" s="45"/>
      <c r="CH1033" s="45"/>
      <c r="CI1033" s="45"/>
      <c r="CJ1033" s="45"/>
      <c r="CK1033" s="45"/>
      <c r="CL1033" s="45"/>
      <c r="CM1033" s="45"/>
      <c r="CN1033" s="45"/>
      <c r="CO1033" s="45"/>
      <c r="CP1033" s="45"/>
      <c r="CQ1033" s="45"/>
      <c r="CR1033" s="45"/>
      <c r="CS1033" s="44"/>
      <c r="CT1033" s="44"/>
      <c r="CU1033" s="44"/>
      <c r="CV1033" s="44"/>
      <c r="CW1033" s="44"/>
      <c r="CX1033" s="44"/>
      <c r="CY1033" s="44"/>
      <c r="CZ1033" s="44"/>
      <c r="DA1033" s="44"/>
      <c r="DB1033" s="44"/>
      <c r="DC1033" s="44"/>
      <c r="DD1033" s="44"/>
      <c r="DE1033" s="44"/>
      <c r="DF1033" s="44"/>
      <c r="DG1033" s="44"/>
      <c r="DH1033" s="44"/>
      <c r="DI1033" s="44"/>
    </row>
    <row r="1034" spans="1:113" ht="15">
      <c r="A1034" s="40"/>
      <c r="B1034" s="40"/>
      <c r="C1034" s="41"/>
      <c r="D1034" s="69"/>
      <c r="E1034" s="42"/>
      <c r="F1034" s="42"/>
      <c r="G1034" s="44"/>
      <c r="H1034" s="44"/>
      <c r="I1034" s="44"/>
      <c r="J1034" s="335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44"/>
      <c r="BJ1034" s="44"/>
      <c r="BK1034" s="44"/>
      <c r="BL1034" s="44"/>
      <c r="BM1034" s="44"/>
      <c r="BN1034" s="44"/>
      <c r="BO1034" s="44"/>
      <c r="BP1034" s="44"/>
      <c r="BQ1034" s="44"/>
      <c r="BR1034" s="44"/>
      <c r="BS1034" s="44"/>
      <c r="BT1034" s="44"/>
      <c r="BU1034" s="44"/>
      <c r="BV1034" s="44"/>
      <c r="BW1034" s="44"/>
      <c r="BX1034" s="44"/>
      <c r="BY1034" s="44"/>
      <c r="BZ1034" s="44"/>
      <c r="CA1034" s="44"/>
      <c r="CB1034" s="44"/>
      <c r="CC1034" s="44"/>
      <c r="CD1034" s="44"/>
      <c r="CE1034" s="44"/>
      <c r="CF1034" s="44"/>
      <c r="CG1034" s="45"/>
      <c r="CH1034" s="45"/>
      <c r="CI1034" s="45"/>
      <c r="CJ1034" s="45"/>
      <c r="CK1034" s="45"/>
      <c r="CL1034" s="45"/>
      <c r="CM1034" s="45"/>
      <c r="CN1034" s="45"/>
      <c r="CO1034" s="45"/>
      <c r="CP1034" s="45"/>
      <c r="CQ1034" s="45"/>
      <c r="CR1034" s="45"/>
      <c r="CS1034" s="44"/>
      <c r="CT1034" s="44"/>
      <c r="CU1034" s="44"/>
      <c r="CV1034" s="44"/>
      <c r="CW1034" s="44"/>
      <c r="CX1034" s="44"/>
      <c r="CY1034" s="44"/>
      <c r="CZ1034" s="44"/>
      <c r="DA1034" s="44"/>
      <c r="DB1034" s="44"/>
      <c r="DC1034" s="44"/>
      <c r="DD1034" s="44"/>
      <c r="DE1034" s="44"/>
      <c r="DF1034" s="44"/>
      <c r="DG1034" s="44"/>
      <c r="DH1034" s="44"/>
      <c r="DI1034" s="44"/>
    </row>
    <row r="1035" spans="1:113" ht="15">
      <c r="A1035" s="40"/>
      <c r="B1035" s="40"/>
      <c r="C1035" s="41"/>
      <c r="D1035" s="69"/>
      <c r="E1035" s="42"/>
      <c r="F1035" s="42"/>
      <c r="G1035" s="44"/>
      <c r="H1035" s="44"/>
      <c r="I1035" s="44"/>
      <c r="J1035" s="335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44"/>
      <c r="BJ1035" s="44"/>
      <c r="BK1035" s="44"/>
      <c r="BL1035" s="44"/>
      <c r="BM1035" s="44"/>
      <c r="BN1035" s="44"/>
      <c r="BO1035" s="44"/>
      <c r="BP1035" s="44"/>
      <c r="BQ1035" s="44"/>
      <c r="BR1035" s="44"/>
      <c r="BS1035" s="44"/>
      <c r="BT1035" s="44"/>
      <c r="BU1035" s="44"/>
      <c r="BV1035" s="44"/>
      <c r="BW1035" s="44"/>
      <c r="BX1035" s="44"/>
      <c r="BY1035" s="44"/>
      <c r="BZ1035" s="44"/>
      <c r="CA1035" s="44"/>
      <c r="CB1035" s="44"/>
      <c r="CC1035" s="44"/>
      <c r="CD1035" s="44"/>
      <c r="CE1035" s="44"/>
      <c r="CF1035" s="44"/>
      <c r="CG1035" s="45"/>
      <c r="CH1035" s="45"/>
      <c r="CI1035" s="45"/>
      <c r="CJ1035" s="45"/>
      <c r="CK1035" s="45"/>
      <c r="CL1035" s="45"/>
      <c r="CM1035" s="45"/>
      <c r="CN1035" s="45"/>
      <c r="CO1035" s="45"/>
      <c r="CP1035" s="45"/>
      <c r="CQ1035" s="45"/>
      <c r="CR1035" s="45"/>
      <c r="CS1035" s="44"/>
      <c r="CT1035" s="44"/>
      <c r="CU1035" s="44"/>
      <c r="CV1035" s="44"/>
      <c r="CW1035" s="44"/>
      <c r="CX1035" s="44"/>
      <c r="CY1035" s="44"/>
      <c r="CZ1035" s="44"/>
      <c r="DA1035" s="44"/>
      <c r="DB1035" s="44"/>
      <c r="DC1035" s="44"/>
      <c r="DD1035" s="44"/>
      <c r="DE1035" s="44"/>
      <c r="DF1035" s="44"/>
      <c r="DG1035" s="44"/>
      <c r="DH1035" s="44"/>
      <c r="DI1035" s="44"/>
    </row>
    <row r="1036" spans="1:113" ht="15">
      <c r="A1036" s="40"/>
      <c r="B1036" s="40"/>
      <c r="C1036" s="41"/>
      <c r="D1036" s="69"/>
      <c r="E1036" s="42"/>
      <c r="F1036" s="42"/>
      <c r="G1036" s="44"/>
      <c r="H1036" s="44"/>
      <c r="I1036" s="44"/>
      <c r="J1036" s="335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  <c r="BG1036" s="44"/>
      <c r="BH1036" s="44"/>
      <c r="BI1036" s="44"/>
      <c r="BJ1036" s="44"/>
      <c r="BK1036" s="44"/>
      <c r="BL1036" s="44"/>
      <c r="BM1036" s="44"/>
      <c r="BN1036" s="44"/>
      <c r="BO1036" s="44"/>
      <c r="BP1036" s="44"/>
      <c r="BQ1036" s="44"/>
      <c r="BR1036" s="44"/>
      <c r="BS1036" s="44"/>
      <c r="BT1036" s="44"/>
      <c r="BU1036" s="44"/>
      <c r="BV1036" s="44"/>
      <c r="BW1036" s="44"/>
      <c r="BX1036" s="44"/>
      <c r="BY1036" s="44"/>
      <c r="BZ1036" s="44"/>
      <c r="CA1036" s="44"/>
      <c r="CB1036" s="44"/>
      <c r="CC1036" s="44"/>
      <c r="CD1036" s="44"/>
      <c r="CE1036" s="44"/>
      <c r="CF1036" s="44"/>
      <c r="CG1036" s="45"/>
      <c r="CH1036" s="45"/>
      <c r="CI1036" s="45"/>
      <c r="CJ1036" s="45"/>
      <c r="CK1036" s="45"/>
      <c r="CL1036" s="45"/>
      <c r="CM1036" s="45"/>
      <c r="CN1036" s="45"/>
      <c r="CO1036" s="45"/>
      <c r="CP1036" s="45"/>
      <c r="CQ1036" s="45"/>
      <c r="CR1036" s="45"/>
      <c r="CS1036" s="44"/>
      <c r="CT1036" s="44"/>
      <c r="CU1036" s="44"/>
      <c r="CV1036" s="44"/>
      <c r="CW1036" s="44"/>
      <c r="CX1036" s="44"/>
      <c r="CY1036" s="44"/>
      <c r="CZ1036" s="44"/>
      <c r="DA1036" s="44"/>
      <c r="DB1036" s="44"/>
      <c r="DC1036" s="44"/>
      <c r="DD1036" s="44"/>
      <c r="DE1036" s="44"/>
      <c r="DF1036" s="44"/>
      <c r="DG1036" s="44"/>
      <c r="DH1036" s="44"/>
      <c r="DI1036" s="44"/>
    </row>
    <row r="1037" spans="1:113" ht="15">
      <c r="A1037" s="40"/>
      <c r="B1037" s="40"/>
      <c r="C1037" s="41"/>
      <c r="D1037" s="69"/>
      <c r="E1037" s="42"/>
      <c r="F1037" s="42"/>
      <c r="G1037" s="44"/>
      <c r="H1037" s="44"/>
      <c r="I1037" s="44"/>
      <c r="J1037" s="335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  <c r="BG1037" s="44"/>
      <c r="BH1037" s="44"/>
      <c r="BI1037" s="44"/>
      <c r="BJ1037" s="44"/>
      <c r="BK1037" s="44"/>
      <c r="BL1037" s="44"/>
      <c r="BM1037" s="44"/>
      <c r="BN1037" s="44"/>
      <c r="BO1037" s="44"/>
      <c r="BP1037" s="44"/>
      <c r="BQ1037" s="44"/>
      <c r="BR1037" s="44"/>
      <c r="BS1037" s="44"/>
      <c r="BT1037" s="44"/>
      <c r="BU1037" s="44"/>
      <c r="BV1037" s="44"/>
      <c r="BW1037" s="44"/>
      <c r="BX1037" s="44"/>
      <c r="BY1037" s="44"/>
      <c r="BZ1037" s="44"/>
      <c r="CA1037" s="44"/>
      <c r="CB1037" s="44"/>
      <c r="CC1037" s="44"/>
      <c r="CD1037" s="44"/>
      <c r="CE1037" s="44"/>
      <c r="CF1037" s="44"/>
      <c r="CG1037" s="45"/>
      <c r="CH1037" s="45"/>
      <c r="CI1037" s="45"/>
      <c r="CJ1037" s="45"/>
      <c r="CK1037" s="45"/>
      <c r="CL1037" s="45"/>
      <c r="CM1037" s="45"/>
      <c r="CN1037" s="45"/>
      <c r="CO1037" s="45"/>
      <c r="CP1037" s="45"/>
      <c r="CQ1037" s="45"/>
      <c r="CR1037" s="45"/>
      <c r="CS1037" s="44"/>
      <c r="CT1037" s="44"/>
      <c r="CU1037" s="44"/>
      <c r="CV1037" s="44"/>
      <c r="CW1037" s="44"/>
      <c r="CX1037" s="44"/>
      <c r="CY1037" s="44"/>
      <c r="CZ1037" s="44"/>
      <c r="DA1037" s="44"/>
      <c r="DB1037" s="44"/>
      <c r="DC1037" s="44"/>
      <c r="DD1037" s="44"/>
      <c r="DE1037" s="44"/>
      <c r="DF1037" s="44"/>
      <c r="DG1037" s="44"/>
      <c r="DH1037" s="44"/>
      <c r="DI1037" s="44"/>
    </row>
    <row r="1038" spans="1:113" ht="15">
      <c r="A1038" s="40"/>
      <c r="B1038" s="40"/>
      <c r="C1038" s="41"/>
      <c r="D1038" s="69"/>
      <c r="E1038" s="42"/>
      <c r="F1038" s="42"/>
      <c r="G1038" s="44"/>
      <c r="H1038" s="44"/>
      <c r="I1038" s="44"/>
      <c r="J1038" s="335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  <c r="BG1038" s="44"/>
      <c r="BH1038" s="44"/>
      <c r="BI1038" s="44"/>
      <c r="BJ1038" s="44"/>
      <c r="BK1038" s="44"/>
      <c r="BL1038" s="44"/>
      <c r="BM1038" s="44"/>
      <c r="BN1038" s="44"/>
      <c r="BO1038" s="44"/>
      <c r="BP1038" s="44"/>
      <c r="BQ1038" s="44"/>
      <c r="BR1038" s="44"/>
      <c r="BS1038" s="44"/>
      <c r="BT1038" s="44"/>
      <c r="BU1038" s="44"/>
      <c r="BV1038" s="44"/>
      <c r="BW1038" s="44"/>
      <c r="BX1038" s="44"/>
      <c r="BY1038" s="44"/>
      <c r="BZ1038" s="44"/>
      <c r="CA1038" s="44"/>
      <c r="CB1038" s="44"/>
      <c r="CC1038" s="44"/>
      <c r="CD1038" s="44"/>
      <c r="CE1038" s="44"/>
      <c r="CF1038" s="44"/>
      <c r="CG1038" s="45"/>
      <c r="CH1038" s="45"/>
      <c r="CI1038" s="45"/>
      <c r="CJ1038" s="45"/>
      <c r="CK1038" s="45"/>
      <c r="CL1038" s="45"/>
      <c r="CM1038" s="45"/>
      <c r="CN1038" s="45"/>
      <c r="CO1038" s="45"/>
      <c r="CP1038" s="45"/>
      <c r="CQ1038" s="45"/>
      <c r="CR1038" s="45"/>
      <c r="CS1038" s="44"/>
      <c r="CT1038" s="44"/>
      <c r="CU1038" s="44"/>
      <c r="CV1038" s="44"/>
      <c r="CW1038" s="44"/>
      <c r="CX1038" s="44"/>
      <c r="CY1038" s="44"/>
      <c r="CZ1038" s="44"/>
      <c r="DA1038" s="44"/>
      <c r="DB1038" s="44"/>
      <c r="DC1038" s="44"/>
      <c r="DD1038" s="44"/>
      <c r="DE1038" s="44"/>
      <c r="DF1038" s="44"/>
      <c r="DG1038" s="44"/>
      <c r="DH1038" s="44"/>
      <c r="DI1038" s="44"/>
    </row>
    <row r="1039" spans="1:113" ht="15">
      <c r="A1039" s="40"/>
      <c r="B1039" s="40"/>
      <c r="C1039" s="41"/>
      <c r="D1039" s="69"/>
      <c r="E1039" s="42"/>
      <c r="F1039" s="42"/>
      <c r="G1039" s="44"/>
      <c r="H1039" s="44"/>
      <c r="I1039" s="44"/>
      <c r="J1039" s="335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  <c r="BG1039" s="44"/>
      <c r="BH1039" s="44"/>
      <c r="BI1039" s="44"/>
      <c r="BJ1039" s="44"/>
      <c r="BK1039" s="44"/>
      <c r="BL1039" s="44"/>
      <c r="BM1039" s="44"/>
      <c r="BN1039" s="44"/>
      <c r="BO1039" s="44"/>
      <c r="BP1039" s="44"/>
      <c r="BQ1039" s="44"/>
      <c r="BR1039" s="44"/>
      <c r="BS1039" s="44"/>
      <c r="BT1039" s="44"/>
      <c r="BU1039" s="44"/>
      <c r="BV1039" s="44"/>
      <c r="BW1039" s="44"/>
      <c r="BX1039" s="44"/>
      <c r="BY1039" s="44"/>
      <c r="BZ1039" s="44"/>
      <c r="CA1039" s="44"/>
      <c r="CB1039" s="44"/>
      <c r="CC1039" s="44"/>
      <c r="CD1039" s="44"/>
      <c r="CE1039" s="44"/>
      <c r="CF1039" s="44"/>
      <c r="CG1039" s="45"/>
      <c r="CH1039" s="45"/>
      <c r="CI1039" s="45"/>
      <c r="CJ1039" s="45"/>
      <c r="CK1039" s="45"/>
      <c r="CL1039" s="45"/>
      <c r="CM1039" s="45"/>
      <c r="CN1039" s="45"/>
      <c r="CO1039" s="45"/>
      <c r="CP1039" s="45"/>
      <c r="CQ1039" s="45"/>
      <c r="CR1039" s="45"/>
      <c r="CS1039" s="44"/>
      <c r="CT1039" s="44"/>
      <c r="CU1039" s="44"/>
      <c r="CV1039" s="44"/>
      <c r="CW1039" s="44"/>
      <c r="CX1039" s="44"/>
      <c r="CY1039" s="44"/>
      <c r="CZ1039" s="44"/>
      <c r="DA1039" s="44"/>
      <c r="DB1039" s="44"/>
      <c r="DC1039" s="44"/>
      <c r="DD1039" s="44"/>
      <c r="DE1039" s="44"/>
      <c r="DF1039" s="44"/>
      <c r="DG1039" s="44"/>
      <c r="DH1039" s="44"/>
      <c r="DI1039" s="44"/>
    </row>
    <row r="1040" spans="1:113" ht="15">
      <c r="A1040" s="40"/>
      <c r="B1040" s="40"/>
      <c r="C1040" s="41"/>
      <c r="D1040" s="69"/>
      <c r="E1040" s="42"/>
      <c r="F1040" s="42"/>
      <c r="G1040" s="44"/>
      <c r="H1040" s="44"/>
      <c r="I1040" s="44"/>
      <c r="J1040" s="335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4"/>
      <c r="BN1040" s="44"/>
      <c r="BO1040" s="44"/>
      <c r="BP1040" s="44"/>
      <c r="BQ1040" s="44"/>
      <c r="BR1040" s="44"/>
      <c r="BS1040" s="44"/>
      <c r="BT1040" s="44"/>
      <c r="BU1040" s="44"/>
      <c r="BV1040" s="44"/>
      <c r="BW1040" s="44"/>
      <c r="BX1040" s="44"/>
      <c r="BY1040" s="44"/>
      <c r="BZ1040" s="44"/>
      <c r="CA1040" s="44"/>
      <c r="CB1040" s="44"/>
      <c r="CC1040" s="44"/>
      <c r="CD1040" s="44"/>
      <c r="CE1040" s="44"/>
      <c r="CF1040" s="44"/>
      <c r="CG1040" s="45"/>
      <c r="CH1040" s="45"/>
      <c r="CI1040" s="45"/>
      <c r="CJ1040" s="45"/>
      <c r="CK1040" s="45"/>
      <c r="CL1040" s="45"/>
      <c r="CM1040" s="45"/>
      <c r="CN1040" s="45"/>
      <c r="CO1040" s="45"/>
      <c r="CP1040" s="45"/>
      <c r="CQ1040" s="45"/>
      <c r="CR1040" s="45"/>
      <c r="CS1040" s="44"/>
      <c r="CT1040" s="44"/>
      <c r="CU1040" s="44"/>
      <c r="CV1040" s="44"/>
      <c r="CW1040" s="44"/>
      <c r="CX1040" s="44"/>
      <c r="CY1040" s="44"/>
      <c r="CZ1040" s="44"/>
      <c r="DA1040" s="44"/>
      <c r="DB1040" s="44"/>
      <c r="DC1040" s="44"/>
      <c r="DD1040" s="44"/>
      <c r="DE1040" s="44"/>
      <c r="DF1040" s="44"/>
      <c r="DG1040" s="44"/>
      <c r="DH1040" s="44"/>
      <c r="DI1040" s="44"/>
    </row>
    <row r="1041" spans="1:113" ht="15">
      <c r="A1041" s="40"/>
      <c r="B1041" s="40"/>
      <c r="C1041" s="41"/>
      <c r="D1041" s="69"/>
      <c r="E1041" s="42"/>
      <c r="F1041" s="42"/>
      <c r="G1041" s="44"/>
      <c r="H1041" s="44"/>
      <c r="I1041" s="44"/>
      <c r="J1041" s="335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  <c r="BG1041" s="44"/>
      <c r="BH1041" s="44"/>
      <c r="BI1041" s="44"/>
      <c r="BJ1041" s="44"/>
      <c r="BK1041" s="44"/>
      <c r="BL1041" s="44"/>
      <c r="BM1041" s="44"/>
      <c r="BN1041" s="44"/>
      <c r="BO1041" s="44"/>
      <c r="BP1041" s="44"/>
      <c r="BQ1041" s="44"/>
      <c r="BR1041" s="44"/>
      <c r="BS1041" s="44"/>
      <c r="BT1041" s="44"/>
      <c r="BU1041" s="44"/>
      <c r="BV1041" s="44"/>
      <c r="BW1041" s="44"/>
      <c r="BX1041" s="44"/>
      <c r="BY1041" s="44"/>
      <c r="BZ1041" s="44"/>
      <c r="CA1041" s="44"/>
      <c r="CB1041" s="44"/>
      <c r="CC1041" s="44"/>
      <c r="CD1041" s="44"/>
      <c r="CE1041" s="44"/>
      <c r="CF1041" s="44"/>
      <c r="CG1041" s="45"/>
      <c r="CH1041" s="45"/>
      <c r="CI1041" s="45"/>
      <c r="CJ1041" s="45"/>
      <c r="CK1041" s="45"/>
      <c r="CL1041" s="45"/>
      <c r="CM1041" s="45"/>
      <c r="CN1041" s="45"/>
      <c r="CO1041" s="45"/>
      <c r="CP1041" s="45"/>
      <c r="CQ1041" s="45"/>
      <c r="CR1041" s="45"/>
      <c r="CS1041" s="44"/>
      <c r="CT1041" s="44"/>
      <c r="CU1041" s="44"/>
      <c r="CV1041" s="44"/>
      <c r="CW1041" s="44"/>
      <c r="CX1041" s="44"/>
      <c r="CY1041" s="44"/>
      <c r="CZ1041" s="44"/>
      <c r="DA1041" s="44"/>
      <c r="DB1041" s="44"/>
      <c r="DC1041" s="44"/>
      <c r="DD1041" s="44"/>
      <c r="DE1041" s="44"/>
      <c r="DF1041" s="44"/>
      <c r="DG1041" s="44"/>
      <c r="DH1041" s="44"/>
      <c r="DI1041" s="44"/>
    </row>
    <row r="1042" spans="1:113" ht="15">
      <c r="A1042" s="40"/>
      <c r="B1042" s="40"/>
      <c r="C1042" s="41"/>
      <c r="D1042" s="69"/>
      <c r="E1042" s="42"/>
      <c r="F1042" s="42"/>
      <c r="G1042" s="44"/>
      <c r="H1042" s="44"/>
      <c r="I1042" s="44"/>
      <c r="J1042" s="335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  <c r="BG1042" s="44"/>
      <c r="BH1042" s="44"/>
      <c r="BI1042" s="44"/>
      <c r="BJ1042" s="44"/>
      <c r="BK1042" s="44"/>
      <c r="BL1042" s="44"/>
      <c r="BM1042" s="44"/>
      <c r="BN1042" s="44"/>
      <c r="BO1042" s="44"/>
      <c r="BP1042" s="44"/>
      <c r="BQ1042" s="44"/>
      <c r="BR1042" s="44"/>
      <c r="BS1042" s="44"/>
      <c r="BT1042" s="44"/>
      <c r="BU1042" s="44"/>
      <c r="BV1042" s="44"/>
      <c r="BW1042" s="44"/>
      <c r="BX1042" s="44"/>
      <c r="BY1042" s="44"/>
      <c r="BZ1042" s="44"/>
      <c r="CA1042" s="44"/>
      <c r="CB1042" s="44"/>
      <c r="CC1042" s="44"/>
      <c r="CD1042" s="44"/>
      <c r="CE1042" s="44"/>
      <c r="CF1042" s="44"/>
      <c r="CG1042" s="45"/>
      <c r="CH1042" s="45"/>
      <c r="CI1042" s="45"/>
      <c r="CJ1042" s="45"/>
      <c r="CK1042" s="45"/>
      <c r="CL1042" s="45"/>
      <c r="CM1042" s="45"/>
      <c r="CN1042" s="45"/>
      <c r="CO1042" s="45"/>
      <c r="CP1042" s="45"/>
      <c r="CQ1042" s="45"/>
      <c r="CR1042" s="45"/>
      <c r="CS1042" s="44"/>
      <c r="CT1042" s="44"/>
      <c r="CU1042" s="44"/>
      <c r="CV1042" s="44"/>
      <c r="CW1042" s="44"/>
      <c r="CX1042" s="44"/>
      <c r="CY1042" s="44"/>
      <c r="CZ1042" s="44"/>
      <c r="DA1042" s="44"/>
      <c r="DB1042" s="44"/>
      <c r="DC1042" s="44"/>
      <c r="DD1042" s="44"/>
      <c r="DE1042" s="44"/>
      <c r="DF1042" s="44"/>
      <c r="DG1042" s="44"/>
      <c r="DH1042" s="44"/>
      <c r="DI1042" s="44"/>
    </row>
    <row r="1043" spans="1:113" ht="15">
      <c r="A1043" s="40"/>
      <c r="B1043" s="40"/>
      <c r="C1043" s="41"/>
      <c r="D1043" s="69"/>
      <c r="E1043" s="42"/>
      <c r="F1043" s="42"/>
      <c r="G1043" s="44"/>
      <c r="H1043" s="44"/>
      <c r="I1043" s="44"/>
      <c r="J1043" s="335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  <c r="BG1043" s="44"/>
      <c r="BH1043" s="44"/>
      <c r="BI1043" s="44"/>
      <c r="BJ1043" s="44"/>
      <c r="BK1043" s="44"/>
      <c r="BL1043" s="44"/>
      <c r="BM1043" s="44"/>
      <c r="BN1043" s="44"/>
      <c r="BO1043" s="44"/>
      <c r="BP1043" s="44"/>
      <c r="BQ1043" s="44"/>
      <c r="BR1043" s="44"/>
      <c r="BS1043" s="44"/>
      <c r="BT1043" s="44"/>
      <c r="BU1043" s="44"/>
      <c r="BV1043" s="44"/>
      <c r="BW1043" s="44"/>
      <c r="BX1043" s="44"/>
      <c r="BY1043" s="44"/>
      <c r="BZ1043" s="44"/>
      <c r="CA1043" s="44"/>
      <c r="CB1043" s="44"/>
      <c r="CC1043" s="44"/>
      <c r="CD1043" s="44"/>
      <c r="CE1043" s="44"/>
      <c r="CF1043" s="44"/>
      <c r="CG1043" s="45"/>
      <c r="CH1043" s="45"/>
      <c r="CI1043" s="45"/>
      <c r="CJ1043" s="45"/>
      <c r="CK1043" s="45"/>
      <c r="CL1043" s="45"/>
      <c r="CM1043" s="45"/>
      <c r="CN1043" s="45"/>
      <c r="CO1043" s="45"/>
      <c r="CP1043" s="45"/>
      <c r="CQ1043" s="45"/>
      <c r="CR1043" s="45"/>
      <c r="CS1043" s="44"/>
      <c r="CT1043" s="44"/>
      <c r="CU1043" s="44"/>
      <c r="CV1043" s="44"/>
      <c r="CW1043" s="44"/>
      <c r="CX1043" s="44"/>
      <c r="CY1043" s="44"/>
      <c r="CZ1043" s="44"/>
      <c r="DA1043" s="44"/>
      <c r="DB1043" s="44"/>
      <c r="DC1043" s="44"/>
      <c r="DD1043" s="44"/>
      <c r="DE1043" s="44"/>
      <c r="DF1043" s="44"/>
      <c r="DG1043" s="44"/>
      <c r="DH1043" s="44"/>
      <c r="DI1043" s="44"/>
    </row>
    <row r="1044" spans="1:113" ht="15">
      <c r="A1044" s="40"/>
      <c r="B1044" s="40"/>
      <c r="C1044" s="41"/>
      <c r="D1044" s="69"/>
      <c r="E1044" s="42"/>
      <c r="F1044" s="42"/>
      <c r="G1044" s="44"/>
      <c r="H1044" s="44"/>
      <c r="I1044" s="44"/>
      <c r="J1044" s="335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  <c r="BG1044" s="44"/>
      <c r="BH1044" s="44"/>
      <c r="BI1044" s="44"/>
      <c r="BJ1044" s="44"/>
      <c r="BK1044" s="44"/>
      <c r="BL1044" s="44"/>
      <c r="BM1044" s="44"/>
      <c r="BN1044" s="44"/>
      <c r="BO1044" s="44"/>
      <c r="BP1044" s="44"/>
      <c r="BQ1044" s="44"/>
      <c r="BR1044" s="44"/>
      <c r="BS1044" s="44"/>
      <c r="BT1044" s="44"/>
      <c r="BU1044" s="44"/>
      <c r="BV1044" s="44"/>
      <c r="BW1044" s="44"/>
      <c r="BX1044" s="44"/>
      <c r="BY1044" s="44"/>
      <c r="BZ1044" s="44"/>
      <c r="CA1044" s="44"/>
      <c r="CB1044" s="44"/>
      <c r="CC1044" s="44"/>
      <c r="CD1044" s="44"/>
      <c r="CE1044" s="44"/>
      <c r="CF1044" s="44"/>
      <c r="CG1044" s="45"/>
      <c r="CH1044" s="45"/>
      <c r="CI1044" s="45"/>
      <c r="CJ1044" s="45"/>
      <c r="CK1044" s="45"/>
      <c r="CL1044" s="45"/>
      <c r="CM1044" s="45"/>
      <c r="CN1044" s="45"/>
      <c r="CO1044" s="45"/>
      <c r="CP1044" s="45"/>
      <c r="CQ1044" s="45"/>
      <c r="CR1044" s="45"/>
      <c r="CS1044" s="44"/>
      <c r="CT1044" s="44"/>
      <c r="CU1044" s="44"/>
      <c r="CV1044" s="44"/>
      <c r="CW1044" s="44"/>
      <c r="CX1044" s="44"/>
      <c r="CY1044" s="44"/>
      <c r="CZ1044" s="44"/>
      <c r="DA1044" s="44"/>
      <c r="DB1044" s="44"/>
      <c r="DC1044" s="44"/>
      <c r="DD1044" s="44"/>
      <c r="DE1044" s="44"/>
      <c r="DF1044" s="44"/>
      <c r="DG1044" s="44"/>
      <c r="DH1044" s="44"/>
      <c r="DI1044" s="44"/>
    </row>
    <row r="1045" spans="1:113" ht="15">
      <c r="A1045" s="40"/>
      <c r="B1045" s="40"/>
      <c r="C1045" s="41"/>
      <c r="D1045" s="69"/>
      <c r="E1045" s="42"/>
      <c r="F1045" s="42"/>
      <c r="G1045" s="44"/>
      <c r="H1045" s="44"/>
      <c r="I1045" s="44"/>
      <c r="J1045" s="335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  <c r="BG1045" s="44"/>
      <c r="BH1045" s="44"/>
      <c r="BI1045" s="44"/>
      <c r="BJ1045" s="44"/>
      <c r="BK1045" s="44"/>
      <c r="BL1045" s="44"/>
      <c r="BM1045" s="44"/>
      <c r="BN1045" s="44"/>
      <c r="BO1045" s="44"/>
      <c r="BP1045" s="44"/>
      <c r="BQ1045" s="44"/>
      <c r="BR1045" s="44"/>
      <c r="BS1045" s="44"/>
      <c r="BT1045" s="44"/>
      <c r="BU1045" s="44"/>
      <c r="BV1045" s="44"/>
      <c r="BW1045" s="44"/>
      <c r="BX1045" s="44"/>
      <c r="BY1045" s="44"/>
      <c r="BZ1045" s="44"/>
      <c r="CA1045" s="44"/>
      <c r="CB1045" s="44"/>
      <c r="CC1045" s="44"/>
      <c r="CD1045" s="44"/>
      <c r="CE1045" s="44"/>
      <c r="CF1045" s="44"/>
      <c r="CG1045" s="45"/>
      <c r="CH1045" s="45"/>
      <c r="CI1045" s="45"/>
      <c r="CJ1045" s="45"/>
      <c r="CK1045" s="45"/>
      <c r="CL1045" s="45"/>
      <c r="CM1045" s="45"/>
      <c r="CN1045" s="45"/>
      <c r="CO1045" s="45"/>
      <c r="CP1045" s="45"/>
      <c r="CQ1045" s="45"/>
      <c r="CR1045" s="45"/>
      <c r="CS1045" s="44"/>
      <c r="CT1045" s="44"/>
      <c r="CU1045" s="44"/>
      <c r="CV1045" s="44"/>
      <c r="CW1045" s="44"/>
      <c r="CX1045" s="44"/>
      <c r="CY1045" s="44"/>
      <c r="CZ1045" s="44"/>
      <c r="DA1045" s="44"/>
      <c r="DB1045" s="44"/>
      <c r="DC1045" s="44"/>
      <c r="DD1045" s="44"/>
      <c r="DE1045" s="44"/>
      <c r="DF1045" s="44"/>
      <c r="DG1045" s="44"/>
      <c r="DH1045" s="44"/>
      <c r="DI1045" s="44"/>
    </row>
    <row r="1046" spans="1:113" ht="15">
      <c r="A1046" s="40"/>
      <c r="B1046" s="40"/>
      <c r="C1046" s="41"/>
      <c r="D1046" s="69"/>
      <c r="E1046" s="42"/>
      <c r="F1046" s="42"/>
      <c r="G1046" s="44"/>
      <c r="H1046" s="44"/>
      <c r="I1046" s="44"/>
      <c r="J1046" s="335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  <c r="BG1046" s="44"/>
      <c r="BH1046" s="44"/>
      <c r="BI1046" s="44"/>
      <c r="BJ1046" s="44"/>
      <c r="BK1046" s="44"/>
      <c r="BL1046" s="44"/>
      <c r="BM1046" s="44"/>
      <c r="BN1046" s="44"/>
      <c r="BO1046" s="44"/>
      <c r="BP1046" s="44"/>
      <c r="BQ1046" s="44"/>
      <c r="BR1046" s="44"/>
      <c r="BS1046" s="44"/>
      <c r="BT1046" s="44"/>
      <c r="BU1046" s="44"/>
      <c r="BV1046" s="44"/>
      <c r="BW1046" s="44"/>
      <c r="BX1046" s="44"/>
      <c r="BY1046" s="44"/>
      <c r="BZ1046" s="44"/>
      <c r="CA1046" s="44"/>
      <c r="CB1046" s="44"/>
      <c r="CC1046" s="44"/>
      <c r="CD1046" s="44"/>
      <c r="CE1046" s="44"/>
      <c r="CF1046" s="44"/>
      <c r="CG1046" s="45"/>
      <c r="CH1046" s="45"/>
      <c r="CI1046" s="45"/>
      <c r="CJ1046" s="45"/>
      <c r="CK1046" s="45"/>
      <c r="CL1046" s="45"/>
      <c r="CM1046" s="45"/>
      <c r="CN1046" s="45"/>
      <c r="CO1046" s="45"/>
      <c r="CP1046" s="45"/>
      <c r="CQ1046" s="45"/>
      <c r="CR1046" s="45"/>
      <c r="CS1046" s="44"/>
      <c r="CT1046" s="44"/>
      <c r="CU1046" s="44"/>
      <c r="CV1046" s="44"/>
      <c r="CW1046" s="44"/>
      <c r="CX1046" s="44"/>
      <c r="CY1046" s="44"/>
      <c r="CZ1046" s="44"/>
      <c r="DA1046" s="44"/>
      <c r="DB1046" s="44"/>
      <c r="DC1046" s="44"/>
      <c r="DD1046" s="44"/>
      <c r="DE1046" s="44"/>
      <c r="DF1046" s="44"/>
      <c r="DG1046" s="44"/>
      <c r="DH1046" s="44"/>
      <c r="DI1046" s="44"/>
    </row>
    <row r="1047" spans="1:113" ht="15">
      <c r="A1047" s="40"/>
      <c r="B1047" s="40"/>
      <c r="C1047" s="41"/>
      <c r="D1047" s="69"/>
      <c r="E1047" s="42"/>
      <c r="F1047" s="42"/>
      <c r="G1047" s="44"/>
      <c r="H1047" s="44"/>
      <c r="I1047" s="44"/>
      <c r="J1047" s="335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  <c r="BG1047" s="44"/>
      <c r="BH1047" s="44"/>
      <c r="BI1047" s="44"/>
      <c r="BJ1047" s="44"/>
      <c r="BK1047" s="44"/>
      <c r="BL1047" s="44"/>
      <c r="BM1047" s="44"/>
      <c r="BN1047" s="44"/>
      <c r="BO1047" s="44"/>
      <c r="BP1047" s="44"/>
      <c r="BQ1047" s="44"/>
      <c r="BR1047" s="44"/>
      <c r="BS1047" s="44"/>
      <c r="BT1047" s="44"/>
      <c r="BU1047" s="44"/>
      <c r="BV1047" s="44"/>
      <c r="BW1047" s="44"/>
      <c r="BX1047" s="44"/>
      <c r="BY1047" s="44"/>
      <c r="BZ1047" s="44"/>
      <c r="CA1047" s="44"/>
      <c r="CB1047" s="44"/>
      <c r="CC1047" s="44"/>
      <c r="CD1047" s="44"/>
      <c r="CE1047" s="44"/>
      <c r="CF1047" s="44"/>
      <c r="CG1047" s="45"/>
      <c r="CH1047" s="45"/>
      <c r="CI1047" s="45"/>
      <c r="CJ1047" s="45"/>
      <c r="CK1047" s="45"/>
      <c r="CL1047" s="45"/>
      <c r="CM1047" s="45"/>
      <c r="CN1047" s="45"/>
      <c r="CO1047" s="45"/>
      <c r="CP1047" s="45"/>
      <c r="CQ1047" s="45"/>
      <c r="CR1047" s="45"/>
      <c r="CS1047" s="44"/>
      <c r="CT1047" s="44"/>
      <c r="CU1047" s="44"/>
      <c r="CV1047" s="44"/>
      <c r="CW1047" s="44"/>
      <c r="CX1047" s="44"/>
      <c r="CY1047" s="44"/>
      <c r="CZ1047" s="44"/>
      <c r="DA1047" s="44"/>
      <c r="DB1047" s="44"/>
      <c r="DC1047" s="44"/>
      <c r="DD1047" s="44"/>
      <c r="DE1047" s="44"/>
      <c r="DF1047" s="44"/>
      <c r="DG1047" s="44"/>
      <c r="DH1047" s="44"/>
      <c r="DI1047" s="44"/>
    </row>
    <row r="1048" spans="1:113" ht="15">
      <c r="A1048" s="40"/>
      <c r="B1048" s="40"/>
      <c r="C1048" s="41"/>
      <c r="D1048" s="69"/>
      <c r="E1048" s="42"/>
      <c r="F1048" s="42"/>
      <c r="G1048" s="44"/>
      <c r="H1048" s="44"/>
      <c r="I1048" s="44"/>
      <c r="J1048" s="335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  <c r="BG1048" s="44"/>
      <c r="BH1048" s="44"/>
      <c r="BI1048" s="44"/>
      <c r="BJ1048" s="44"/>
      <c r="BK1048" s="44"/>
      <c r="BL1048" s="44"/>
      <c r="BM1048" s="44"/>
      <c r="BN1048" s="44"/>
      <c r="BO1048" s="44"/>
      <c r="BP1048" s="44"/>
      <c r="BQ1048" s="44"/>
      <c r="BR1048" s="44"/>
      <c r="BS1048" s="44"/>
      <c r="BT1048" s="44"/>
      <c r="BU1048" s="44"/>
      <c r="BV1048" s="44"/>
      <c r="BW1048" s="44"/>
      <c r="BX1048" s="44"/>
      <c r="BY1048" s="44"/>
      <c r="BZ1048" s="44"/>
      <c r="CA1048" s="44"/>
      <c r="CB1048" s="44"/>
      <c r="CC1048" s="44"/>
      <c r="CD1048" s="44"/>
      <c r="CE1048" s="44"/>
      <c r="CF1048" s="44"/>
      <c r="CG1048" s="45"/>
      <c r="CH1048" s="45"/>
      <c r="CI1048" s="45"/>
      <c r="CJ1048" s="45"/>
      <c r="CK1048" s="45"/>
      <c r="CL1048" s="45"/>
      <c r="CM1048" s="45"/>
      <c r="CN1048" s="45"/>
      <c r="CO1048" s="45"/>
      <c r="CP1048" s="45"/>
      <c r="CQ1048" s="45"/>
      <c r="CR1048" s="45"/>
      <c r="CS1048" s="44"/>
      <c r="CT1048" s="44"/>
      <c r="CU1048" s="44"/>
      <c r="CV1048" s="44"/>
      <c r="CW1048" s="44"/>
      <c r="CX1048" s="44"/>
      <c r="CY1048" s="44"/>
      <c r="CZ1048" s="44"/>
      <c r="DA1048" s="44"/>
      <c r="DB1048" s="44"/>
      <c r="DC1048" s="44"/>
      <c r="DD1048" s="44"/>
      <c r="DE1048" s="44"/>
      <c r="DF1048" s="44"/>
      <c r="DG1048" s="44"/>
      <c r="DH1048" s="44"/>
      <c r="DI1048" s="44"/>
    </row>
    <row r="1049" spans="1:113" ht="15">
      <c r="A1049" s="40"/>
      <c r="B1049" s="40"/>
      <c r="C1049" s="41"/>
      <c r="D1049" s="69"/>
      <c r="E1049" s="42"/>
      <c r="F1049" s="42"/>
      <c r="G1049" s="44"/>
      <c r="H1049" s="44"/>
      <c r="I1049" s="44"/>
      <c r="J1049" s="335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  <c r="BG1049" s="44"/>
      <c r="BH1049" s="44"/>
      <c r="BI1049" s="44"/>
      <c r="BJ1049" s="44"/>
      <c r="BK1049" s="44"/>
      <c r="BL1049" s="44"/>
      <c r="BM1049" s="44"/>
      <c r="BN1049" s="44"/>
      <c r="BO1049" s="44"/>
      <c r="BP1049" s="44"/>
      <c r="BQ1049" s="44"/>
      <c r="BR1049" s="44"/>
      <c r="BS1049" s="44"/>
      <c r="BT1049" s="44"/>
      <c r="BU1049" s="44"/>
      <c r="BV1049" s="44"/>
      <c r="BW1049" s="44"/>
      <c r="BX1049" s="44"/>
      <c r="BY1049" s="44"/>
      <c r="BZ1049" s="44"/>
      <c r="CA1049" s="44"/>
      <c r="CB1049" s="44"/>
      <c r="CC1049" s="44"/>
      <c r="CD1049" s="44"/>
      <c r="CE1049" s="44"/>
      <c r="CF1049" s="44"/>
      <c r="CG1049" s="45"/>
      <c r="CH1049" s="45"/>
      <c r="CI1049" s="45"/>
      <c r="CJ1049" s="45"/>
      <c r="CK1049" s="45"/>
      <c r="CL1049" s="45"/>
      <c r="CM1049" s="45"/>
      <c r="CN1049" s="45"/>
      <c r="CO1049" s="45"/>
      <c r="CP1049" s="45"/>
      <c r="CQ1049" s="45"/>
      <c r="CR1049" s="45"/>
      <c r="CS1049" s="44"/>
      <c r="CT1049" s="44"/>
      <c r="CU1049" s="44"/>
      <c r="CV1049" s="44"/>
      <c r="CW1049" s="44"/>
      <c r="CX1049" s="44"/>
      <c r="CY1049" s="44"/>
      <c r="CZ1049" s="44"/>
      <c r="DA1049" s="44"/>
      <c r="DB1049" s="44"/>
      <c r="DC1049" s="44"/>
      <c r="DD1049" s="44"/>
      <c r="DE1049" s="44"/>
      <c r="DF1049" s="44"/>
      <c r="DG1049" s="44"/>
      <c r="DH1049" s="44"/>
      <c r="DI1049" s="44"/>
    </row>
    <row r="1050" spans="1:113" ht="15">
      <c r="A1050" s="40"/>
      <c r="B1050" s="40"/>
      <c r="C1050" s="41"/>
      <c r="D1050" s="69"/>
      <c r="E1050" s="42"/>
      <c r="F1050" s="42"/>
      <c r="G1050" s="44"/>
      <c r="H1050" s="44"/>
      <c r="I1050" s="44"/>
      <c r="J1050" s="335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  <c r="BG1050" s="44"/>
      <c r="BH1050" s="44"/>
      <c r="BI1050" s="44"/>
      <c r="BJ1050" s="44"/>
      <c r="BK1050" s="44"/>
      <c r="BL1050" s="44"/>
      <c r="BM1050" s="44"/>
      <c r="BN1050" s="44"/>
      <c r="BO1050" s="44"/>
      <c r="BP1050" s="44"/>
      <c r="BQ1050" s="44"/>
      <c r="BR1050" s="44"/>
      <c r="BS1050" s="44"/>
      <c r="BT1050" s="44"/>
      <c r="BU1050" s="44"/>
      <c r="BV1050" s="44"/>
      <c r="BW1050" s="44"/>
      <c r="BX1050" s="44"/>
      <c r="BY1050" s="44"/>
      <c r="BZ1050" s="44"/>
      <c r="CA1050" s="44"/>
      <c r="CB1050" s="44"/>
      <c r="CC1050" s="44"/>
      <c r="CD1050" s="44"/>
      <c r="CE1050" s="44"/>
      <c r="CF1050" s="44"/>
      <c r="CG1050" s="45"/>
      <c r="CH1050" s="45"/>
      <c r="CI1050" s="45"/>
      <c r="CJ1050" s="45"/>
      <c r="CK1050" s="45"/>
      <c r="CL1050" s="45"/>
      <c r="CM1050" s="45"/>
      <c r="CN1050" s="45"/>
      <c r="CO1050" s="45"/>
      <c r="CP1050" s="45"/>
      <c r="CQ1050" s="45"/>
      <c r="CR1050" s="45"/>
      <c r="CS1050" s="44"/>
      <c r="CT1050" s="44"/>
      <c r="CU1050" s="44"/>
      <c r="CV1050" s="44"/>
      <c r="CW1050" s="44"/>
      <c r="CX1050" s="44"/>
      <c r="CY1050" s="44"/>
      <c r="CZ1050" s="44"/>
      <c r="DA1050" s="44"/>
      <c r="DB1050" s="44"/>
      <c r="DC1050" s="44"/>
      <c r="DD1050" s="44"/>
      <c r="DE1050" s="44"/>
      <c r="DF1050" s="44"/>
      <c r="DG1050" s="44"/>
      <c r="DH1050" s="44"/>
      <c r="DI1050" s="44"/>
    </row>
    <row r="1051" spans="1:113" ht="15">
      <c r="A1051" s="40"/>
      <c r="B1051" s="40"/>
      <c r="C1051" s="41"/>
      <c r="D1051" s="69"/>
      <c r="E1051" s="42"/>
      <c r="F1051" s="42"/>
      <c r="G1051" s="44"/>
      <c r="H1051" s="44"/>
      <c r="I1051" s="44"/>
      <c r="J1051" s="335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  <c r="BG1051" s="44"/>
      <c r="BH1051" s="44"/>
      <c r="BI1051" s="44"/>
      <c r="BJ1051" s="44"/>
      <c r="BK1051" s="44"/>
      <c r="BL1051" s="44"/>
      <c r="BM1051" s="44"/>
      <c r="BN1051" s="44"/>
      <c r="BO1051" s="44"/>
      <c r="BP1051" s="44"/>
      <c r="BQ1051" s="44"/>
      <c r="BR1051" s="44"/>
      <c r="BS1051" s="44"/>
      <c r="BT1051" s="44"/>
      <c r="BU1051" s="44"/>
      <c r="BV1051" s="44"/>
      <c r="BW1051" s="44"/>
      <c r="BX1051" s="44"/>
      <c r="BY1051" s="44"/>
      <c r="BZ1051" s="44"/>
      <c r="CA1051" s="44"/>
      <c r="CB1051" s="44"/>
      <c r="CC1051" s="44"/>
      <c r="CD1051" s="44"/>
      <c r="CE1051" s="44"/>
      <c r="CF1051" s="44"/>
      <c r="CG1051" s="45"/>
      <c r="CH1051" s="45"/>
      <c r="CI1051" s="45"/>
      <c r="CJ1051" s="45"/>
      <c r="CK1051" s="45"/>
      <c r="CL1051" s="45"/>
      <c r="CM1051" s="45"/>
      <c r="CN1051" s="45"/>
      <c r="CO1051" s="45"/>
      <c r="CP1051" s="45"/>
      <c r="CQ1051" s="45"/>
      <c r="CR1051" s="45"/>
      <c r="CS1051" s="44"/>
      <c r="CT1051" s="44"/>
      <c r="CU1051" s="44"/>
      <c r="CV1051" s="44"/>
      <c r="CW1051" s="44"/>
      <c r="CX1051" s="44"/>
      <c r="CY1051" s="44"/>
      <c r="CZ1051" s="44"/>
      <c r="DA1051" s="44"/>
      <c r="DB1051" s="44"/>
      <c r="DC1051" s="44"/>
      <c r="DD1051" s="44"/>
      <c r="DE1051" s="44"/>
      <c r="DF1051" s="44"/>
      <c r="DG1051" s="44"/>
      <c r="DH1051" s="44"/>
      <c r="DI1051" s="44"/>
    </row>
    <row r="1052" spans="1:113" ht="15">
      <c r="A1052" s="40"/>
      <c r="B1052" s="40"/>
      <c r="C1052" s="41"/>
      <c r="D1052" s="69"/>
      <c r="E1052" s="42"/>
      <c r="F1052" s="42"/>
      <c r="G1052" s="44"/>
      <c r="H1052" s="44"/>
      <c r="I1052" s="44"/>
      <c r="J1052" s="335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  <c r="BG1052" s="44"/>
      <c r="BH1052" s="44"/>
      <c r="BI1052" s="44"/>
      <c r="BJ1052" s="44"/>
      <c r="BK1052" s="44"/>
      <c r="BL1052" s="44"/>
      <c r="BM1052" s="44"/>
      <c r="BN1052" s="44"/>
      <c r="BO1052" s="44"/>
      <c r="BP1052" s="44"/>
      <c r="BQ1052" s="44"/>
      <c r="BR1052" s="44"/>
      <c r="BS1052" s="44"/>
      <c r="BT1052" s="44"/>
      <c r="BU1052" s="44"/>
      <c r="BV1052" s="44"/>
      <c r="BW1052" s="44"/>
      <c r="BX1052" s="44"/>
      <c r="BY1052" s="44"/>
      <c r="BZ1052" s="44"/>
      <c r="CA1052" s="44"/>
      <c r="CB1052" s="44"/>
      <c r="CC1052" s="44"/>
      <c r="CD1052" s="44"/>
      <c r="CE1052" s="44"/>
      <c r="CF1052" s="44"/>
      <c r="CG1052" s="45"/>
      <c r="CH1052" s="45"/>
      <c r="CI1052" s="45"/>
      <c r="CJ1052" s="45"/>
      <c r="CK1052" s="45"/>
      <c r="CL1052" s="45"/>
      <c r="CM1052" s="45"/>
      <c r="CN1052" s="45"/>
      <c r="CO1052" s="45"/>
      <c r="CP1052" s="45"/>
      <c r="CQ1052" s="45"/>
      <c r="CR1052" s="45"/>
      <c r="CS1052" s="44"/>
      <c r="CT1052" s="44"/>
      <c r="CU1052" s="44"/>
      <c r="CV1052" s="44"/>
      <c r="CW1052" s="44"/>
      <c r="CX1052" s="44"/>
      <c r="CY1052" s="44"/>
      <c r="CZ1052" s="44"/>
      <c r="DA1052" s="44"/>
      <c r="DB1052" s="44"/>
      <c r="DC1052" s="44"/>
      <c r="DD1052" s="44"/>
      <c r="DE1052" s="44"/>
      <c r="DF1052" s="44"/>
      <c r="DG1052" s="44"/>
      <c r="DH1052" s="44"/>
      <c r="DI1052" s="44"/>
    </row>
    <row r="1053" spans="1:113" ht="15">
      <c r="A1053" s="40"/>
      <c r="B1053" s="40"/>
      <c r="C1053" s="41"/>
      <c r="D1053" s="69"/>
      <c r="E1053" s="42"/>
      <c r="F1053" s="42"/>
      <c r="G1053" s="44"/>
      <c r="H1053" s="44"/>
      <c r="I1053" s="44"/>
      <c r="J1053" s="335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  <c r="BG1053" s="44"/>
      <c r="BH1053" s="44"/>
      <c r="BI1053" s="44"/>
      <c r="BJ1053" s="44"/>
      <c r="BK1053" s="44"/>
      <c r="BL1053" s="44"/>
      <c r="BM1053" s="44"/>
      <c r="BN1053" s="44"/>
      <c r="BO1053" s="44"/>
      <c r="BP1053" s="44"/>
      <c r="BQ1053" s="44"/>
      <c r="BR1053" s="44"/>
      <c r="BS1053" s="44"/>
      <c r="BT1053" s="44"/>
      <c r="BU1053" s="44"/>
      <c r="BV1053" s="44"/>
      <c r="BW1053" s="44"/>
      <c r="BX1053" s="44"/>
      <c r="BY1053" s="44"/>
      <c r="BZ1053" s="44"/>
      <c r="CA1053" s="44"/>
      <c r="CB1053" s="44"/>
      <c r="CC1053" s="44"/>
      <c r="CD1053" s="44"/>
      <c r="CE1053" s="44"/>
      <c r="CF1053" s="44"/>
      <c r="CG1053" s="45"/>
      <c r="CH1053" s="45"/>
      <c r="CI1053" s="45"/>
      <c r="CJ1053" s="45"/>
      <c r="CK1053" s="45"/>
      <c r="CL1053" s="45"/>
      <c r="CM1053" s="45"/>
      <c r="CN1053" s="45"/>
      <c r="CO1053" s="45"/>
      <c r="CP1053" s="45"/>
      <c r="CQ1053" s="45"/>
      <c r="CR1053" s="45"/>
      <c r="CS1053" s="44"/>
      <c r="CT1053" s="44"/>
      <c r="CU1053" s="44"/>
      <c r="CV1053" s="44"/>
      <c r="CW1053" s="44"/>
      <c r="CX1053" s="44"/>
      <c r="CY1053" s="44"/>
      <c r="CZ1053" s="44"/>
      <c r="DA1053" s="44"/>
      <c r="DB1053" s="44"/>
      <c r="DC1053" s="44"/>
      <c r="DD1053" s="44"/>
      <c r="DE1053" s="44"/>
      <c r="DF1053" s="44"/>
      <c r="DG1053" s="44"/>
      <c r="DH1053" s="44"/>
      <c r="DI1053" s="44"/>
    </row>
    <row r="1054" spans="1:113" ht="15">
      <c r="A1054" s="40"/>
      <c r="B1054" s="40"/>
      <c r="C1054" s="41"/>
      <c r="D1054" s="69"/>
      <c r="E1054" s="42"/>
      <c r="F1054" s="42"/>
      <c r="G1054" s="44"/>
      <c r="H1054" s="44"/>
      <c r="I1054" s="44"/>
      <c r="J1054" s="335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  <c r="BG1054" s="44"/>
      <c r="BH1054" s="44"/>
      <c r="BI1054" s="44"/>
      <c r="BJ1054" s="44"/>
      <c r="BK1054" s="44"/>
      <c r="BL1054" s="44"/>
      <c r="BM1054" s="44"/>
      <c r="BN1054" s="44"/>
      <c r="BO1054" s="44"/>
      <c r="BP1054" s="44"/>
      <c r="BQ1054" s="44"/>
      <c r="BR1054" s="44"/>
      <c r="BS1054" s="44"/>
      <c r="BT1054" s="44"/>
      <c r="BU1054" s="44"/>
      <c r="BV1054" s="44"/>
      <c r="BW1054" s="44"/>
      <c r="BX1054" s="44"/>
      <c r="BY1054" s="44"/>
      <c r="BZ1054" s="44"/>
      <c r="CA1054" s="44"/>
      <c r="CB1054" s="44"/>
      <c r="CC1054" s="44"/>
      <c r="CD1054" s="44"/>
      <c r="CE1054" s="44"/>
      <c r="CF1054" s="44"/>
      <c r="CG1054" s="45"/>
      <c r="CH1054" s="45"/>
      <c r="CI1054" s="45"/>
      <c r="CJ1054" s="45"/>
      <c r="CK1054" s="45"/>
      <c r="CL1054" s="45"/>
      <c r="CM1054" s="45"/>
      <c r="CN1054" s="45"/>
      <c r="CO1054" s="45"/>
      <c r="CP1054" s="45"/>
      <c r="CQ1054" s="45"/>
      <c r="CR1054" s="45"/>
      <c r="CS1054" s="44"/>
      <c r="CT1054" s="44"/>
      <c r="CU1054" s="44"/>
      <c r="CV1054" s="44"/>
      <c r="CW1054" s="44"/>
      <c r="CX1054" s="44"/>
      <c r="CY1054" s="44"/>
      <c r="CZ1054" s="44"/>
      <c r="DA1054" s="44"/>
      <c r="DB1054" s="44"/>
      <c r="DC1054" s="44"/>
      <c r="DD1054" s="44"/>
      <c r="DE1054" s="44"/>
      <c r="DF1054" s="44"/>
      <c r="DG1054" s="44"/>
      <c r="DH1054" s="44"/>
      <c r="DI1054" s="44"/>
    </row>
    <row r="1055" spans="1:113" ht="15">
      <c r="A1055" s="40"/>
      <c r="B1055" s="40"/>
      <c r="C1055" s="41"/>
      <c r="D1055" s="69"/>
      <c r="E1055" s="42"/>
      <c r="F1055" s="42"/>
      <c r="G1055" s="44"/>
      <c r="H1055" s="44"/>
      <c r="I1055" s="44"/>
      <c r="J1055" s="335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4"/>
      <c r="BN1055" s="44"/>
      <c r="BO1055" s="44"/>
      <c r="BP1055" s="44"/>
      <c r="BQ1055" s="44"/>
      <c r="BR1055" s="44"/>
      <c r="BS1055" s="44"/>
      <c r="BT1055" s="44"/>
      <c r="BU1055" s="44"/>
      <c r="BV1055" s="44"/>
      <c r="BW1055" s="44"/>
      <c r="BX1055" s="44"/>
      <c r="BY1055" s="44"/>
      <c r="BZ1055" s="44"/>
      <c r="CA1055" s="44"/>
      <c r="CB1055" s="44"/>
      <c r="CC1055" s="44"/>
      <c r="CD1055" s="44"/>
      <c r="CE1055" s="44"/>
      <c r="CF1055" s="44"/>
      <c r="CG1055" s="45"/>
      <c r="CH1055" s="45"/>
      <c r="CI1055" s="45"/>
      <c r="CJ1055" s="45"/>
      <c r="CK1055" s="45"/>
      <c r="CL1055" s="45"/>
      <c r="CM1055" s="45"/>
      <c r="CN1055" s="45"/>
      <c r="CO1055" s="45"/>
      <c r="CP1055" s="45"/>
      <c r="CQ1055" s="45"/>
      <c r="CR1055" s="45"/>
      <c r="CS1055" s="44"/>
      <c r="CT1055" s="44"/>
      <c r="CU1055" s="44"/>
      <c r="CV1055" s="44"/>
      <c r="CW1055" s="44"/>
      <c r="CX1055" s="44"/>
      <c r="CY1055" s="44"/>
      <c r="CZ1055" s="44"/>
      <c r="DA1055" s="44"/>
      <c r="DB1055" s="44"/>
      <c r="DC1055" s="44"/>
      <c r="DD1055" s="44"/>
      <c r="DE1055" s="44"/>
      <c r="DF1055" s="44"/>
      <c r="DG1055" s="44"/>
      <c r="DH1055" s="44"/>
      <c r="DI1055" s="44"/>
    </row>
    <row r="1056" spans="1:113" ht="15">
      <c r="A1056" s="40"/>
      <c r="B1056" s="40"/>
      <c r="C1056" s="41"/>
      <c r="D1056" s="69"/>
      <c r="E1056" s="42"/>
      <c r="F1056" s="42"/>
      <c r="G1056" s="44"/>
      <c r="H1056" s="44"/>
      <c r="I1056" s="44"/>
      <c r="J1056" s="335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4"/>
      <c r="BN1056" s="44"/>
      <c r="BO1056" s="44"/>
      <c r="BP1056" s="44"/>
      <c r="BQ1056" s="44"/>
      <c r="BR1056" s="44"/>
      <c r="BS1056" s="44"/>
      <c r="BT1056" s="44"/>
      <c r="BU1056" s="44"/>
      <c r="BV1056" s="44"/>
      <c r="BW1056" s="44"/>
      <c r="BX1056" s="44"/>
      <c r="BY1056" s="44"/>
      <c r="BZ1056" s="44"/>
      <c r="CA1056" s="44"/>
      <c r="CB1056" s="44"/>
      <c r="CC1056" s="44"/>
      <c r="CD1056" s="44"/>
      <c r="CE1056" s="44"/>
      <c r="CF1056" s="44"/>
      <c r="CG1056" s="45"/>
      <c r="CH1056" s="45"/>
      <c r="CI1056" s="45"/>
      <c r="CJ1056" s="45"/>
      <c r="CK1056" s="45"/>
      <c r="CL1056" s="45"/>
      <c r="CM1056" s="45"/>
      <c r="CN1056" s="45"/>
      <c r="CO1056" s="45"/>
      <c r="CP1056" s="45"/>
      <c r="CQ1056" s="45"/>
      <c r="CR1056" s="45"/>
      <c r="CS1056" s="44"/>
      <c r="CT1056" s="44"/>
      <c r="CU1056" s="44"/>
      <c r="CV1056" s="44"/>
      <c r="CW1056" s="44"/>
      <c r="CX1056" s="44"/>
      <c r="CY1056" s="44"/>
      <c r="CZ1056" s="44"/>
      <c r="DA1056" s="44"/>
      <c r="DB1056" s="44"/>
      <c r="DC1056" s="44"/>
      <c r="DD1056" s="44"/>
      <c r="DE1056" s="44"/>
      <c r="DF1056" s="44"/>
      <c r="DG1056" s="44"/>
      <c r="DH1056" s="44"/>
      <c r="DI1056" s="44"/>
    </row>
    <row r="1057" spans="1:113" ht="15">
      <c r="A1057" s="40"/>
      <c r="B1057" s="40"/>
      <c r="C1057" s="41"/>
      <c r="D1057" s="69"/>
      <c r="E1057" s="42"/>
      <c r="F1057" s="42"/>
      <c r="G1057" s="44"/>
      <c r="H1057" s="44"/>
      <c r="I1057" s="44"/>
      <c r="J1057" s="335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  <c r="BG1057" s="44"/>
      <c r="BH1057" s="44"/>
      <c r="BI1057" s="44"/>
      <c r="BJ1057" s="44"/>
      <c r="BK1057" s="44"/>
      <c r="BL1057" s="44"/>
      <c r="BM1057" s="44"/>
      <c r="BN1057" s="44"/>
      <c r="BO1057" s="44"/>
      <c r="BP1057" s="44"/>
      <c r="BQ1057" s="44"/>
      <c r="BR1057" s="44"/>
      <c r="BS1057" s="44"/>
      <c r="BT1057" s="44"/>
      <c r="BU1057" s="44"/>
      <c r="BV1057" s="44"/>
      <c r="BW1057" s="44"/>
      <c r="BX1057" s="44"/>
      <c r="BY1057" s="44"/>
      <c r="BZ1057" s="44"/>
      <c r="CA1057" s="44"/>
      <c r="CB1057" s="44"/>
      <c r="CC1057" s="44"/>
      <c r="CD1057" s="44"/>
      <c r="CE1057" s="44"/>
      <c r="CF1057" s="44"/>
      <c r="CG1057" s="45"/>
      <c r="CH1057" s="45"/>
      <c r="CI1057" s="45"/>
      <c r="CJ1057" s="45"/>
      <c r="CK1057" s="45"/>
      <c r="CL1057" s="45"/>
      <c r="CM1057" s="45"/>
      <c r="CN1057" s="45"/>
      <c r="CO1057" s="45"/>
      <c r="CP1057" s="45"/>
      <c r="CQ1057" s="45"/>
      <c r="CR1057" s="45"/>
      <c r="CS1057" s="44"/>
      <c r="CT1057" s="44"/>
      <c r="CU1057" s="44"/>
      <c r="CV1057" s="44"/>
      <c r="CW1057" s="44"/>
      <c r="CX1057" s="44"/>
      <c r="CY1057" s="44"/>
      <c r="CZ1057" s="44"/>
      <c r="DA1057" s="44"/>
      <c r="DB1057" s="44"/>
      <c r="DC1057" s="44"/>
      <c r="DD1057" s="44"/>
      <c r="DE1057" s="44"/>
      <c r="DF1057" s="44"/>
      <c r="DG1057" s="44"/>
      <c r="DH1057" s="44"/>
      <c r="DI1057" s="44"/>
    </row>
    <row r="1058" spans="1:113" ht="15">
      <c r="A1058" s="40"/>
      <c r="B1058" s="40"/>
      <c r="C1058" s="41"/>
      <c r="D1058" s="69"/>
      <c r="E1058" s="42"/>
      <c r="F1058" s="42"/>
      <c r="G1058" s="44"/>
      <c r="H1058" s="44"/>
      <c r="I1058" s="44"/>
      <c r="J1058" s="335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  <c r="BG1058" s="44"/>
      <c r="BH1058" s="44"/>
      <c r="BI1058" s="44"/>
      <c r="BJ1058" s="44"/>
      <c r="BK1058" s="44"/>
      <c r="BL1058" s="44"/>
      <c r="BM1058" s="44"/>
      <c r="BN1058" s="44"/>
      <c r="BO1058" s="44"/>
      <c r="BP1058" s="44"/>
      <c r="BQ1058" s="44"/>
      <c r="BR1058" s="44"/>
      <c r="BS1058" s="44"/>
      <c r="BT1058" s="44"/>
      <c r="BU1058" s="44"/>
      <c r="BV1058" s="44"/>
      <c r="BW1058" s="44"/>
      <c r="BX1058" s="44"/>
      <c r="BY1058" s="44"/>
      <c r="BZ1058" s="44"/>
      <c r="CA1058" s="44"/>
      <c r="CB1058" s="44"/>
      <c r="CC1058" s="44"/>
      <c r="CD1058" s="44"/>
      <c r="CE1058" s="44"/>
      <c r="CF1058" s="44"/>
      <c r="CG1058" s="45"/>
      <c r="CH1058" s="45"/>
      <c r="CI1058" s="45"/>
      <c r="CJ1058" s="45"/>
      <c r="CK1058" s="45"/>
      <c r="CL1058" s="45"/>
      <c r="CM1058" s="45"/>
      <c r="CN1058" s="45"/>
      <c r="CO1058" s="45"/>
      <c r="CP1058" s="45"/>
      <c r="CQ1058" s="45"/>
      <c r="CR1058" s="45"/>
      <c r="CS1058" s="44"/>
      <c r="CT1058" s="44"/>
      <c r="CU1058" s="44"/>
      <c r="CV1058" s="44"/>
      <c r="CW1058" s="44"/>
      <c r="CX1058" s="44"/>
      <c r="CY1058" s="44"/>
      <c r="CZ1058" s="44"/>
      <c r="DA1058" s="44"/>
      <c r="DB1058" s="44"/>
      <c r="DC1058" s="44"/>
      <c r="DD1058" s="44"/>
      <c r="DE1058" s="44"/>
      <c r="DF1058" s="44"/>
      <c r="DG1058" s="44"/>
      <c r="DH1058" s="44"/>
      <c r="DI1058" s="44"/>
    </row>
    <row r="1059" spans="1:113" ht="15">
      <c r="A1059" s="40"/>
      <c r="B1059" s="40"/>
      <c r="C1059" s="41"/>
      <c r="D1059" s="69"/>
      <c r="E1059" s="42"/>
      <c r="F1059" s="42"/>
      <c r="G1059" s="44"/>
      <c r="H1059" s="44"/>
      <c r="I1059" s="44"/>
      <c r="J1059" s="335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  <c r="BG1059" s="44"/>
      <c r="BH1059" s="44"/>
      <c r="BI1059" s="44"/>
      <c r="BJ1059" s="44"/>
      <c r="BK1059" s="44"/>
      <c r="BL1059" s="44"/>
      <c r="BM1059" s="44"/>
      <c r="BN1059" s="44"/>
      <c r="BO1059" s="44"/>
      <c r="BP1059" s="44"/>
      <c r="BQ1059" s="44"/>
      <c r="BR1059" s="44"/>
      <c r="BS1059" s="44"/>
      <c r="BT1059" s="44"/>
      <c r="BU1059" s="44"/>
      <c r="BV1059" s="44"/>
      <c r="BW1059" s="44"/>
      <c r="BX1059" s="44"/>
      <c r="BY1059" s="44"/>
      <c r="BZ1059" s="44"/>
      <c r="CA1059" s="44"/>
      <c r="CB1059" s="44"/>
      <c r="CC1059" s="44"/>
      <c r="CD1059" s="44"/>
      <c r="CE1059" s="44"/>
      <c r="CF1059" s="44"/>
      <c r="CG1059" s="45"/>
      <c r="CH1059" s="45"/>
      <c r="CI1059" s="45"/>
      <c r="CJ1059" s="45"/>
      <c r="CK1059" s="45"/>
      <c r="CL1059" s="45"/>
      <c r="CM1059" s="45"/>
      <c r="CN1059" s="45"/>
      <c r="CO1059" s="45"/>
      <c r="CP1059" s="45"/>
      <c r="CQ1059" s="45"/>
      <c r="CR1059" s="45"/>
      <c r="CS1059" s="44"/>
      <c r="CT1059" s="44"/>
      <c r="CU1059" s="44"/>
      <c r="CV1059" s="44"/>
      <c r="CW1059" s="44"/>
      <c r="CX1059" s="44"/>
      <c r="CY1059" s="44"/>
      <c r="CZ1059" s="44"/>
      <c r="DA1059" s="44"/>
      <c r="DB1059" s="44"/>
      <c r="DC1059" s="44"/>
      <c r="DD1059" s="44"/>
      <c r="DE1059" s="44"/>
      <c r="DF1059" s="44"/>
      <c r="DG1059" s="44"/>
      <c r="DH1059" s="44"/>
      <c r="DI1059" s="44"/>
    </row>
    <row r="1060" spans="1:113" ht="15">
      <c r="A1060" s="40"/>
      <c r="B1060" s="40"/>
      <c r="C1060" s="41"/>
      <c r="D1060" s="69"/>
      <c r="E1060" s="42"/>
      <c r="F1060" s="42"/>
      <c r="G1060" s="44"/>
      <c r="H1060" s="44"/>
      <c r="I1060" s="44"/>
      <c r="J1060" s="335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  <c r="BG1060" s="44"/>
      <c r="BH1060" s="44"/>
      <c r="BI1060" s="44"/>
      <c r="BJ1060" s="44"/>
      <c r="BK1060" s="44"/>
      <c r="BL1060" s="44"/>
      <c r="BM1060" s="44"/>
      <c r="BN1060" s="44"/>
      <c r="BO1060" s="44"/>
      <c r="BP1060" s="44"/>
      <c r="BQ1060" s="44"/>
      <c r="BR1060" s="44"/>
      <c r="BS1060" s="44"/>
      <c r="BT1060" s="44"/>
      <c r="BU1060" s="44"/>
      <c r="BV1060" s="44"/>
      <c r="BW1060" s="44"/>
      <c r="BX1060" s="44"/>
      <c r="BY1060" s="44"/>
      <c r="BZ1060" s="44"/>
      <c r="CA1060" s="44"/>
      <c r="CB1060" s="44"/>
      <c r="CC1060" s="44"/>
      <c r="CD1060" s="44"/>
      <c r="CE1060" s="44"/>
      <c r="CF1060" s="44"/>
      <c r="CG1060" s="45"/>
      <c r="CH1060" s="45"/>
      <c r="CI1060" s="45"/>
      <c r="CJ1060" s="45"/>
      <c r="CK1060" s="45"/>
      <c r="CL1060" s="45"/>
      <c r="CM1060" s="45"/>
      <c r="CN1060" s="45"/>
      <c r="CO1060" s="45"/>
      <c r="CP1060" s="45"/>
      <c r="CQ1060" s="45"/>
      <c r="CR1060" s="45"/>
      <c r="CS1060" s="44"/>
      <c r="CT1060" s="44"/>
      <c r="CU1060" s="44"/>
      <c r="CV1060" s="44"/>
      <c r="CW1060" s="44"/>
      <c r="CX1060" s="44"/>
      <c r="CY1060" s="44"/>
      <c r="CZ1060" s="44"/>
      <c r="DA1060" s="44"/>
      <c r="DB1060" s="44"/>
      <c r="DC1060" s="44"/>
      <c r="DD1060" s="44"/>
      <c r="DE1060" s="44"/>
      <c r="DF1060" s="44"/>
      <c r="DG1060" s="44"/>
      <c r="DH1060" s="44"/>
      <c r="DI1060" s="44"/>
    </row>
    <row r="1061" spans="1:113" ht="15">
      <c r="A1061" s="40"/>
      <c r="B1061" s="40"/>
      <c r="C1061" s="41"/>
      <c r="D1061" s="69"/>
      <c r="E1061" s="42"/>
      <c r="F1061" s="42"/>
      <c r="G1061" s="44"/>
      <c r="H1061" s="44"/>
      <c r="I1061" s="44"/>
      <c r="J1061" s="335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  <c r="BG1061" s="44"/>
      <c r="BH1061" s="44"/>
      <c r="BI1061" s="44"/>
      <c r="BJ1061" s="44"/>
      <c r="BK1061" s="44"/>
      <c r="BL1061" s="44"/>
      <c r="BM1061" s="44"/>
      <c r="BN1061" s="44"/>
      <c r="BO1061" s="44"/>
      <c r="BP1061" s="44"/>
      <c r="BQ1061" s="44"/>
      <c r="BR1061" s="44"/>
      <c r="BS1061" s="44"/>
      <c r="BT1061" s="44"/>
      <c r="BU1061" s="44"/>
      <c r="BV1061" s="44"/>
      <c r="BW1061" s="44"/>
      <c r="BX1061" s="44"/>
      <c r="BY1061" s="44"/>
      <c r="BZ1061" s="44"/>
      <c r="CA1061" s="44"/>
      <c r="CB1061" s="44"/>
      <c r="CC1061" s="44"/>
      <c r="CD1061" s="44"/>
      <c r="CE1061" s="44"/>
      <c r="CF1061" s="44"/>
      <c r="CG1061" s="45"/>
      <c r="CH1061" s="45"/>
      <c r="CI1061" s="45"/>
      <c r="CJ1061" s="45"/>
      <c r="CK1061" s="45"/>
      <c r="CL1061" s="45"/>
      <c r="CM1061" s="45"/>
      <c r="CN1061" s="45"/>
      <c r="CO1061" s="45"/>
      <c r="CP1061" s="45"/>
      <c r="CQ1061" s="45"/>
      <c r="CR1061" s="45"/>
      <c r="CS1061" s="44"/>
      <c r="CT1061" s="44"/>
      <c r="CU1061" s="44"/>
      <c r="CV1061" s="44"/>
      <c r="CW1061" s="44"/>
      <c r="CX1061" s="44"/>
      <c r="CY1061" s="44"/>
      <c r="CZ1061" s="44"/>
      <c r="DA1061" s="44"/>
      <c r="DB1061" s="44"/>
      <c r="DC1061" s="44"/>
      <c r="DD1061" s="44"/>
      <c r="DE1061" s="44"/>
      <c r="DF1061" s="44"/>
      <c r="DG1061" s="44"/>
      <c r="DH1061" s="44"/>
      <c r="DI1061" s="44"/>
    </row>
    <row r="1062" spans="1:113" ht="15">
      <c r="A1062" s="40"/>
      <c r="B1062" s="40"/>
      <c r="C1062" s="41"/>
      <c r="D1062" s="69"/>
      <c r="E1062" s="42"/>
      <c r="F1062" s="42"/>
      <c r="G1062" s="44"/>
      <c r="H1062" s="44"/>
      <c r="I1062" s="44"/>
      <c r="J1062" s="335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  <c r="BG1062" s="44"/>
      <c r="BH1062" s="44"/>
      <c r="BI1062" s="44"/>
      <c r="BJ1062" s="44"/>
      <c r="BK1062" s="44"/>
      <c r="BL1062" s="44"/>
      <c r="BM1062" s="44"/>
      <c r="BN1062" s="44"/>
      <c r="BO1062" s="44"/>
      <c r="BP1062" s="44"/>
      <c r="BQ1062" s="44"/>
      <c r="BR1062" s="44"/>
      <c r="BS1062" s="44"/>
      <c r="BT1062" s="44"/>
      <c r="BU1062" s="44"/>
      <c r="BV1062" s="44"/>
      <c r="BW1062" s="44"/>
      <c r="BX1062" s="44"/>
      <c r="BY1062" s="44"/>
      <c r="BZ1062" s="44"/>
      <c r="CA1062" s="44"/>
      <c r="CB1062" s="44"/>
      <c r="CC1062" s="44"/>
      <c r="CD1062" s="44"/>
      <c r="CE1062" s="44"/>
      <c r="CF1062" s="44"/>
      <c r="CG1062" s="45"/>
      <c r="CH1062" s="45"/>
      <c r="CI1062" s="45"/>
      <c r="CJ1062" s="45"/>
      <c r="CK1062" s="45"/>
      <c r="CL1062" s="45"/>
      <c r="CM1062" s="45"/>
      <c r="CN1062" s="45"/>
      <c r="CO1062" s="45"/>
      <c r="CP1062" s="45"/>
      <c r="CQ1062" s="45"/>
      <c r="CR1062" s="45"/>
      <c r="CS1062" s="44"/>
      <c r="CT1062" s="44"/>
      <c r="CU1062" s="44"/>
      <c r="CV1062" s="44"/>
      <c r="CW1062" s="44"/>
      <c r="CX1062" s="44"/>
      <c r="CY1062" s="44"/>
      <c r="CZ1062" s="44"/>
      <c r="DA1062" s="44"/>
      <c r="DB1062" s="44"/>
      <c r="DC1062" s="44"/>
      <c r="DD1062" s="44"/>
      <c r="DE1062" s="44"/>
      <c r="DF1062" s="44"/>
      <c r="DG1062" s="44"/>
      <c r="DH1062" s="44"/>
      <c r="DI1062" s="44"/>
    </row>
    <row r="1063" spans="1:113" ht="15">
      <c r="A1063" s="40"/>
      <c r="B1063" s="40"/>
      <c r="C1063" s="41"/>
      <c r="D1063" s="69"/>
      <c r="E1063" s="42"/>
      <c r="F1063" s="42"/>
      <c r="G1063" s="44"/>
      <c r="H1063" s="44"/>
      <c r="I1063" s="44"/>
      <c r="J1063" s="335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4"/>
      <c r="BN1063" s="44"/>
      <c r="BO1063" s="44"/>
      <c r="BP1063" s="44"/>
      <c r="BQ1063" s="44"/>
      <c r="BR1063" s="44"/>
      <c r="BS1063" s="44"/>
      <c r="BT1063" s="44"/>
      <c r="BU1063" s="44"/>
      <c r="BV1063" s="44"/>
      <c r="BW1063" s="44"/>
      <c r="BX1063" s="44"/>
      <c r="BY1063" s="44"/>
      <c r="BZ1063" s="44"/>
      <c r="CA1063" s="44"/>
      <c r="CB1063" s="44"/>
      <c r="CC1063" s="44"/>
      <c r="CD1063" s="44"/>
      <c r="CE1063" s="44"/>
      <c r="CF1063" s="44"/>
      <c r="CG1063" s="45"/>
      <c r="CH1063" s="45"/>
      <c r="CI1063" s="45"/>
      <c r="CJ1063" s="45"/>
      <c r="CK1063" s="45"/>
      <c r="CL1063" s="45"/>
      <c r="CM1063" s="45"/>
      <c r="CN1063" s="45"/>
      <c r="CO1063" s="45"/>
      <c r="CP1063" s="45"/>
      <c r="CQ1063" s="45"/>
      <c r="CR1063" s="45"/>
      <c r="CS1063" s="44"/>
      <c r="CT1063" s="44"/>
      <c r="CU1063" s="44"/>
      <c r="CV1063" s="44"/>
      <c r="CW1063" s="44"/>
      <c r="CX1063" s="44"/>
      <c r="CY1063" s="44"/>
      <c r="CZ1063" s="44"/>
      <c r="DA1063" s="44"/>
      <c r="DB1063" s="44"/>
      <c r="DC1063" s="44"/>
      <c r="DD1063" s="44"/>
      <c r="DE1063" s="44"/>
      <c r="DF1063" s="44"/>
      <c r="DG1063" s="44"/>
      <c r="DH1063" s="44"/>
      <c r="DI1063" s="44"/>
    </row>
    <row r="1064" spans="1:113" ht="15">
      <c r="A1064" s="40"/>
      <c r="B1064" s="40"/>
      <c r="C1064" s="41"/>
      <c r="D1064" s="69"/>
      <c r="E1064" s="42"/>
      <c r="F1064" s="42"/>
      <c r="G1064" s="44"/>
      <c r="H1064" s="44"/>
      <c r="I1064" s="44"/>
      <c r="J1064" s="335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4"/>
      <c r="BN1064" s="44"/>
      <c r="BO1064" s="44"/>
      <c r="BP1064" s="44"/>
      <c r="BQ1064" s="44"/>
      <c r="BR1064" s="44"/>
      <c r="BS1064" s="44"/>
      <c r="BT1064" s="44"/>
      <c r="BU1064" s="44"/>
      <c r="BV1064" s="44"/>
      <c r="BW1064" s="44"/>
      <c r="BX1064" s="44"/>
      <c r="BY1064" s="44"/>
      <c r="BZ1064" s="44"/>
      <c r="CA1064" s="44"/>
      <c r="CB1064" s="44"/>
      <c r="CC1064" s="44"/>
      <c r="CD1064" s="44"/>
      <c r="CE1064" s="44"/>
      <c r="CF1064" s="44"/>
      <c r="CG1064" s="45"/>
      <c r="CH1064" s="45"/>
      <c r="CI1064" s="45"/>
      <c r="CJ1064" s="45"/>
      <c r="CK1064" s="45"/>
      <c r="CL1064" s="45"/>
      <c r="CM1064" s="45"/>
      <c r="CN1064" s="45"/>
      <c r="CO1064" s="45"/>
      <c r="CP1064" s="45"/>
      <c r="CQ1064" s="45"/>
      <c r="CR1064" s="45"/>
      <c r="CS1064" s="44"/>
      <c r="CT1064" s="44"/>
      <c r="CU1064" s="44"/>
      <c r="CV1064" s="44"/>
      <c r="CW1064" s="44"/>
      <c r="CX1064" s="44"/>
      <c r="CY1064" s="44"/>
      <c r="CZ1064" s="44"/>
      <c r="DA1064" s="44"/>
      <c r="DB1064" s="44"/>
      <c r="DC1064" s="44"/>
      <c r="DD1064" s="44"/>
      <c r="DE1064" s="44"/>
      <c r="DF1064" s="44"/>
      <c r="DG1064" s="44"/>
      <c r="DH1064" s="44"/>
      <c r="DI1064" s="44"/>
    </row>
    <row r="1065" spans="1:113" ht="15">
      <c r="A1065" s="40"/>
      <c r="B1065" s="40"/>
      <c r="C1065" s="41"/>
      <c r="D1065" s="69"/>
      <c r="E1065" s="42"/>
      <c r="F1065" s="42"/>
      <c r="G1065" s="44"/>
      <c r="H1065" s="44"/>
      <c r="I1065" s="44"/>
      <c r="J1065" s="335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4"/>
      <c r="BN1065" s="44"/>
      <c r="BO1065" s="44"/>
      <c r="BP1065" s="44"/>
      <c r="BQ1065" s="44"/>
      <c r="BR1065" s="44"/>
      <c r="BS1065" s="44"/>
      <c r="BT1065" s="44"/>
      <c r="BU1065" s="44"/>
      <c r="BV1065" s="44"/>
      <c r="BW1065" s="44"/>
      <c r="BX1065" s="44"/>
      <c r="BY1065" s="44"/>
      <c r="BZ1065" s="44"/>
      <c r="CA1065" s="44"/>
      <c r="CB1065" s="44"/>
      <c r="CC1065" s="44"/>
      <c r="CD1065" s="44"/>
      <c r="CE1065" s="44"/>
      <c r="CF1065" s="44"/>
      <c r="CG1065" s="45"/>
      <c r="CH1065" s="45"/>
      <c r="CI1065" s="45"/>
      <c r="CJ1065" s="45"/>
      <c r="CK1065" s="45"/>
      <c r="CL1065" s="45"/>
      <c r="CM1065" s="45"/>
      <c r="CN1065" s="45"/>
      <c r="CO1065" s="45"/>
      <c r="CP1065" s="45"/>
      <c r="CQ1065" s="45"/>
      <c r="CR1065" s="45"/>
      <c r="CS1065" s="44"/>
      <c r="CT1065" s="44"/>
      <c r="CU1065" s="44"/>
      <c r="CV1065" s="44"/>
      <c r="CW1065" s="44"/>
      <c r="CX1065" s="44"/>
      <c r="CY1065" s="44"/>
      <c r="CZ1065" s="44"/>
      <c r="DA1065" s="44"/>
      <c r="DB1065" s="44"/>
      <c r="DC1065" s="44"/>
      <c r="DD1065" s="44"/>
      <c r="DE1065" s="44"/>
      <c r="DF1065" s="44"/>
      <c r="DG1065" s="44"/>
      <c r="DH1065" s="44"/>
      <c r="DI1065" s="44"/>
    </row>
    <row r="1066" spans="1:113" ht="15">
      <c r="A1066" s="40"/>
      <c r="B1066" s="40"/>
      <c r="C1066" s="41"/>
      <c r="D1066" s="69"/>
      <c r="E1066" s="42"/>
      <c r="F1066" s="42"/>
      <c r="G1066" s="44"/>
      <c r="H1066" s="44"/>
      <c r="I1066" s="44"/>
      <c r="J1066" s="335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  <c r="BG1066" s="44"/>
      <c r="BH1066" s="44"/>
      <c r="BI1066" s="44"/>
      <c r="BJ1066" s="44"/>
      <c r="BK1066" s="44"/>
      <c r="BL1066" s="44"/>
      <c r="BM1066" s="44"/>
      <c r="BN1066" s="44"/>
      <c r="BO1066" s="44"/>
      <c r="BP1066" s="44"/>
      <c r="BQ1066" s="44"/>
      <c r="BR1066" s="44"/>
      <c r="BS1066" s="44"/>
      <c r="BT1066" s="44"/>
      <c r="BU1066" s="44"/>
      <c r="BV1066" s="44"/>
      <c r="BW1066" s="44"/>
      <c r="BX1066" s="44"/>
      <c r="BY1066" s="44"/>
      <c r="BZ1066" s="44"/>
      <c r="CA1066" s="44"/>
      <c r="CB1066" s="44"/>
      <c r="CC1066" s="44"/>
      <c r="CD1066" s="44"/>
      <c r="CE1066" s="44"/>
      <c r="CF1066" s="44"/>
      <c r="CG1066" s="45"/>
      <c r="CH1066" s="45"/>
      <c r="CI1066" s="45"/>
      <c r="CJ1066" s="45"/>
      <c r="CK1066" s="45"/>
      <c r="CL1066" s="45"/>
      <c r="CM1066" s="45"/>
      <c r="CN1066" s="45"/>
      <c r="CO1066" s="45"/>
      <c r="CP1066" s="45"/>
      <c r="CQ1066" s="45"/>
      <c r="CR1066" s="45"/>
      <c r="CS1066" s="44"/>
      <c r="CT1066" s="44"/>
      <c r="CU1066" s="44"/>
      <c r="CV1066" s="44"/>
      <c r="CW1066" s="44"/>
      <c r="CX1066" s="44"/>
      <c r="CY1066" s="44"/>
      <c r="CZ1066" s="44"/>
      <c r="DA1066" s="44"/>
      <c r="DB1066" s="44"/>
      <c r="DC1066" s="44"/>
      <c r="DD1066" s="44"/>
      <c r="DE1066" s="44"/>
      <c r="DF1066" s="44"/>
      <c r="DG1066" s="44"/>
      <c r="DH1066" s="44"/>
      <c r="DI1066" s="44"/>
    </row>
    <row r="1067" spans="1:113" ht="15">
      <c r="A1067" s="40"/>
      <c r="B1067" s="40"/>
      <c r="C1067" s="41"/>
      <c r="D1067" s="69"/>
      <c r="E1067" s="42"/>
      <c r="F1067" s="42"/>
      <c r="G1067" s="44"/>
      <c r="H1067" s="44"/>
      <c r="I1067" s="44"/>
      <c r="J1067" s="335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4"/>
      <c r="BN1067" s="44"/>
      <c r="BO1067" s="44"/>
      <c r="BP1067" s="44"/>
      <c r="BQ1067" s="44"/>
      <c r="BR1067" s="44"/>
      <c r="BS1067" s="44"/>
      <c r="BT1067" s="44"/>
      <c r="BU1067" s="44"/>
      <c r="BV1067" s="44"/>
      <c r="BW1067" s="44"/>
      <c r="BX1067" s="44"/>
      <c r="BY1067" s="44"/>
      <c r="BZ1067" s="44"/>
      <c r="CA1067" s="44"/>
      <c r="CB1067" s="44"/>
      <c r="CC1067" s="44"/>
      <c r="CD1067" s="44"/>
      <c r="CE1067" s="44"/>
      <c r="CF1067" s="44"/>
      <c r="CG1067" s="45"/>
      <c r="CH1067" s="45"/>
      <c r="CI1067" s="45"/>
      <c r="CJ1067" s="45"/>
      <c r="CK1067" s="45"/>
      <c r="CL1067" s="45"/>
      <c r="CM1067" s="45"/>
      <c r="CN1067" s="45"/>
      <c r="CO1067" s="45"/>
      <c r="CP1067" s="45"/>
      <c r="CQ1067" s="45"/>
      <c r="CR1067" s="45"/>
      <c r="CS1067" s="44"/>
      <c r="CT1067" s="44"/>
      <c r="CU1067" s="44"/>
      <c r="CV1067" s="44"/>
      <c r="CW1067" s="44"/>
      <c r="CX1067" s="44"/>
      <c r="CY1067" s="44"/>
      <c r="CZ1067" s="44"/>
      <c r="DA1067" s="44"/>
      <c r="DB1067" s="44"/>
      <c r="DC1067" s="44"/>
      <c r="DD1067" s="44"/>
      <c r="DE1067" s="44"/>
      <c r="DF1067" s="44"/>
      <c r="DG1067" s="44"/>
      <c r="DH1067" s="44"/>
      <c r="DI1067" s="44"/>
    </row>
    <row r="1068" spans="1:113" ht="15">
      <c r="A1068" s="40"/>
      <c r="B1068" s="40"/>
      <c r="C1068" s="41"/>
      <c r="D1068" s="69"/>
      <c r="E1068" s="42"/>
      <c r="F1068" s="42"/>
      <c r="G1068" s="44"/>
      <c r="H1068" s="44"/>
      <c r="I1068" s="44"/>
      <c r="J1068" s="335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4"/>
      <c r="BQ1068" s="44"/>
      <c r="BR1068" s="44"/>
      <c r="BS1068" s="44"/>
      <c r="BT1068" s="44"/>
      <c r="BU1068" s="44"/>
      <c r="BV1068" s="44"/>
      <c r="BW1068" s="44"/>
      <c r="BX1068" s="44"/>
      <c r="BY1068" s="44"/>
      <c r="BZ1068" s="44"/>
      <c r="CA1068" s="44"/>
      <c r="CB1068" s="44"/>
      <c r="CC1068" s="44"/>
      <c r="CD1068" s="44"/>
      <c r="CE1068" s="44"/>
      <c r="CF1068" s="44"/>
      <c r="CG1068" s="45"/>
      <c r="CH1068" s="45"/>
      <c r="CI1068" s="45"/>
      <c r="CJ1068" s="45"/>
      <c r="CK1068" s="45"/>
      <c r="CL1068" s="45"/>
      <c r="CM1068" s="45"/>
      <c r="CN1068" s="45"/>
      <c r="CO1068" s="45"/>
      <c r="CP1068" s="45"/>
      <c r="CQ1068" s="45"/>
      <c r="CR1068" s="45"/>
      <c r="CS1068" s="44"/>
      <c r="CT1068" s="44"/>
      <c r="CU1068" s="44"/>
      <c r="CV1068" s="44"/>
      <c r="CW1068" s="44"/>
      <c r="CX1068" s="44"/>
      <c r="CY1068" s="44"/>
      <c r="CZ1068" s="44"/>
      <c r="DA1068" s="44"/>
      <c r="DB1068" s="44"/>
      <c r="DC1068" s="44"/>
      <c r="DD1068" s="44"/>
      <c r="DE1068" s="44"/>
      <c r="DF1068" s="44"/>
      <c r="DG1068" s="44"/>
      <c r="DH1068" s="44"/>
      <c r="DI1068" s="44"/>
    </row>
    <row r="1069" spans="1:113" ht="15">
      <c r="A1069" s="40"/>
      <c r="B1069" s="40"/>
      <c r="C1069" s="41"/>
      <c r="D1069" s="69"/>
      <c r="E1069" s="42"/>
      <c r="F1069" s="42"/>
      <c r="G1069" s="44"/>
      <c r="H1069" s="44"/>
      <c r="I1069" s="44"/>
      <c r="J1069" s="335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  <c r="BG1069" s="44"/>
      <c r="BH1069" s="44"/>
      <c r="BI1069" s="44"/>
      <c r="BJ1069" s="44"/>
      <c r="BK1069" s="44"/>
      <c r="BL1069" s="44"/>
      <c r="BM1069" s="44"/>
      <c r="BN1069" s="44"/>
      <c r="BO1069" s="44"/>
      <c r="BP1069" s="44"/>
      <c r="BQ1069" s="44"/>
      <c r="BR1069" s="44"/>
      <c r="BS1069" s="44"/>
      <c r="BT1069" s="44"/>
      <c r="BU1069" s="44"/>
      <c r="BV1069" s="44"/>
      <c r="BW1069" s="44"/>
      <c r="BX1069" s="44"/>
      <c r="BY1069" s="44"/>
      <c r="BZ1069" s="44"/>
      <c r="CA1069" s="44"/>
      <c r="CB1069" s="44"/>
      <c r="CC1069" s="44"/>
      <c r="CD1069" s="44"/>
      <c r="CE1069" s="44"/>
      <c r="CF1069" s="44"/>
      <c r="CG1069" s="45"/>
      <c r="CH1069" s="45"/>
      <c r="CI1069" s="45"/>
      <c r="CJ1069" s="45"/>
      <c r="CK1069" s="45"/>
      <c r="CL1069" s="45"/>
      <c r="CM1069" s="45"/>
      <c r="CN1069" s="45"/>
      <c r="CO1069" s="45"/>
      <c r="CP1069" s="45"/>
      <c r="CQ1069" s="45"/>
      <c r="CR1069" s="45"/>
      <c r="CS1069" s="44"/>
      <c r="CT1069" s="44"/>
      <c r="CU1069" s="44"/>
      <c r="CV1069" s="44"/>
      <c r="CW1069" s="44"/>
      <c r="CX1069" s="44"/>
      <c r="CY1069" s="44"/>
      <c r="CZ1069" s="44"/>
      <c r="DA1069" s="44"/>
      <c r="DB1069" s="44"/>
      <c r="DC1069" s="44"/>
      <c r="DD1069" s="44"/>
      <c r="DE1069" s="44"/>
      <c r="DF1069" s="44"/>
      <c r="DG1069" s="44"/>
      <c r="DH1069" s="44"/>
      <c r="DI1069" s="44"/>
    </row>
    <row r="1070" spans="1:113" ht="15">
      <c r="A1070" s="40"/>
      <c r="B1070" s="40"/>
      <c r="C1070" s="41"/>
      <c r="D1070" s="69"/>
      <c r="E1070" s="42"/>
      <c r="F1070" s="42"/>
      <c r="G1070" s="44"/>
      <c r="H1070" s="44"/>
      <c r="I1070" s="44"/>
      <c r="J1070" s="335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  <c r="BG1070" s="44"/>
      <c r="BH1070" s="44"/>
      <c r="BI1070" s="44"/>
      <c r="BJ1070" s="44"/>
      <c r="BK1070" s="44"/>
      <c r="BL1070" s="44"/>
      <c r="BM1070" s="44"/>
      <c r="BN1070" s="44"/>
      <c r="BO1070" s="44"/>
      <c r="BP1070" s="44"/>
      <c r="BQ1070" s="44"/>
      <c r="BR1070" s="44"/>
      <c r="BS1070" s="44"/>
      <c r="BT1070" s="44"/>
      <c r="BU1070" s="44"/>
      <c r="BV1070" s="44"/>
      <c r="BW1070" s="44"/>
      <c r="BX1070" s="44"/>
      <c r="BY1070" s="44"/>
      <c r="BZ1070" s="44"/>
      <c r="CA1070" s="44"/>
      <c r="CB1070" s="44"/>
      <c r="CC1070" s="44"/>
      <c r="CD1070" s="44"/>
      <c r="CE1070" s="44"/>
      <c r="CF1070" s="44"/>
      <c r="CG1070" s="45"/>
      <c r="CH1070" s="45"/>
      <c r="CI1070" s="45"/>
      <c r="CJ1070" s="45"/>
      <c r="CK1070" s="45"/>
      <c r="CL1070" s="45"/>
      <c r="CM1070" s="45"/>
      <c r="CN1070" s="45"/>
      <c r="CO1070" s="45"/>
      <c r="CP1070" s="45"/>
      <c r="CQ1070" s="45"/>
      <c r="CR1070" s="45"/>
      <c r="CS1070" s="44"/>
      <c r="CT1070" s="44"/>
      <c r="CU1070" s="44"/>
      <c r="CV1070" s="44"/>
      <c r="CW1070" s="44"/>
      <c r="CX1070" s="44"/>
      <c r="CY1070" s="44"/>
      <c r="CZ1070" s="44"/>
      <c r="DA1070" s="44"/>
      <c r="DB1070" s="44"/>
      <c r="DC1070" s="44"/>
      <c r="DD1070" s="44"/>
      <c r="DE1070" s="44"/>
      <c r="DF1070" s="44"/>
      <c r="DG1070" s="44"/>
      <c r="DH1070" s="44"/>
      <c r="DI1070" s="44"/>
    </row>
    <row r="1071" spans="1:113" ht="15">
      <c r="A1071" s="40"/>
      <c r="B1071" s="40"/>
      <c r="C1071" s="41"/>
      <c r="D1071" s="69"/>
      <c r="E1071" s="42"/>
      <c r="F1071" s="42"/>
      <c r="G1071" s="44"/>
      <c r="H1071" s="44"/>
      <c r="I1071" s="44"/>
      <c r="J1071" s="335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  <c r="BG1071" s="44"/>
      <c r="BH1071" s="44"/>
      <c r="BI1071" s="44"/>
      <c r="BJ1071" s="44"/>
      <c r="BK1071" s="44"/>
      <c r="BL1071" s="44"/>
      <c r="BM1071" s="44"/>
      <c r="BN1071" s="44"/>
      <c r="BO1071" s="44"/>
      <c r="BP1071" s="44"/>
      <c r="BQ1071" s="44"/>
      <c r="BR1071" s="44"/>
      <c r="BS1071" s="44"/>
      <c r="BT1071" s="44"/>
      <c r="BU1071" s="44"/>
      <c r="BV1071" s="44"/>
      <c r="BW1071" s="44"/>
      <c r="BX1071" s="44"/>
      <c r="BY1071" s="44"/>
      <c r="BZ1071" s="44"/>
      <c r="CA1071" s="44"/>
      <c r="CB1071" s="44"/>
      <c r="CC1071" s="44"/>
      <c r="CD1071" s="44"/>
      <c r="CE1071" s="44"/>
      <c r="CF1071" s="44"/>
      <c r="CG1071" s="45"/>
      <c r="CH1071" s="45"/>
      <c r="CI1071" s="45"/>
      <c r="CJ1071" s="45"/>
      <c r="CK1071" s="45"/>
      <c r="CL1071" s="45"/>
      <c r="CM1071" s="45"/>
      <c r="CN1071" s="45"/>
      <c r="CO1071" s="45"/>
      <c r="CP1071" s="45"/>
      <c r="CQ1071" s="45"/>
      <c r="CR1071" s="45"/>
      <c r="CS1071" s="44"/>
      <c r="CT1071" s="44"/>
      <c r="CU1071" s="44"/>
      <c r="CV1071" s="44"/>
      <c r="CW1071" s="44"/>
      <c r="CX1071" s="44"/>
      <c r="CY1071" s="44"/>
      <c r="CZ1071" s="44"/>
      <c r="DA1071" s="44"/>
      <c r="DB1071" s="44"/>
      <c r="DC1071" s="44"/>
      <c r="DD1071" s="44"/>
      <c r="DE1071" s="44"/>
      <c r="DF1071" s="44"/>
      <c r="DG1071" s="44"/>
      <c r="DH1071" s="44"/>
      <c r="DI1071" s="44"/>
    </row>
    <row r="1072" spans="1:113" ht="15">
      <c r="A1072" s="40"/>
      <c r="B1072" s="40"/>
      <c r="C1072" s="41"/>
      <c r="D1072" s="69"/>
      <c r="E1072" s="42"/>
      <c r="F1072" s="42"/>
      <c r="G1072" s="44"/>
      <c r="H1072" s="44"/>
      <c r="I1072" s="44"/>
      <c r="J1072" s="335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  <c r="BG1072" s="44"/>
      <c r="BH1072" s="44"/>
      <c r="BI1072" s="44"/>
      <c r="BJ1072" s="44"/>
      <c r="BK1072" s="44"/>
      <c r="BL1072" s="44"/>
      <c r="BM1072" s="44"/>
      <c r="BN1072" s="44"/>
      <c r="BO1072" s="44"/>
      <c r="BP1072" s="44"/>
      <c r="BQ1072" s="44"/>
      <c r="BR1072" s="44"/>
      <c r="BS1072" s="44"/>
      <c r="BT1072" s="44"/>
      <c r="BU1072" s="44"/>
      <c r="BV1072" s="44"/>
      <c r="BW1072" s="44"/>
      <c r="BX1072" s="44"/>
      <c r="BY1072" s="44"/>
      <c r="BZ1072" s="44"/>
      <c r="CA1072" s="44"/>
      <c r="CB1072" s="44"/>
      <c r="CC1072" s="44"/>
      <c r="CD1072" s="44"/>
      <c r="CE1072" s="44"/>
      <c r="CF1072" s="44"/>
      <c r="CG1072" s="45"/>
      <c r="CH1072" s="45"/>
      <c r="CI1072" s="45"/>
      <c r="CJ1072" s="45"/>
      <c r="CK1072" s="45"/>
      <c r="CL1072" s="45"/>
      <c r="CM1072" s="45"/>
      <c r="CN1072" s="45"/>
      <c r="CO1072" s="45"/>
      <c r="CP1072" s="45"/>
      <c r="CQ1072" s="45"/>
      <c r="CR1072" s="45"/>
      <c r="CS1072" s="44"/>
      <c r="CT1072" s="44"/>
      <c r="CU1072" s="44"/>
      <c r="CV1072" s="44"/>
      <c r="CW1072" s="44"/>
      <c r="CX1072" s="44"/>
      <c r="CY1072" s="44"/>
      <c r="CZ1072" s="44"/>
      <c r="DA1072" s="44"/>
      <c r="DB1072" s="44"/>
      <c r="DC1072" s="44"/>
      <c r="DD1072" s="44"/>
      <c r="DE1072" s="44"/>
      <c r="DF1072" s="44"/>
      <c r="DG1072" s="44"/>
      <c r="DH1072" s="44"/>
      <c r="DI1072" s="44"/>
    </row>
    <row r="1073" spans="1:113" ht="15">
      <c r="A1073" s="40"/>
      <c r="B1073" s="40"/>
      <c r="C1073" s="41"/>
      <c r="D1073" s="69"/>
      <c r="E1073" s="42"/>
      <c r="F1073" s="42"/>
      <c r="G1073" s="44"/>
      <c r="H1073" s="44"/>
      <c r="I1073" s="44"/>
      <c r="J1073" s="335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  <c r="BG1073" s="44"/>
      <c r="BH1073" s="44"/>
      <c r="BI1073" s="44"/>
      <c r="BJ1073" s="44"/>
      <c r="BK1073" s="44"/>
      <c r="BL1073" s="44"/>
      <c r="BM1073" s="44"/>
      <c r="BN1073" s="44"/>
      <c r="BO1073" s="44"/>
      <c r="BP1073" s="44"/>
      <c r="BQ1073" s="44"/>
      <c r="BR1073" s="44"/>
      <c r="BS1073" s="44"/>
      <c r="BT1073" s="44"/>
      <c r="BU1073" s="44"/>
      <c r="BV1073" s="44"/>
      <c r="BW1073" s="44"/>
      <c r="BX1073" s="44"/>
      <c r="BY1073" s="44"/>
      <c r="BZ1073" s="44"/>
      <c r="CA1073" s="44"/>
      <c r="CB1073" s="44"/>
      <c r="CC1073" s="44"/>
      <c r="CD1073" s="44"/>
      <c r="CE1073" s="44"/>
      <c r="CF1073" s="44"/>
      <c r="CG1073" s="45"/>
      <c r="CH1073" s="45"/>
      <c r="CI1073" s="45"/>
      <c r="CJ1073" s="45"/>
      <c r="CK1073" s="45"/>
      <c r="CL1073" s="45"/>
      <c r="CM1073" s="45"/>
      <c r="CN1073" s="45"/>
      <c r="CO1073" s="45"/>
      <c r="CP1073" s="45"/>
      <c r="CQ1073" s="45"/>
      <c r="CR1073" s="45"/>
      <c r="CS1073" s="44"/>
      <c r="CT1073" s="44"/>
      <c r="CU1073" s="44"/>
      <c r="CV1073" s="44"/>
      <c r="CW1073" s="44"/>
      <c r="CX1073" s="44"/>
      <c r="CY1073" s="44"/>
      <c r="CZ1073" s="44"/>
      <c r="DA1073" s="44"/>
      <c r="DB1073" s="44"/>
      <c r="DC1073" s="44"/>
      <c r="DD1073" s="44"/>
      <c r="DE1073" s="44"/>
      <c r="DF1073" s="44"/>
      <c r="DG1073" s="44"/>
      <c r="DH1073" s="44"/>
      <c r="DI1073" s="44"/>
    </row>
    <row r="1074" spans="1:113" ht="15">
      <c r="A1074" s="40"/>
      <c r="B1074" s="40"/>
      <c r="C1074" s="41"/>
      <c r="D1074" s="69"/>
      <c r="E1074" s="42"/>
      <c r="F1074" s="42"/>
      <c r="G1074" s="44"/>
      <c r="H1074" s="44"/>
      <c r="I1074" s="44"/>
      <c r="J1074" s="335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  <c r="BG1074" s="44"/>
      <c r="BH1074" s="44"/>
      <c r="BI1074" s="44"/>
      <c r="BJ1074" s="44"/>
      <c r="BK1074" s="44"/>
      <c r="BL1074" s="44"/>
      <c r="BM1074" s="44"/>
      <c r="BN1074" s="44"/>
      <c r="BO1074" s="44"/>
      <c r="BP1074" s="44"/>
      <c r="BQ1074" s="44"/>
      <c r="BR1074" s="44"/>
      <c r="BS1074" s="44"/>
      <c r="BT1074" s="44"/>
      <c r="BU1074" s="44"/>
      <c r="BV1074" s="44"/>
      <c r="BW1074" s="44"/>
      <c r="BX1074" s="44"/>
      <c r="BY1074" s="44"/>
      <c r="BZ1074" s="44"/>
      <c r="CA1074" s="44"/>
      <c r="CB1074" s="44"/>
      <c r="CC1074" s="44"/>
      <c r="CD1074" s="44"/>
      <c r="CE1074" s="44"/>
      <c r="CF1074" s="44"/>
      <c r="CG1074" s="45"/>
      <c r="CH1074" s="45"/>
      <c r="CI1074" s="45"/>
      <c r="CJ1074" s="45"/>
      <c r="CK1074" s="45"/>
      <c r="CL1074" s="45"/>
      <c r="CM1074" s="45"/>
      <c r="CN1074" s="45"/>
      <c r="CO1074" s="45"/>
      <c r="CP1074" s="45"/>
      <c r="CQ1074" s="45"/>
      <c r="CR1074" s="45"/>
      <c r="CS1074" s="44"/>
      <c r="CT1074" s="44"/>
      <c r="CU1074" s="44"/>
      <c r="CV1074" s="44"/>
      <c r="CW1074" s="44"/>
      <c r="CX1074" s="44"/>
      <c r="CY1074" s="44"/>
      <c r="CZ1074" s="44"/>
      <c r="DA1074" s="44"/>
      <c r="DB1074" s="44"/>
      <c r="DC1074" s="44"/>
      <c r="DD1074" s="44"/>
      <c r="DE1074" s="44"/>
      <c r="DF1074" s="44"/>
      <c r="DG1074" s="44"/>
      <c r="DH1074" s="44"/>
      <c r="DI1074" s="44"/>
    </row>
    <row r="1075" spans="1:113" ht="15">
      <c r="A1075" s="40"/>
      <c r="B1075" s="40"/>
      <c r="C1075" s="41"/>
      <c r="D1075" s="69"/>
      <c r="E1075" s="42"/>
      <c r="F1075" s="42"/>
      <c r="G1075" s="44"/>
      <c r="H1075" s="44"/>
      <c r="I1075" s="44"/>
      <c r="J1075" s="335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  <c r="BG1075" s="44"/>
      <c r="BH1075" s="44"/>
      <c r="BI1075" s="44"/>
      <c r="BJ1075" s="44"/>
      <c r="BK1075" s="44"/>
      <c r="BL1075" s="44"/>
      <c r="BM1075" s="44"/>
      <c r="BN1075" s="44"/>
      <c r="BO1075" s="44"/>
      <c r="BP1075" s="44"/>
      <c r="BQ1075" s="44"/>
      <c r="BR1075" s="44"/>
      <c r="BS1075" s="44"/>
      <c r="BT1075" s="44"/>
      <c r="BU1075" s="44"/>
      <c r="BV1075" s="44"/>
      <c r="BW1075" s="44"/>
      <c r="BX1075" s="44"/>
      <c r="BY1075" s="44"/>
      <c r="BZ1075" s="44"/>
      <c r="CA1075" s="44"/>
      <c r="CB1075" s="44"/>
      <c r="CC1075" s="44"/>
      <c r="CD1075" s="44"/>
      <c r="CE1075" s="44"/>
      <c r="CF1075" s="44"/>
      <c r="CG1075" s="45"/>
      <c r="CH1075" s="45"/>
      <c r="CI1075" s="45"/>
      <c r="CJ1075" s="45"/>
      <c r="CK1075" s="45"/>
      <c r="CL1075" s="45"/>
      <c r="CM1075" s="45"/>
      <c r="CN1075" s="45"/>
      <c r="CO1075" s="45"/>
      <c r="CP1075" s="45"/>
      <c r="CQ1075" s="45"/>
      <c r="CR1075" s="45"/>
      <c r="CS1075" s="44"/>
      <c r="CT1075" s="44"/>
      <c r="CU1075" s="44"/>
      <c r="CV1075" s="44"/>
      <c r="CW1075" s="44"/>
      <c r="CX1075" s="44"/>
      <c r="CY1075" s="44"/>
      <c r="CZ1075" s="44"/>
      <c r="DA1075" s="44"/>
      <c r="DB1075" s="44"/>
      <c r="DC1075" s="44"/>
      <c r="DD1075" s="44"/>
      <c r="DE1075" s="44"/>
      <c r="DF1075" s="44"/>
      <c r="DG1075" s="44"/>
      <c r="DH1075" s="44"/>
      <c r="DI1075" s="44"/>
    </row>
    <row r="1076" spans="1:113" ht="15">
      <c r="A1076" s="40"/>
      <c r="B1076" s="40"/>
      <c r="C1076" s="41"/>
      <c r="D1076" s="69"/>
      <c r="E1076" s="42"/>
      <c r="F1076" s="42"/>
      <c r="G1076" s="44"/>
      <c r="H1076" s="44"/>
      <c r="I1076" s="44"/>
      <c r="J1076" s="335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4"/>
      <c r="BN1076" s="44"/>
      <c r="BO1076" s="44"/>
      <c r="BP1076" s="44"/>
      <c r="BQ1076" s="44"/>
      <c r="BR1076" s="44"/>
      <c r="BS1076" s="44"/>
      <c r="BT1076" s="44"/>
      <c r="BU1076" s="44"/>
      <c r="BV1076" s="44"/>
      <c r="BW1076" s="44"/>
      <c r="BX1076" s="44"/>
      <c r="BY1076" s="44"/>
      <c r="BZ1076" s="44"/>
      <c r="CA1076" s="44"/>
      <c r="CB1076" s="44"/>
      <c r="CC1076" s="44"/>
      <c r="CD1076" s="44"/>
      <c r="CE1076" s="44"/>
      <c r="CF1076" s="44"/>
      <c r="CG1076" s="45"/>
      <c r="CH1076" s="45"/>
      <c r="CI1076" s="45"/>
      <c r="CJ1076" s="45"/>
      <c r="CK1076" s="45"/>
      <c r="CL1076" s="45"/>
      <c r="CM1076" s="45"/>
      <c r="CN1076" s="45"/>
      <c r="CO1076" s="45"/>
      <c r="CP1076" s="45"/>
      <c r="CQ1076" s="45"/>
      <c r="CR1076" s="45"/>
      <c r="CS1076" s="44"/>
      <c r="CT1076" s="44"/>
      <c r="CU1076" s="44"/>
      <c r="CV1076" s="44"/>
      <c r="CW1076" s="44"/>
      <c r="CX1076" s="44"/>
      <c r="CY1076" s="44"/>
      <c r="CZ1076" s="44"/>
      <c r="DA1076" s="44"/>
      <c r="DB1076" s="44"/>
      <c r="DC1076" s="44"/>
      <c r="DD1076" s="44"/>
      <c r="DE1076" s="44"/>
      <c r="DF1076" s="44"/>
      <c r="DG1076" s="44"/>
      <c r="DH1076" s="44"/>
      <c r="DI1076" s="44"/>
    </row>
    <row r="1077" spans="1:113" ht="15">
      <c r="A1077" s="40"/>
      <c r="B1077" s="40"/>
      <c r="C1077" s="41"/>
      <c r="D1077" s="69"/>
      <c r="E1077" s="42"/>
      <c r="F1077" s="42"/>
      <c r="G1077" s="44"/>
      <c r="H1077" s="44"/>
      <c r="I1077" s="44"/>
      <c r="J1077" s="335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  <c r="BG1077" s="44"/>
      <c r="BH1077" s="44"/>
      <c r="BI1077" s="44"/>
      <c r="BJ1077" s="44"/>
      <c r="BK1077" s="44"/>
      <c r="BL1077" s="44"/>
      <c r="BM1077" s="44"/>
      <c r="BN1077" s="44"/>
      <c r="BO1077" s="44"/>
      <c r="BP1077" s="44"/>
      <c r="BQ1077" s="44"/>
      <c r="BR1077" s="44"/>
      <c r="BS1077" s="44"/>
      <c r="BT1077" s="44"/>
      <c r="BU1077" s="44"/>
      <c r="BV1077" s="44"/>
      <c r="BW1077" s="44"/>
      <c r="BX1077" s="44"/>
      <c r="BY1077" s="44"/>
      <c r="BZ1077" s="44"/>
      <c r="CA1077" s="44"/>
      <c r="CB1077" s="44"/>
      <c r="CC1077" s="44"/>
      <c r="CD1077" s="44"/>
      <c r="CE1077" s="44"/>
      <c r="CF1077" s="44"/>
      <c r="CG1077" s="45"/>
      <c r="CH1077" s="45"/>
      <c r="CI1077" s="45"/>
      <c r="CJ1077" s="45"/>
      <c r="CK1077" s="45"/>
      <c r="CL1077" s="45"/>
      <c r="CM1077" s="45"/>
      <c r="CN1077" s="45"/>
      <c r="CO1077" s="45"/>
      <c r="CP1077" s="45"/>
      <c r="CQ1077" s="45"/>
      <c r="CR1077" s="45"/>
      <c r="CS1077" s="44"/>
      <c r="CT1077" s="44"/>
      <c r="CU1077" s="44"/>
      <c r="CV1077" s="44"/>
      <c r="CW1077" s="44"/>
      <c r="CX1077" s="44"/>
      <c r="CY1077" s="44"/>
      <c r="CZ1077" s="44"/>
      <c r="DA1077" s="44"/>
      <c r="DB1077" s="44"/>
      <c r="DC1077" s="44"/>
      <c r="DD1077" s="44"/>
      <c r="DE1077" s="44"/>
      <c r="DF1077" s="44"/>
      <c r="DG1077" s="44"/>
      <c r="DH1077" s="44"/>
      <c r="DI1077" s="44"/>
    </row>
    <row r="1078" spans="1:113" ht="15">
      <c r="A1078" s="40"/>
      <c r="B1078" s="40"/>
      <c r="C1078" s="41"/>
      <c r="D1078" s="69"/>
      <c r="E1078" s="42"/>
      <c r="F1078" s="42"/>
      <c r="G1078" s="44"/>
      <c r="H1078" s="44"/>
      <c r="I1078" s="44"/>
      <c r="J1078" s="335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  <c r="BG1078" s="44"/>
      <c r="BH1078" s="44"/>
      <c r="BI1078" s="44"/>
      <c r="BJ1078" s="44"/>
      <c r="BK1078" s="44"/>
      <c r="BL1078" s="44"/>
      <c r="BM1078" s="44"/>
      <c r="BN1078" s="44"/>
      <c r="BO1078" s="44"/>
      <c r="BP1078" s="44"/>
      <c r="BQ1078" s="44"/>
      <c r="BR1078" s="44"/>
      <c r="BS1078" s="44"/>
      <c r="BT1078" s="44"/>
      <c r="BU1078" s="44"/>
      <c r="BV1078" s="44"/>
      <c r="BW1078" s="44"/>
      <c r="BX1078" s="44"/>
      <c r="BY1078" s="44"/>
      <c r="BZ1078" s="44"/>
      <c r="CA1078" s="44"/>
      <c r="CB1078" s="44"/>
      <c r="CC1078" s="44"/>
      <c r="CD1078" s="44"/>
      <c r="CE1078" s="44"/>
      <c r="CF1078" s="44"/>
      <c r="CG1078" s="45"/>
      <c r="CH1078" s="45"/>
      <c r="CI1078" s="45"/>
      <c r="CJ1078" s="45"/>
      <c r="CK1078" s="45"/>
      <c r="CL1078" s="45"/>
      <c r="CM1078" s="45"/>
      <c r="CN1078" s="45"/>
      <c r="CO1078" s="45"/>
      <c r="CP1078" s="45"/>
      <c r="CQ1078" s="45"/>
      <c r="CR1078" s="45"/>
      <c r="CS1078" s="44"/>
      <c r="CT1078" s="44"/>
      <c r="CU1078" s="44"/>
      <c r="CV1078" s="44"/>
      <c r="CW1078" s="44"/>
      <c r="CX1078" s="44"/>
      <c r="CY1078" s="44"/>
      <c r="CZ1078" s="44"/>
      <c r="DA1078" s="44"/>
      <c r="DB1078" s="44"/>
      <c r="DC1078" s="44"/>
      <c r="DD1078" s="44"/>
      <c r="DE1078" s="44"/>
      <c r="DF1078" s="44"/>
      <c r="DG1078" s="44"/>
      <c r="DH1078" s="44"/>
      <c r="DI1078" s="44"/>
    </row>
    <row r="1079" spans="1:113" ht="15">
      <c r="A1079" s="40"/>
      <c r="B1079" s="40"/>
      <c r="C1079" s="41"/>
      <c r="D1079" s="69"/>
      <c r="E1079" s="42"/>
      <c r="F1079" s="42"/>
      <c r="G1079" s="44"/>
      <c r="H1079" s="44"/>
      <c r="I1079" s="44"/>
      <c r="J1079" s="335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  <c r="BG1079" s="44"/>
      <c r="BH1079" s="44"/>
      <c r="BI1079" s="44"/>
      <c r="BJ1079" s="44"/>
      <c r="BK1079" s="44"/>
      <c r="BL1079" s="44"/>
      <c r="BM1079" s="44"/>
      <c r="BN1079" s="44"/>
      <c r="BO1079" s="44"/>
      <c r="BP1079" s="44"/>
      <c r="BQ1079" s="44"/>
      <c r="BR1079" s="44"/>
      <c r="BS1079" s="44"/>
      <c r="BT1079" s="44"/>
      <c r="BU1079" s="44"/>
      <c r="BV1079" s="44"/>
      <c r="BW1079" s="44"/>
      <c r="BX1079" s="44"/>
      <c r="BY1079" s="44"/>
      <c r="BZ1079" s="44"/>
      <c r="CA1079" s="44"/>
      <c r="CB1079" s="44"/>
      <c r="CC1079" s="44"/>
      <c r="CD1079" s="44"/>
      <c r="CE1079" s="44"/>
      <c r="CF1079" s="44"/>
      <c r="CG1079" s="45"/>
      <c r="CH1079" s="45"/>
      <c r="CI1079" s="45"/>
      <c r="CJ1079" s="45"/>
      <c r="CK1079" s="45"/>
      <c r="CL1079" s="45"/>
      <c r="CM1079" s="45"/>
      <c r="CN1079" s="45"/>
      <c r="CO1079" s="45"/>
      <c r="CP1079" s="45"/>
      <c r="CQ1079" s="45"/>
      <c r="CR1079" s="45"/>
      <c r="CS1079" s="44"/>
      <c r="CT1079" s="44"/>
      <c r="CU1079" s="44"/>
      <c r="CV1079" s="44"/>
      <c r="CW1079" s="44"/>
      <c r="CX1079" s="44"/>
      <c r="CY1079" s="44"/>
      <c r="CZ1079" s="44"/>
      <c r="DA1079" s="44"/>
      <c r="DB1079" s="44"/>
      <c r="DC1079" s="44"/>
      <c r="DD1079" s="44"/>
      <c r="DE1079" s="44"/>
      <c r="DF1079" s="44"/>
      <c r="DG1079" s="44"/>
      <c r="DH1079" s="44"/>
      <c r="DI1079" s="44"/>
    </row>
    <row r="1080" spans="1:113" ht="15">
      <c r="A1080" s="40"/>
      <c r="B1080" s="40"/>
      <c r="C1080" s="41"/>
      <c r="D1080" s="69"/>
      <c r="E1080" s="42"/>
      <c r="F1080" s="42"/>
      <c r="G1080" s="44"/>
      <c r="H1080" s="44"/>
      <c r="I1080" s="44"/>
      <c r="J1080" s="335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  <c r="BG1080" s="44"/>
      <c r="BH1080" s="44"/>
      <c r="BI1080" s="44"/>
      <c r="BJ1080" s="44"/>
      <c r="BK1080" s="44"/>
      <c r="BL1080" s="44"/>
      <c r="BM1080" s="44"/>
      <c r="BN1080" s="44"/>
      <c r="BO1080" s="44"/>
      <c r="BP1080" s="44"/>
      <c r="BQ1080" s="44"/>
      <c r="BR1080" s="44"/>
      <c r="BS1080" s="44"/>
      <c r="BT1080" s="44"/>
      <c r="BU1080" s="44"/>
      <c r="BV1080" s="44"/>
      <c r="BW1080" s="44"/>
      <c r="BX1080" s="44"/>
      <c r="BY1080" s="44"/>
      <c r="BZ1080" s="44"/>
      <c r="CA1080" s="44"/>
      <c r="CB1080" s="44"/>
      <c r="CC1080" s="44"/>
      <c r="CD1080" s="44"/>
      <c r="CE1080" s="44"/>
      <c r="CF1080" s="44"/>
      <c r="CG1080" s="45"/>
      <c r="CH1080" s="45"/>
      <c r="CI1080" s="45"/>
      <c r="CJ1080" s="45"/>
      <c r="CK1080" s="45"/>
      <c r="CL1080" s="45"/>
      <c r="CM1080" s="45"/>
      <c r="CN1080" s="45"/>
      <c r="CO1080" s="45"/>
      <c r="CP1080" s="45"/>
      <c r="CQ1080" s="45"/>
      <c r="CR1080" s="45"/>
      <c r="CS1080" s="44"/>
      <c r="CT1080" s="44"/>
      <c r="CU1080" s="44"/>
      <c r="CV1080" s="44"/>
      <c r="CW1080" s="44"/>
      <c r="CX1080" s="44"/>
      <c r="CY1080" s="44"/>
      <c r="CZ1080" s="44"/>
      <c r="DA1080" s="44"/>
      <c r="DB1080" s="44"/>
      <c r="DC1080" s="44"/>
      <c r="DD1080" s="44"/>
      <c r="DE1080" s="44"/>
      <c r="DF1080" s="44"/>
      <c r="DG1080" s="44"/>
      <c r="DH1080" s="44"/>
      <c r="DI1080" s="44"/>
    </row>
    <row r="1081" spans="1:113" ht="15">
      <c r="A1081" s="40"/>
      <c r="B1081" s="40"/>
      <c r="C1081" s="41"/>
      <c r="D1081" s="69"/>
      <c r="E1081" s="42"/>
      <c r="F1081" s="42"/>
      <c r="G1081" s="44"/>
      <c r="H1081" s="44"/>
      <c r="I1081" s="44"/>
      <c r="J1081" s="335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  <c r="BG1081" s="44"/>
      <c r="BH1081" s="44"/>
      <c r="BI1081" s="44"/>
      <c r="BJ1081" s="44"/>
      <c r="BK1081" s="44"/>
      <c r="BL1081" s="44"/>
      <c r="BM1081" s="44"/>
      <c r="BN1081" s="44"/>
      <c r="BO1081" s="44"/>
      <c r="BP1081" s="44"/>
      <c r="BQ1081" s="44"/>
      <c r="BR1081" s="44"/>
      <c r="BS1081" s="44"/>
      <c r="BT1081" s="44"/>
      <c r="BU1081" s="44"/>
      <c r="BV1081" s="44"/>
      <c r="BW1081" s="44"/>
      <c r="BX1081" s="44"/>
      <c r="BY1081" s="44"/>
      <c r="BZ1081" s="44"/>
      <c r="CA1081" s="44"/>
      <c r="CB1081" s="44"/>
      <c r="CC1081" s="44"/>
      <c r="CD1081" s="44"/>
      <c r="CE1081" s="44"/>
      <c r="CF1081" s="44"/>
      <c r="CG1081" s="45"/>
      <c r="CH1081" s="45"/>
      <c r="CI1081" s="45"/>
      <c r="CJ1081" s="45"/>
      <c r="CK1081" s="45"/>
      <c r="CL1081" s="45"/>
      <c r="CM1081" s="45"/>
      <c r="CN1081" s="45"/>
      <c r="CO1081" s="45"/>
      <c r="CP1081" s="45"/>
      <c r="CQ1081" s="45"/>
      <c r="CR1081" s="45"/>
      <c r="CS1081" s="44"/>
      <c r="CT1081" s="44"/>
      <c r="CU1081" s="44"/>
      <c r="CV1081" s="44"/>
      <c r="CW1081" s="44"/>
      <c r="CX1081" s="44"/>
      <c r="CY1081" s="44"/>
      <c r="CZ1081" s="44"/>
      <c r="DA1081" s="44"/>
      <c r="DB1081" s="44"/>
      <c r="DC1081" s="44"/>
      <c r="DD1081" s="44"/>
      <c r="DE1081" s="44"/>
      <c r="DF1081" s="44"/>
      <c r="DG1081" s="44"/>
      <c r="DH1081" s="44"/>
      <c r="DI1081" s="44"/>
    </row>
    <row r="1082" spans="1:113" ht="15">
      <c r="A1082" s="40"/>
      <c r="B1082" s="40"/>
      <c r="C1082" s="41"/>
      <c r="D1082" s="69"/>
      <c r="E1082" s="42"/>
      <c r="F1082" s="42"/>
      <c r="G1082" s="44"/>
      <c r="H1082" s="44"/>
      <c r="I1082" s="44"/>
      <c r="J1082" s="335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  <c r="BG1082" s="44"/>
      <c r="BH1082" s="44"/>
      <c r="BI1082" s="44"/>
      <c r="BJ1082" s="44"/>
      <c r="BK1082" s="44"/>
      <c r="BL1082" s="44"/>
      <c r="BM1082" s="44"/>
      <c r="BN1082" s="44"/>
      <c r="BO1082" s="44"/>
      <c r="BP1082" s="44"/>
      <c r="BQ1082" s="44"/>
      <c r="BR1082" s="44"/>
      <c r="BS1082" s="44"/>
      <c r="BT1082" s="44"/>
      <c r="BU1082" s="44"/>
      <c r="BV1082" s="44"/>
      <c r="BW1082" s="44"/>
      <c r="BX1082" s="44"/>
      <c r="BY1082" s="44"/>
      <c r="BZ1082" s="44"/>
      <c r="CA1082" s="44"/>
      <c r="CB1082" s="44"/>
      <c r="CC1082" s="44"/>
      <c r="CD1082" s="44"/>
      <c r="CE1082" s="44"/>
      <c r="CF1082" s="44"/>
      <c r="CG1082" s="45"/>
      <c r="CH1082" s="45"/>
      <c r="CI1082" s="45"/>
      <c r="CJ1082" s="45"/>
      <c r="CK1082" s="45"/>
      <c r="CL1082" s="45"/>
      <c r="CM1082" s="45"/>
      <c r="CN1082" s="45"/>
      <c r="CO1082" s="45"/>
      <c r="CP1082" s="45"/>
      <c r="CQ1082" s="45"/>
      <c r="CR1082" s="45"/>
      <c r="CS1082" s="44"/>
      <c r="CT1082" s="44"/>
      <c r="CU1082" s="44"/>
      <c r="CV1082" s="44"/>
      <c r="CW1082" s="44"/>
      <c r="CX1082" s="44"/>
      <c r="CY1082" s="44"/>
      <c r="CZ1082" s="44"/>
      <c r="DA1082" s="44"/>
      <c r="DB1082" s="44"/>
      <c r="DC1082" s="44"/>
      <c r="DD1082" s="44"/>
      <c r="DE1082" s="44"/>
      <c r="DF1082" s="44"/>
      <c r="DG1082" s="44"/>
      <c r="DH1082" s="44"/>
      <c r="DI1082" s="44"/>
    </row>
    <row r="1083" spans="1:113" ht="15">
      <c r="A1083" s="40"/>
      <c r="B1083" s="40"/>
      <c r="C1083" s="41"/>
      <c r="D1083" s="69"/>
      <c r="E1083" s="42"/>
      <c r="F1083" s="42"/>
      <c r="G1083" s="44"/>
      <c r="H1083" s="44"/>
      <c r="I1083" s="44"/>
      <c r="J1083" s="335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4"/>
      <c r="BN1083" s="44"/>
      <c r="BO1083" s="44"/>
      <c r="BP1083" s="44"/>
      <c r="BQ1083" s="44"/>
      <c r="BR1083" s="44"/>
      <c r="BS1083" s="44"/>
      <c r="BT1083" s="44"/>
      <c r="BU1083" s="44"/>
      <c r="BV1083" s="44"/>
      <c r="BW1083" s="44"/>
      <c r="BX1083" s="44"/>
      <c r="BY1083" s="44"/>
      <c r="BZ1083" s="44"/>
      <c r="CA1083" s="44"/>
      <c r="CB1083" s="44"/>
      <c r="CC1083" s="44"/>
      <c r="CD1083" s="44"/>
      <c r="CE1083" s="44"/>
      <c r="CF1083" s="44"/>
      <c r="CG1083" s="45"/>
      <c r="CH1083" s="45"/>
      <c r="CI1083" s="45"/>
      <c r="CJ1083" s="45"/>
      <c r="CK1083" s="45"/>
      <c r="CL1083" s="45"/>
      <c r="CM1083" s="45"/>
      <c r="CN1083" s="45"/>
      <c r="CO1083" s="45"/>
      <c r="CP1083" s="45"/>
      <c r="CQ1083" s="45"/>
      <c r="CR1083" s="45"/>
      <c r="CS1083" s="44"/>
      <c r="CT1083" s="44"/>
      <c r="CU1083" s="44"/>
      <c r="CV1083" s="44"/>
      <c r="CW1083" s="44"/>
      <c r="CX1083" s="44"/>
      <c r="CY1083" s="44"/>
      <c r="CZ1083" s="44"/>
      <c r="DA1083" s="44"/>
      <c r="DB1083" s="44"/>
      <c r="DC1083" s="44"/>
      <c r="DD1083" s="44"/>
      <c r="DE1083" s="44"/>
      <c r="DF1083" s="44"/>
      <c r="DG1083" s="44"/>
      <c r="DH1083" s="44"/>
      <c r="DI1083" s="44"/>
    </row>
    <row r="1084" spans="1:113" ht="15">
      <c r="A1084" s="40"/>
      <c r="B1084" s="40"/>
      <c r="C1084" s="41"/>
      <c r="D1084" s="69"/>
      <c r="E1084" s="42"/>
      <c r="F1084" s="42"/>
      <c r="G1084" s="44"/>
      <c r="H1084" s="44"/>
      <c r="I1084" s="44"/>
      <c r="J1084" s="335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  <c r="BG1084" s="44"/>
      <c r="BH1084" s="44"/>
      <c r="BI1084" s="44"/>
      <c r="BJ1084" s="44"/>
      <c r="BK1084" s="44"/>
      <c r="BL1084" s="44"/>
      <c r="BM1084" s="44"/>
      <c r="BN1084" s="44"/>
      <c r="BO1084" s="44"/>
      <c r="BP1084" s="44"/>
      <c r="BQ1084" s="44"/>
      <c r="BR1084" s="44"/>
      <c r="BS1084" s="44"/>
      <c r="BT1084" s="44"/>
      <c r="BU1084" s="44"/>
      <c r="BV1084" s="44"/>
      <c r="BW1084" s="44"/>
      <c r="BX1084" s="44"/>
      <c r="BY1084" s="44"/>
      <c r="BZ1084" s="44"/>
      <c r="CA1084" s="44"/>
      <c r="CB1084" s="44"/>
      <c r="CC1084" s="44"/>
      <c r="CD1084" s="44"/>
      <c r="CE1084" s="44"/>
      <c r="CF1084" s="44"/>
      <c r="CG1084" s="45"/>
      <c r="CH1084" s="45"/>
      <c r="CI1084" s="45"/>
      <c r="CJ1084" s="45"/>
      <c r="CK1084" s="45"/>
      <c r="CL1084" s="45"/>
      <c r="CM1084" s="45"/>
      <c r="CN1084" s="45"/>
      <c r="CO1084" s="45"/>
      <c r="CP1084" s="45"/>
      <c r="CQ1084" s="45"/>
      <c r="CR1084" s="45"/>
      <c r="CS1084" s="44"/>
      <c r="CT1084" s="44"/>
      <c r="CU1084" s="44"/>
      <c r="CV1084" s="44"/>
      <c r="CW1084" s="44"/>
      <c r="CX1084" s="44"/>
      <c r="CY1084" s="44"/>
      <c r="CZ1084" s="44"/>
      <c r="DA1084" s="44"/>
      <c r="DB1084" s="44"/>
      <c r="DC1084" s="44"/>
      <c r="DD1084" s="44"/>
      <c r="DE1084" s="44"/>
      <c r="DF1084" s="44"/>
      <c r="DG1084" s="44"/>
      <c r="DH1084" s="44"/>
      <c r="DI1084" s="44"/>
    </row>
    <row r="1085" spans="1:113" ht="15">
      <c r="A1085" s="40"/>
      <c r="B1085" s="40"/>
      <c r="C1085" s="41"/>
      <c r="D1085" s="69"/>
      <c r="E1085" s="42"/>
      <c r="F1085" s="42"/>
      <c r="G1085" s="44"/>
      <c r="H1085" s="44"/>
      <c r="I1085" s="44"/>
      <c r="J1085" s="335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  <c r="BG1085" s="44"/>
      <c r="BH1085" s="44"/>
      <c r="BI1085" s="44"/>
      <c r="BJ1085" s="44"/>
      <c r="BK1085" s="44"/>
      <c r="BL1085" s="44"/>
      <c r="BM1085" s="44"/>
      <c r="BN1085" s="44"/>
      <c r="BO1085" s="44"/>
      <c r="BP1085" s="44"/>
      <c r="BQ1085" s="44"/>
      <c r="BR1085" s="44"/>
      <c r="BS1085" s="44"/>
      <c r="BT1085" s="44"/>
      <c r="BU1085" s="44"/>
      <c r="BV1085" s="44"/>
      <c r="BW1085" s="44"/>
      <c r="BX1085" s="44"/>
      <c r="BY1085" s="44"/>
      <c r="BZ1085" s="44"/>
      <c r="CA1085" s="44"/>
      <c r="CB1085" s="44"/>
      <c r="CC1085" s="44"/>
      <c r="CD1085" s="44"/>
      <c r="CE1085" s="44"/>
      <c r="CF1085" s="44"/>
      <c r="CG1085" s="45"/>
      <c r="CH1085" s="45"/>
      <c r="CI1085" s="45"/>
      <c r="CJ1085" s="45"/>
      <c r="CK1085" s="45"/>
      <c r="CL1085" s="45"/>
      <c r="CM1085" s="45"/>
      <c r="CN1085" s="45"/>
      <c r="CO1085" s="45"/>
      <c r="CP1085" s="45"/>
      <c r="CQ1085" s="45"/>
      <c r="CR1085" s="45"/>
      <c r="CS1085" s="44"/>
      <c r="CT1085" s="44"/>
      <c r="CU1085" s="44"/>
      <c r="CV1085" s="44"/>
      <c r="CW1085" s="44"/>
      <c r="CX1085" s="44"/>
      <c r="CY1085" s="44"/>
      <c r="CZ1085" s="44"/>
      <c r="DA1085" s="44"/>
      <c r="DB1085" s="44"/>
      <c r="DC1085" s="44"/>
      <c r="DD1085" s="44"/>
      <c r="DE1085" s="44"/>
      <c r="DF1085" s="44"/>
      <c r="DG1085" s="44"/>
      <c r="DH1085" s="44"/>
      <c r="DI1085" s="44"/>
    </row>
    <row r="1086" spans="1:113" ht="15">
      <c r="A1086" s="40"/>
      <c r="B1086" s="40"/>
      <c r="C1086" s="41"/>
      <c r="D1086" s="69"/>
      <c r="E1086" s="42"/>
      <c r="F1086" s="42"/>
      <c r="G1086" s="44"/>
      <c r="H1086" s="44"/>
      <c r="I1086" s="44"/>
      <c r="J1086" s="335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  <c r="BG1086" s="44"/>
      <c r="BH1086" s="44"/>
      <c r="BI1086" s="44"/>
      <c r="BJ1086" s="44"/>
      <c r="BK1086" s="44"/>
      <c r="BL1086" s="44"/>
      <c r="BM1086" s="44"/>
      <c r="BN1086" s="44"/>
      <c r="BO1086" s="44"/>
      <c r="BP1086" s="44"/>
      <c r="BQ1086" s="44"/>
      <c r="BR1086" s="44"/>
      <c r="BS1086" s="44"/>
      <c r="BT1086" s="44"/>
      <c r="BU1086" s="44"/>
      <c r="BV1086" s="44"/>
      <c r="BW1086" s="44"/>
      <c r="BX1086" s="44"/>
      <c r="BY1086" s="44"/>
      <c r="BZ1086" s="44"/>
      <c r="CA1086" s="44"/>
      <c r="CB1086" s="44"/>
      <c r="CC1086" s="44"/>
      <c r="CD1086" s="44"/>
      <c r="CE1086" s="44"/>
      <c r="CF1086" s="44"/>
      <c r="CG1086" s="45"/>
      <c r="CH1086" s="45"/>
      <c r="CI1086" s="45"/>
      <c r="CJ1086" s="45"/>
      <c r="CK1086" s="45"/>
      <c r="CL1086" s="45"/>
      <c r="CM1086" s="45"/>
      <c r="CN1086" s="45"/>
      <c r="CO1086" s="45"/>
      <c r="CP1086" s="45"/>
      <c r="CQ1086" s="45"/>
      <c r="CR1086" s="45"/>
      <c r="CS1086" s="44"/>
      <c r="CT1086" s="44"/>
      <c r="CU1086" s="44"/>
      <c r="CV1086" s="44"/>
      <c r="CW1086" s="44"/>
      <c r="CX1086" s="44"/>
      <c r="CY1086" s="44"/>
      <c r="CZ1086" s="44"/>
      <c r="DA1086" s="44"/>
      <c r="DB1086" s="44"/>
      <c r="DC1086" s="44"/>
      <c r="DD1086" s="44"/>
      <c r="DE1086" s="44"/>
      <c r="DF1086" s="44"/>
      <c r="DG1086" s="44"/>
      <c r="DH1086" s="44"/>
      <c r="DI1086" s="44"/>
    </row>
    <row r="1087" spans="1:113" ht="15">
      <c r="A1087" s="40"/>
      <c r="B1087" s="40"/>
      <c r="C1087" s="41"/>
      <c r="D1087" s="69"/>
      <c r="E1087" s="42"/>
      <c r="F1087" s="42"/>
      <c r="G1087" s="44"/>
      <c r="H1087" s="44"/>
      <c r="I1087" s="44"/>
      <c r="J1087" s="335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  <c r="BG1087" s="44"/>
      <c r="BH1087" s="44"/>
      <c r="BI1087" s="44"/>
      <c r="BJ1087" s="44"/>
      <c r="BK1087" s="44"/>
      <c r="BL1087" s="44"/>
      <c r="BM1087" s="44"/>
      <c r="BN1087" s="44"/>
      <c r="BO1087" s="44"/>
      <c r="BP1087" s="44"/>
      <c r="BQ1087" s="44"/>
      <c r="BR1087" s="44"/>
      <c r="BS1087" s="44"/>
      <c r="BT1087" s="44"/>
      <c r="BU1087" s="44"/>
      <c r="BV1087" s="44"/>
      <c r="BW1087" s="44"/>
      <c r="BX1087" s="44"/>
      <c r="BY1087" s="44"/>
      <c r="BZ1087" s="44"/>
      <c r="CA1087" s="44"/>
      <c r="CB1087" s="44"/>
      <c r="CC1087" s="44"/>
      <c r="CD1087" s="44"/>
      <c r="CE1087" s="44"/>
      <c r="CF1087" s="44"/>
      <c r="CG1087" s="45"/>
      <c r="CH1087" s="45"/>
      <c r="CI1087" s="45"/>
      <c r="CJ1087" s="45"/>
      <c r="CK1087" s="45"/>
      <c r="CL1087" s="45"/>
      <c r="CM1087" s="45"/>
      <c r="CN1087" s="45"/>
      <c r="CO1087" s="45"/>
      <c r="CP1087" s="45"/>
      <c r="CQ1087" s="45"/>
      <c r="CR1087" s="45"/>
      <c r="CS1087" s="44"/>
      <c r="CT1087" s="44"/>
      <c r="CU1087" s="44"/>
      <c r="CV1087" s="44"/>
      <c r="CW1087" s="44"/>
      <c r="CX1087" s="44"/>
      <c r="CY1087" s="44"/>
      <c r="CZ1087" s="44"/>
      <c r="DA1087" s="44"/>
      <c r="DB1087" s="44"/>
      <c r="DC1087" s="44"/>
      <c r="DD1087" s="44"/>
      <c r="DE1087" s="44"/>
      <c r="DF1087" s="44"/>
      <c r="DG1087" s="44"/>
      <c r="DH1087" s="44"/>
      <c r="DI1087" s="44"/>
    </row>
    <row r="1088" spans="1:113" ht="15">
      <c r="A1088" s="40"/>
      <c r="B1088" s="40"/>
      <c r="C1088" s="41"/>
      <c r="D1088" s="69"/>
      <c r="E1088" s="42"/>
      <c r="F1088" s="42"/>
      <c r="G1088" s="44"/>
      <c r="H1088" s="44"/>
      <c r="I1088" s="44"/>
      <c r="J1088" s="335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  <c r="BG1088" s="44"/>
      <c r="BH1088" s="44"/>
      <c r="BI1088" s="44"/>
      <c r="BJ1088" s="44"/>
      <c r="BK1088" s="44"/>
      <c r="BL1088" s="44"/>
      <c r="BM1088" s="44"/>
      <c r="BN1088" s="44"/>
      <c r="BO1088" s="44"/>
      <c r="BP1088" s="44"/>
      <c r="BQ1088" s="44"/>
      <c r="BR1088" s="44"/>
      <c r="BS1088" s="44"/>
      <c r="BT1088" s="44"/>
      <c r="BU1088" s="44"/>
      <c r="BV1088" s="44"/>
      <c r="BW1088" s="44"/>
      <c r="BX1088" s="44"/>
      <c r="BY1088" s="44"/>
      <c r="BZ1088" s="44"/>
      <c r="CA1088" s="44"/>
      <c r="CB1088" s="44"/>
      <c r="CC1088" s="44"/>
      <c r="CD1088" s="44"/>
      <c r="CE1088" s="44"/>
      <c r="CF1088" s="44"/>
      <c r="CG1088" s="45"/>
      <c r="CH1088" s="45"/>
      <c r="CI1088" s="45"/>
      <c r="CJ1088" s="45"/>
      <c r="CK1088" s="45"/>
      <c r="CL1088" s="45"/>
      <c r="CM1088" s="45"/>
      <c r="CN1088" s="45"/>
      <c r="CO1088" s="45"/>
      <c r="CP1088" s="45"/>
      <c r="CQ1088" s="45"/>
      <c r="CR1088" s="45"/>
      <c r="CS1088" s="44"/>
      <c r="CT1088" s="44"/>
      <c r="CU1088" s="44"/>
      <c r="CV1088" s="44"/>
      <c r="CW1088" s="44"/>
      <c r="CX1088" s="44"/>
      <c r="CY1088" s="44"/>
      <c r="CZ1088" s="44"/>
      <c r="DA1088" s="44"/>
      <c r="DB1088" s="44"/>
      <c r="DC1088" s="44"/>
      <c r="DD1088" s="44"/>
      <c r="DE1088" s="44"/>
      <c r="DF1088" s="44"/>
      <c r="DG1088" s="44"/>
      <c r="DH1088" s="44"/>
      <c r="DI1088" s="44"/>
    </row>
    <row r="1089" spans="1:113" ht="15">
      <c r="A1089" s="40"/>
      <c r="B1089" s="40"/>
      <c r="C1089" s="41"/>
      <c r="D1089" s="69"/>
      <c r="E1089" s="42"/>
      <c r="F1089" s="42"/>
      <c r="G1089" s="44"/>
      <c r="H1089" s="44"/>
      <c r="I1089" s="44"/>
      <c r="J1089" s="335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  <c r="BG1089" s="44"/>
      <c r="BH1089" s="44"/>
      <c r="BI1089" s="44"/>
      <c r="BJ1089" s="44"/>
      <c r="BK1089" s="44"/>
      <c r="BL1089" s="44"/>
      <c r="BM1089" s="44"/>
      <c r="BN1089" s="44"/>
      <c r="BO1089" s="44"/>
      <c r="BP1089" s="44"/>
      <c r="BQ1089" s="44"/>
      <c r="BR1089" s="44"/>
      <c r="BS1089" s="44"/>
      <c r="BT1089" s="44"/>
      <c r="BU1089" s="44"/>
      <c r="BV1089" s="44"/>
      <c r="BW1089" s="44"/>
      <c r="BX1089" s="44"/>
      <c r="BY1089" s="44"/>
      <c r="BZ1089" s="44"/>
      <c r="CA1089" s="44"/>
      <c r="CB1089" s="44"/>
      <c r="CC1089" s="44"/>
      <c r="CD1089" s="44"/>
      <c r="CE1089" s="44"/>
      <c r="CF1089" s="44"/>
      <c r="CG1089" s="45"/>
      <c r="CH1089" s="45"/>
      <c r="CI1089" s="45"/>
      <c r="CJ1089" s="45"/>
      <c r="CK1089" s="45"/>
      <c r="CL1089" s="45"/>
      <c r="CM1089" s="45"/>
      <c r="CN1089" s="45"/>
      <c r="CO1089" s="45"/>
      <c r="CP1089" s="45"/>
      <c r="CQ1089" s="45"/>
      <c r="CR1089" s="45"/>
      <c r="CS1089" s="44"/>
      <c r="CT1089" s="44"/>
      <c r="CU1089" s="44"/>
      <c r="CV1089" s="44"/>
      <c r="CW1089" s="44"/>
      <c r="CX1089" s="44"/>
      <c r="CY1089" s="44"/>
      <c r="CZ1089" s="44"/>
      <c r="DA1089" s="44"/>
      <c r="DB1089" s="44"/>
      <c r="DC1089" s="44"/>
      <c r="DD1089" s="44"/>
      <c r="DE1089" s="44"/>
      <c r="DF1089" s="44"/>
      <c r="DG1089" s="44"/>
      <c r="DH1089" s="44"/>
      <c r="DI1089" s="44"/>
    </row>
    <row r="1090" spans="1:113" ht="15">
      <c r="A1090" s="40"/>
      <c r="B1090" s="40"/>
      <c r="C1090" s="41"/>
      <c r="D1090" s="69"/>
      <c r="E1090" s="42"/>
      <c r="F1090" s="42"/>
      <c r="G1090" s="44"/>
      <c r="H1090" s="44"/>
      <c r="I1090" s="44"/>
      <c r="J1090" s="335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  <c r="BG1090" s="44"/>
      <c r="BH1090" s="44"/>
      <c r="BI1090" s="44"/>
      <c r="BJ1090" s="44"/>
      <c r="BK1090" s="44"/>
      <c r="BL1090" s="44"/>
      <c r="BM1090" s="44"/>
      <c r="BN1090" s="44"/>
      <c r="BO1090" s="44"/>
      <c r="BP1090" s="44"/>
      <c r="BQ1090" s="44"/>
      <c r="BR1090" s="44"/>
      <c r="BS1090" s="44"/>
      <c r="BT1090" s="44"/>
      <c r="BU1090" s="44"/>
      <c r="BV1090" s="44"/>
      <c r="BW1090" s="44"/>
      <c r="BX1090" s="44"/>
      <c r="BY1090" s="44"/>
      <c r="BZ1090" s="44"/>
      <c r="CA1090" s="44"/>
      <c r="CB1090" s="44"/>
      <c r="CC1090" s="44"/>
      <c r="CD1090" s="44"/>
      <c r="CE1090" s="44"/>
      <c r="CF1090" s="44"/>
      <c r="CG1090" s="45"/>
      <c r="CH1090" s="45"/>
      <c r="CI1090" s="45"/>
      <c r="CJ1090" s="45"/>
      <c r="CK1090" s="45"/>
      <c r="CL1090" s="45"/>
      <c r="CM1090" s="45"/>
      <c r="CN1090" s="45"/>
      <c r="CO1090" s="45"/>
      <c r="CP1090" s="45"/>
      <c r="CQ1090" s="45"/>
      <c r="CR1090" s="45"/>
      <c r="CS1090" s="44"/>
      <c r="CT1090" s="44"/>
      <c r="CU1090" s="44"/>
      <c r="CV1090" s="44"/>
      <c r="CW1090" s="44"/>
      <c r="CX1090" s="44"/>
      <c r="CY1090" s="44"/>
      <c r="CZ1090" s="44"/>
      <c r="DA1090" s="44"/>
      <c r="DB1090" s="44"/>
      <c r="DC1090" s="44"/>
      <c r="DD1090" s="44"/>
      <c r="DE1090" s="44"/>
      <c r="DF1090" s="44"/>
      <c r="DG1090" s="44"/>
      <c r="DH1090" s="44"/>
      <c r="DI1090" s="44"/>
    </row>
    <row r="1091" spans="1:113" ht="15">
      <c r="A1091" s="40"/>
      <c r="B1091" s="40"/>
      <c r="C1091" s="41"/>
      <c r="D1091" s="69"/>
      <c r="E1091" s="42"/>
      <c r="F1091" s="42"/>
      <c r="G1091" s="44"/>
      <c r="H1091" s="44"/>
      <c r="I1091" s="44"/>
      <c r="J1091" s="335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4"/>
      <c r="BQ1091" s="44"/>
      <c r="BR1091" s="44"/>
      <c r="BS1091" s="44"/>
      <c r="BT1091" s="44"/>
      <c r="BU1091" s="44"/>
      <c r="BV1091" s="44"/>
      <c r="BW1091" s="44"/>
      <c r="BX1091" s="44"/>
      <c r="BY1091" s="44"/>
      <c r="BZ1091" s="44"/>
      <c r="CA1091" s="44"/>
      <c r="CB1091" s="44"/>
      <c r="CC1091" s="44"/>
      <c r="CD1091" s="44"/>
      <c r="CE1091" s="44"/>
      <c r="CF1091" s="44"/>
      <c r="CG1091" s="45"/>
      <c r="CH1091" s="45"/>
      <c r="CI1091" s="45"/>
      <c r="CJ1091" s="45"/>
      <c r="CK1091" s="45"/>
      <c r="CL1091" s="45"/>
      <c r="CM1091" s="45"/>
      <c r="CN1091" s="45"/>
      <c r="CO1091" s="45"/>
      <c r="CP1091" s="45"/>
      <c r="CQ1091" s="45"/>
      <c r="CR1091" s="45"/>
      <c r="CS1091" s="44"/>
      <c r="CT1091" s="44"/>
      <c r="CU1091" s="44"/>
      <c r="CV1091" s="44"/>
      <c r="CW1091" s="44"/>
      <c r="CX1091" s="44"/>
      <c r="CY1091" s="44"/>
      <c r="CZ1091" s="44"/>
      <c r="DA1091" s="44"/>
      <c r="DB1091" s="44"/>
      <c r="DC1091" s="44"/>
      <c r="DD1091" s="44"/>
      <c r="DE1091" s="44"/>
      <c r="DF1091" s="44"/>
      <c r="DG1091" s="44"/>
      <c r="DH1091" s="44"/>
      <c r="DI1091" s="44"/>
    </row>
    <row r="1092" spans="1:113" ht="15">
      <c r="A1092" s="40"/>
      <c r="B1092" s="40"/>
      <c r="C1092" s="41"/>
      <c r="D1092" s="69"/>
      <c r="E1092" s="42"/>
      <c r="F1092" s="42"/>
      <c r="G1092" s="44"/>
      <c r="H1092" s="44"/>
      <c r="I1092" s="44"/>
      <c r="J1092" s="335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  <c r="BG1092" s="44"/>
      <c r="BH1092" s="44"/>
      <c r="BI1092" s="44"/>
      <c r="BJ1092" s="44"/>
      <c r="BK1092" s="44"/>
      <c r="BL1092" s="44"/>
      <c r="BM1092" s="44"/>
      <c r="BN1092" s="44"/>
      <c r="BO1092" s="44"/>
      <c r="BP1092" s="44"/>
      <c r="BQ1092" s="44"/>
      <c r="BR1092" s="44"/>
      <c r="BS1092" s="44"/>
      <c r="BT1092" s="44"/>
      <c r="BU1092" s="44"/>
      <c r="BV1092" s="44"/>
      <c r="BW1092" s="44"/>
      <c r="BX1092" s="44"/>
      <c r="BY1092" s="44"/>
      <c r="BZ1092" s="44"/>
      <c r="CA1092" s="44"/>
      <c r="CB1092" s="44"/>
      <c r="CC1092" s="44"/>
      <c r="CD1092" s="44"/>
      <c r="CE1092" s="44"/>
      <c r="CF1092" s="44"/>
      <c r="CG1092" s="45"/>
      <c r="CH1092" s="45"/>
      <c r="CI1092" s="45"/>
      <c r="CJ1092" s="45"/>
      <c r="CK1092" s="45"/>
      <c r="CL1092" s="45"/>
      <c r="CM1092" s="45"/>
      <c r="CN1092" s="45"/>
      <c r="CO1092" s="45"/>
      <c r="CP1092" s="45"/>
      <c r="CQ1092" s="45"/>
      <c r="CR1092" s="45"/>
      <c r="CS1092" s="44"/>
      <c r="CT1092" s="44"/>
      <c r="CU1092" s="44"/>
      <c r="CV1092" s="44"/>
      <c r="CW1092" s="44"/>
      <c r="CX1092" s="44"/>
      <c r="CY1092" s="44"/>
      <c r="CZ1092" s="44"/>
      <c r="DA1092" s="44"/>
      <c r="DB1092" s="44"/>
      <c r="DC1092" s="44"/>
      <c r="DD1092" s="44"/>
      <c r="DE1092" s="44"/>
      <c r="DF1092" s="44"/>
      <c r="DG1092" s="44"/>
      <c r="DH1092" s="44"/>
      <c r="DI1092" s="44"/>
    </row>
    <row r="1093" spans="1:113" ht="15">
      <c r="A1093" s="40"/>
      <c r="B1093" s="40"/>
      <c r="C1093" s="41"/>
      <c r="D1093" s="69"/>
      <c r="E1093" s="42"/>
      <c r="F1093" s="42"/>
      <c r="G1093" s="44"/>
      <c r="H1093" s="44"/>
      <c r="I1093" s="44"/>
      <c r="J1093" s="335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  <c r="BG1093" s="44"/>
      <c r="BH1093" s="44"/>
      <c r="BI1093" s="44"/>
      <c r="BJ1093" s="44"/>
      <c r="BK1093" s="44"/>
      <c r="BL1093" s="44"/>
      <c r="BM1093" s="44"/>
      <c r="BN1093" s="44"/>
      <c r="BO1093" s="44"/>
      <c r="BP1093" s="44"/>
      <c r="BQ1093" s="44"/>
      <c r="BR1093" s="44"/>
      <c r="BS1093" s="44"/>
      <c r="BT1093" s="44"/>
      <c r="BU1093" s="44"/>
      <c r="BV1093" s="44"/>
      <c r="BW1093" s="44"/>
      <c r="BX1093" s="44"/>
      <c r="BY1093" s="44"/>
      <c r="BZ1093" s="44"/>
      <c r="CA1093" s="44"/>
      <c r="CB1093" s="44"/>
      <c r="CC1093" s="44"/>
      <c r="CD1093" s="44"/>
      <c r="CE1093" s="44"/>
      <c r="CF1093" s="44"/>
      <c r="CG1093" s="45"/>
      <c r="CH1093" s="45"/>
      <c r="CI1093" s="45"/>
      <c r="CJ1093" s="45"/>
      <c r="CK1093" s="45"/>
      <c r="CL1093" s="45"/>
      <c r="CM1093" s="45"/>
      <c r="CN1093" s="45"/>
      <c r="CO1093" s="45"/>
      <c r="CP1093" s="45"/>
      <c r="CQ1093" s="45"/>
      <c r="CR1093" s="45"/>
      <c r="CS1093" s="44"/>
      <c r="CT1093" s="44"/>
      <c r="CU1093" s="44"/>
      <c r="CV1093" s="44"/>
      <c r="CW1093" s="44"/>
      <c r="CX1093" s="44"/>
      <c r="CY1093" s="44"/>
      <c r="CZ1093" s="44"/>
      <c r="DA1093" s="44"/>
      <c r="DB1093" s="44"/>
      <c r="DC1093" s="44"/>
      <c r="DD1093" s="44"/>
      <c r="DE1093" s="44"/>
      <c r="DF1093" s="44"/>
      <c r="DG1093" s="44"/>
      <c r="DH1093" s="44"/>
      <c r="DI1093" s="44"/>
    </row>
    <row r="1094" spans="1:113" ht="15">
      <c r="A1094" s="40"/>
      <c r="B1094" s="40"/>
      <c r="C1094" s="41"/>
      <c r="D1094" s="69"/>
      <c r="E1094" s="42"/>
      <c r="F1094" s="42"/>
      <c r="G1094" s="44"/>
      <c r="H1094" s="44"/>
      <c r="I1094" s="44"/>
      <c r="J1094" s="335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  <c r="BG1094" s="44"/>
      <c r="BH1094" s="44"/>
      <c r="BI1094" s="44"/>
      <c r="BJ1094" s="44"/>
      <c r="BK1094" s="44"/>
      <c r="BL1094" s="44"/>
      <c r="BM1094" s="44"/>
      <c r="BN1094" s="44"/>
      <c r="BO1094" s="44"/>
      <c r="BP1094" s="44"/>
      <c r="BQ1094" s="44"/>
      <c r="BR1094" s="44"/>
      <c r="BS1094" s="44"/>
      <c r="BT1094" s="44"/>
      <c r="BU1094" s="44"/>
      <c r="BV1094" s="44"/>
      <c r="BW1094" s="44"/>
      <c r="BX1094" s="44"/>
      <c r="BY1094" s="44"/>
      <c r="BZ1094" s="44"/>
      <c r="CA1094" s="44"/>
      <c r="CB1094" s="44"/>
      <c r="CC1094" s="44"/>
      <c r="CD1094" s="44"/>
      <c r="CE1094" s="44"/>
      <c r="CF1094" s="44"/>
      <c r="CG1094" s="45"/>
      <c r="CH1094" s="45"/>
      <c r="CI1094" s="45"/>
      <c r="CJ1094" s="45"/>
      <c r="CK1094" s="45"/>
      <c r="CL1094" s="45"/>
      <c r="CM1094" s="45"/>
      <c r="CN1094" s="45"/>
      <c r="CO1094" s="45"/>
      <c r="CP1094" s="45"/>
      <c r="CQ1094" s="45"/>
      <c r="CR1094" s="45"/>
      <c r="CS1094" s="44"/>
      <c r="CT1094" s="44"/>
      <c r="CU1094" s="44"/>
      <c r="CV1094" s="44"/>
      <c r="CW1094" s="44"/>
      <c r="CX1094" s="44"/>
      <c r="CY1094" s="44"/>
      <c r="CZ1094" s="44"/>
      <c r="DA1094" s="44"/>
      <c r="DB1094" s="44"/>
      <c r="DC1094" s="44"/>
      <c r="DD1094" s="44"/>
      <c r="DE1094" s="44"/>
      <c r="DF1094" s="44"/>
      <c r="DG1094" s="44"/>
      <c r="DH1094" s="44"/>
      <c r="DI1094" s="44"/>
    </row>
    <row r="1095" spans="1:113" ht="15">
      <c r="A1095" s="40"/>
      <c r="B1095" s="40"/>
      <c r="C1095" s="41"/>
      <c r="D1095" s="69"/>
      <c r="E1095" s="42"/>
      <c r="F1095" s="42"/>
      <c r="G1095" s="44"/>
      <c r="H1095" s="44"/>
      <c r="I1095" s="44"/>
      <c r="J1095" s="335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  <c r="BG1095" s="44"/>
      <c r="BH1095" s="44"/>
      <c r="BI1095" s="44"/>
      <c r="BJ1095" s="44"/>
      <c r="BK1095" s="44"/>
      <c r="BL1095" s="44"/>
      <c r="BM1095" s="44"/>
      <c r="BN1095" s="44"/>
      <c r="BO1095" s="44"/>
      <c r="BP1095" s="44"/>
      <c r="BQ1095" s="44"/>
      <c r="BR1095" s="44"/>
      <c r="BS1095" s="44"/>
      <c r="BT1095" s="44"/>
      <c r="BU1095" s="44"/>
      <c r="BV1095" s="44"/>
      <c r="BW1095" s="44"/>
      <c r="BX1095" s="44"/>
      <c r="BY1095" s="44"/>
      <c r="BZ1095" s="44"/>
      <c r="CA1095" s="44"/>
      <c r="CB1095" s="44"/>
      <c r="CC1095" s="44"/>
      <c r="CD1095" s="44"/>
      <c r="CE1095" s="44"/>
      <c r="CF1095" s="44"/>
      <c r="CG1095" s="45"/>
      <c r="CH1095" s="45"/>
      <c r="CI1095" s="45"/>
      <c r="CJ1095" s="45"/>
      <c r="CK1095" s="45"/>
      <c r="CL1095" s="45"/>
      <c r="CM1095" s="45"/>
      <c r="CN1095" s="45"/>
      <c r="CO1095" s="45"/>
      <c r="CP1095" s="45"/>
      <c r="CQ1095" s="45"/>
      <c r="CR1095" s="45"/>
      <c r="CS1095" s="44"/>
      <c r="CT1095" s="44"/>
      <c r="CU1095" s="44"/>
      <c r="CV1095" s="44"/>
      <c r="CW1095" s="44"/>
      <c r="CX1095" s="44"/>
      <c r="CY1095" s="44"/>
      <c r="CZ1095" s="44"/>
      <c r="DA1095" s="44"/>
      <c r="DB1095" s="44"/>
      <c r="DC1095" s="44"/>
      <c r="DD1095" s="44"/>
      <c r="DE1095" s="44"/>
      <c r="DF1095" s="44"/>
      <c r="DG1095" s="44"/>
      <c r="DH1095" s="44"/>
      <c r="DI1095" s="44"/>
    </row>
    <row r="1096" spans="1:113" ht="15">
      <c r="A1096" s="40"/>
      <c r="B1096" s="40"/>
      <c r="C1096" s="41"/>
      <c r="D1096" s="69"/>
      <c r="E1096" s="42"/>
      <c r="F1096" s="42"/>
      <c r="G1096" s="44"/>
      <c r="H1096" s="44"/>
      <c r="I1096" s="44"/>
      <c r="J1096" s="335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  <c r="BG1096" s="44"/>
      <c r="BH1096" s="44"/>
      <c r="BI1096" s="44"/>
      <c r="BJ1096" s="44"/>
      <c r="BK1096" s="44"/>
      <c r="BL1096" s="44"/>
      <c r="BM1096" s="44"/>
      <c r="BN1096" s="44"/>
      <c r="BO1096" s="44"/>
      <c r="BP1096" s="44"/>
      <c r="BQ1096" s="44"/>
      <c r="BR1096" s="44"/>
      <c r="BS1096" s="44"/>
      <c r="BT1096" s="44"/>
      <c r="BU1096" s="44"/>
      <c r="BV1096" s="44"/>
      <c r="BW1096" s="44"/>
      <c r="BX1096" s="44"/>
      <c r="BY1096" s="44"/>
      <c r="BZ1096" s="44"/>
      <c r="CA1096" s="44"/>
      <c r="CB1096" s="44"/>
      <c r="CC1096" s="44"/>
      <c r="CD1096" s="44"/>
      <c r="CE1096" s="44"/>
      <c r="CF1096" s="44"/>
      <c r="CG1096" s="45"/>
      <c r="CH1096" s="45"/>
      <c r="CI1096" s="45"/>
      <c r="CJ1096" s="45"/>
      <c r="CK1096" s="45"/>
      <c r="CL1096" s="45"/>
      <c r="CM1096" s="45"/>
      <c r="CN1096" s="45"/>
      <c r="CO1096" s="45"/>
      <c r="CP1096" s="45"/>
      <c r="CQ1096" s="45"/>
      <c r="CR1096" s="45"/>
      <c r="CS1096" s="44"/>
      <c r="CT1096" s="44"/>
      <c r="CU1096" s="44"/>
      <c r="CV1096" s="44"/>
      <c r="CW1096" s="44"/>
      <c r="CX1096" s="44"/>
      <c r="CY1096" s="44"/>
      <c r="CZ1096" s="44"/>
      <c r="DA1096" s="44"/>
      <c r="DB1096" s="44"/>
      <c r="DC1096" s="44"/>
      <c r="DD1096" s="44"/>
      <c r="DE1096" s="44"/>
      <c r="DF1096" s="44"/>
      <c r="DG1096" s="44"/>
      <c r="DH1096" s="44"/>
      <c r="DI1096" s="44"/>
    </row>
    <row r="1097" spans="1:113" ht="15">
      <c r="A1097" s="40"/>
      <c r="B1097" s="40"/>
      <c r="C1097" s="41"/>
      <c r="D1097" s="69"/>
      <c r="E1097" s="42"/>
      <c r="F1097" s="42"/>
      <c r="G1097" s="44"/>
      <c r="H1097" s="44"/>
      <c r="I1097" s="44"/>
      <c r="J1097" s="335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4"/>
      <c r="BN1097" s="44"/>
      <c r="BO1097" s="44"/>
      <c r="BP1097" s="44"/>
      <c r="BQ1097" s="44"/>
      <c r="BR1097" s="44"/>
      <c r="BS1097" s="44"/>
      <c r="BT1097" s="44"/>
      <c r="BU1097" s="44"/>
      <c r="BV1097" s="44"/>
      <c r="BW1097" s="44"/>
      <c r="BX1097" s="44"/>
      <c r="BY1097" s="44"/>
      <c r="BZ1097" s="44"/>
      <c r="CA1097" s="44"/>
      <c r="CB1097" s="44"/>
      <c r="CC1097" s="44"/>
      <c r="CD1097" s="44"/>
      <c r="CE1097" s="44"/>
      <c r="CF1097" s="44"/>
      <c r="CG1097" s="45"/>
      <c r="CH1097" s="45"/>
      <c r="CI1097" s="45"/>
      <c r="CJ1097" s="45"/>
      <c r="CK1097" s="45"/>
      <c r="CL1097" s="45"/>
      <c r="CM1097" s="45"/>
      <c r="CN1097" s="45"/>
      <c r="CO1097" s="45"/>
      <c r="CP1097" s="45"/>
      <c r="CQ1097" s="45"/>
      <c r="CR1097" s="45"/>
      <c r="CS1097" s="44"/>
      <c r="CT1097" s="44"/>
      <c r="CU1097" s="44"/>
      <c r="CV1097" s="44"/>
      <c r="CW1097" s="44"/>
      <c r="CX1097" s="44"/>
      <c r="CY1097" s="44"/>
      <c r="CZ1097" s="44"/>
      <c r="DA1097" s="44"/>
      <c r="DB1097" s="44"/>
      <c r="DC1097" s="44"/>
      <c r="DD1097" s="44"/>
      <c r="DE1097" s="44"/>
      <c r="DF1097" s="44"/>
      <c r="DG1097" s="44"/>
      <c r="DH1097" s="44"/>
      <c r="DI1097" s="44"/>
    </row>
    <row r="1098" spans="1:113" ht="15">
      <c r="A1098" s="40"/>
      <c r="B1098" s="40"/>
      <c r="C1098" s="41"/>
      <c r="D1098" s="69"/>
      <c r="E1098" s="42"/>
      <c r="F1098" s="42"/>
      <c r="G1098" s="44"/>
      <c r="H1098" s="44"/>
      <c r="I1098" s="44"/>
      <c r="J1098" s="335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  <c r="BG1098" s="44"/>
      <c r="BH1098" s="44"/>
      <c r="BI1098" s="44"/>
      <c r="BJ1098" s="44"/>
      <c r="BK1098" s="44"/>
      <c r="BL1098" s="44"/>
      <c r="BM1098" s="44"/>
      <c r="BN1098" s="44"/>
      <c r="BO1098" s="44"/>
      <c r="BP1098" s="44"/>
      <c r="BQ1098" s="44"/>
      <c r="BR1098" s="44"/>
      <c r="BS1098" s="44"/>
      <c r="BT1098" s="44"/>
      <c r="BU1098" s="44"/>
      <c r="BV1098" s="44"/>
      <c r="BW1098" s="44"/>
      <c r="BX1098" s="44"/>
      <c r="BY1098" s="44"/>
      <c r="BZ1098" s="44"/>
      <c r="CA1098" s="44"/>
      <c r="CB1098" s="44"/>
      <c r="CC1098" s="44"/>
      <c r="CD1098" s="44"/>
      <c r="CE1098" s="44"/>
      <c r="CF1098" s="44"/>
      <c r="CG1098" s="45"/>
      <c r="CH1098" s="45"/>
      <c r="CI1098" s="45"/>
      <c r="CJ1098" s="45"/>
      <c r="CK1098" s="45"/>
      <c r="CL1098" s="45"/>
      <c r="CM1098" s="45"/>
      <c r="CN1098" s="45"/>
      <c r="CO1098" s="45"/>
      <c r="CP1098" s="45"/>
      <c r="CQ1098" s="45"/>
      <c r="CR1098" s="45"/>
      <c r="CS1098" s="44"/>
      <c r="CT1098" s="44"/>
      <c r="CU1098" s="44"/>
      <c r="CV1098" s="44"/>
      <c r="CW1098" s="44"/>
      <c r="CX1098" s="44"/>
      <c r="CY1098" s="44"/>
      <c r="CZ1098" s="44"/>
      <c r="DA1098" s="44"/>
      <c r="DB1098" s="44"/>
      <c r="DC1098" s="44"/>
      <c r="DD1098" s="44"/>
      <c r="DE1098" s="44"/>
      <c r="DF1098" s="44"/>
      <c r="DG1098" s="44"/>
      <c r="DH1098" s="44"/>
      <c r="DI1098" s="44"/>
    </row>
    <row r="1099" spans="1:113" ht="15">
      <c r="A1099" s="40"/>
      <c r="B1099" s="40"/>
      <c r="C1099" s="41"/>
      <c r="D1099" s="69"/>
      <c r="E1099" s="42"/>
      <c r="F1099" s="42"/>
      <c r="G1099" s="44"/>
      <c r="H1099" s="44"/>
      <c r="I1099" s="44"/>
      <c r="J1099" s="335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4"/>
      <c r="BN1099" s="44"/>
      <c r="BO1099" s="44"/>
      <c r="BP1099" s="44"/>
      <c r="BQ1099" s="44"/>
      <c r="BR1099" s="44"/>
      <c r="BS1099" s="44"/>
      <c r="BT1099" s="44"/>
      <c r="BU1099" s="44"/>
      <c r="BV1099" s="44"/>
      <c r="BW1099" s="44"/>
      <c r="BX1099" s="44"/>
      <c r="BY1099" s="44"/>
      <c r="BZ1099" s="44"/>
      <c r="CA1099" s="44"/>
      <c r="CB1099" s="44"/>
      <c r="CC1099" s="44"/>
      <c r="CD1099" s="44"/>
      <c r="CE1099" s="44"/>
      <c r="CF1099" s="44"/>
      <c r="CG1099" s="45"/>
      <c r="CH1099" s="45"/>
      <c r="CI1099" s="45"/>
      <c r="CJ1099" s="45"/>
      <c r="CK1099" s="45"/>
      <c r="CL1099" s="45"/>
      <c r="CM1099" s="45"/>
      <c r="CN1099" s="45"/>
      <c r="CO1099" s="45"/>
      <c r="CP1099" s="45"/>
      <c r="CQ1099" s="45"/>
      <c r="CR1099" s="45"/>
      <c r="CS1099" s="44"/>
      <c r="CT1099" s="44"/>
      <c r="CU1099" s="44"/>
      <c r="CV1099" s="44"/>
      <c r="CW1099" s="44"/>
      <c r="CX1099" s="44"/>
      <c r="CY1099" s="44"/>
      <c r="CZ1099" s="44"/>
      <c r="DA1099" s="44"/>
      <c r="DB1099" s="44"/>
      <c r="DC1099" s="44"/>
      <c r="DD1099" s="44"/>
      <c r="DE1099" s="44"/>
      <c r="DF1099" s="44"/>
      <c r="DG1099" s="44"/>
      <c r="DH1099" s="44"/>
      <c r="DI1099" s="44"/>
    </row>
    <row r="1100" spans="1:113" ht="15">
      <c r="A1100" s="40"/>
      <c r="B1100" s="40"/>
      <c r="C1100" s="41"/>
      <c r="D1100" s="69"/>
      <c r="E1100" s="42"/>
      <c r="F1100" s="42"/>
      <c r="G1100" s="44"/>
      <c r="H1100" s="44"/>
      <c r="I1100" s="44"/>
      <c r="J1100" s="335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  <c r="BG1100" s="44"/>
      <c r="BH1100" s="44"/>
      <c r="BI1100" s="44"/>
      <c r="BJ1100" s="44"/>
      <c r="BK1100" s="44"/>
      <c r="BL1100" s="44"/>
      <c r="BM1100" s="44"/>
      <c r="BN1100" s="44"/>
      <c r="BO1100" s="44"/>
      <c r="BP1100" s="44"/>
      <c r="BQ1100" s="44"/>
      <c r="BR1100" s="44"/>
      <c r="BS1100" s="44"/>
      <c r="BT1100" s="44"/>
      <c r="BU1100" s="44"/>
      <c r="BV1100" s="44"/>
      <c r="BW1100" s="44"/>
      <c r="BX1100" s="44"/>
      <c r="BY1100" s="44"/>
      <c r="BZ1100" s="44"/>
      <c r="CA1100" s="44"/>
      <c r="CB1100" s="44"/>
      <c r="CC1100" s="44"/>
      <c r="CD1100" s="44"/>
      <c r="CE1100" s="44"/>
      <c r="CF1100" s="44"/>
      <c r="CG1100" s="45"/>
      <c r="CH1100" s="45"/>
      <c r="CI1100" s="45"/>
      <c r="CJ1100" s="45"/>
      <c r="CK1100" s="45"/>
      <c r="CL1100" s="45"/>
      <c r="CM1100" s="45"/>
      <c r="CN1100" s="45"/>
      <c r="CO1100" s="45"/>
      <c r="CP1100" s="45"/>
      <c r="CQ1100" s="45"/>
      <c r="CR1100" s="45"/>
      <c r="CS1100" s="44"/>
      <c r="CT1100" s="44"/>
      <c r="CU1100" s="44"/>
      <c r="CV1100" s="44"/>
      <c r="CW1100" s="44"/>
      <c r="CX1100" s="44"/>
      <c r="CY1100" s="44"/>
      <c r="CZ1100" s="44"/>
      <c r="DA1100" s="44"/>
      <c r="DB1100" s="44"/>
      <c r="DC1100" s="44"/>
      <c r="DD1100" s="44"/>
      <c r="DE1100" s="44"/>
      <c r="DF1100" s="44"/>
      <c r="DG1100" s="44"/>
      <c r="DH1100" s="44"/>
      <c r="DI1100" s="44"/>
    </row>
    <row r="1101" spans="1:113" ht="15">
      <c r="A1101" s="40"/>
      <c r="B1101" s="40"/>
      <c r="C1101" s="41"/>
      <c r="D1101" s="69"/>
      <c r="E1101" s="42"/>
      <c r="F1101" s="42"/>
      <c r="G1101" s="44"/>
      <c r="H1101" s="44"/>
      <c r="I1101" s="44"/>
      <c r="J1101" s="335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  <c r="BG1101" s="44"/>
      <c r="BH1101" s="44"/>
      <c r="BI1101" s="44"/>
      <c r="BJ1101" s="44"/>
      <c r="BK1101" s="44"/>
      <c r="BL1101" s="44"/>
      <c r="BM1101" s="44"/>
      <c r="BN1101" s="44"/>
      <c r="BO1101" s="44"/>
      <c r="BP1101" s="44"/>
      <c r="BQ1101" s="44"/>
      <c r="BR1101" s="44"/>
      <c r="BS1101" s="44"/>
      <c r="BT1101" s="44"/>
      <c r="BU1101" s="44"/>
      <c r="BV1101" s="44"/>
      <c r="BW1101" s="44"/>
      <c r="BX1101" s="44"/>
      <c r="BY1101" s="44"/>
      <c r="BZ1101" s="44"/>
      <c r="CA1101" s="44"/>
      <c r="CB1101" s="44"/>
      <c r="CC1101" s="44"/>
      <c r="CD1101" s="44"/>
      <c r="CE1101" s="44"/>
      <c r="CF1101" s="44"/>
      <c r="CG1101" s="45"/>
      <c r="CH1101" s="45"/>
      <c r="CI1101" s="45"/>
      <c r="CJ1101" s="45"/>
      <c r="CK1101" s="45"/>
      <c r="CL1101" s="45"/>
      <c r="CM1101" s="45"/>
      <c r="CN1101" s="45"/>
      <c r="CO1101" s="45"/>
      <c r="CP1101" s="45"/>
      <c r="CQ1101" s="45"/>
      <c r="CR1101" s="45"/>
      <c r="CS1101" s="44"/>
      <c r="CT1101" s="44"/>
      <c r="CU1101" s="44"/>
      <c r="CV1101" s="44"/>
      <c r="CW1101" s="44"/>
      <c r="CX1101" s="44"/>
      <c r="CY1101" s="44"/>
      <c r="CZ1101" s="44"/>
      <c r="DA1101" s="44"/>
      <c r="DB1101" s="44"/>
      <c r="DC1101" s="44"/>
      <c r="DD1101" s="44"/>
      <c r="DE1101" s="44"/>
      <c r="DF1101" s="44"/>
      <c r="DG1101" s="44"/>
      <c r="DH1101" s="44"/>
      <c r="DI1101" s="44"/>
    </row>
    <row r="1102" spans="1:113" ht="15">
      <c r="A1102" s="40"/>
      <c r="B1102" s="40"/>
      <c r="C1102" s="41"/>
      <c r="D1102" s="69"/>
      <c r="E1102" s="42"/>
      <c r="F1102" s="42"/>
      <c r="G1102" s="44"/>
      <c r="H1102" s="44"/>
      <c r="I1102" s="44"/>
      <c r="J1102" s="335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  <c r="BG1102" s="44"/>
      <c r="BH1102" s="44"/>
      <c r="BI1102" s="44"/>
      <c r="BJ1102" s="44"/>
      <c r="BK1102" s="44"/>
      <c r="BL1102" s="44"/>
      <c r="BM1102" s="44"/>
      <c r="BN1102" s="44"/>
      <c r="BO1102" s="44"/>
      <c r="BP1102" s="44"/>
      <c r="BQ1102" s="44"/>
      <c r="BR1102" s="44"/>
      <c r="BS1102" s="44"/>
      <c r="BT1102" s="44"/>
      <c r="BU1102" s="44"/>
      <c r="BV1102" s="44"/>
      <c r="BW1102" s="44"/>
      <c r="BX1102" s="44"/>
      <c r="BY1102" s="44"/>
      <c r="BZ1102" s="44"/>
      <c r="CA1102" s="44"/>
      <c r="CB1102" s="44"/>
      <c r="CC1102" s="44"/>
      <c r="CD1102" s="44"/>
      <c r="CE1102" s="44"/>
      <c r="CF1102" s="44"/>
      <c r="CG1102" s="45"/>
      <c r="CH1102" s="45"/>
      <c r="CI1102" s="45"/>
      <c r="CJ1102" s="45"/>
      <c r="CK1102" s="45"/>
      <c r="CL1102" s="45"/>
      <c r="CM1102" s="45"/>
      <c r="CN1102" s="45"/>
      <c r="CO1102" s="45"/>
      <c r="CP1102" s="45"/>
      <c r="CQ1102" s="45"/>
      <c r="CR1102" s="45"/>
      <c r="CS1102" s="44"/>
      <c r="CT1102" s="44"/>
      <c r="CU1102" s="44"/>
      <c r="CV1102" s="44"/>
      <c r="CW1102" s="44"/>
      <c r="CX1102" s="44"/>
      <c r="CY1102" s="44"/>
      <c r="CZ1102" s="44"/>
      <c r="DA1102" s="44"/>
      <c r="DB1102" s="44"/>
      <c r="DC1102" s="44"/>
      <c r="DD1102" s="44"/>
      <c r="DE1102" s="44"/>
      <c r="DF1102" s="44"/>
      <c r="DG1102" s="44"/>
      <c r="DH1102" s="44"/>
      <c r="DI1102" s="44"/>
    </row>
    <row r="1103" spans="1:113" ht="15">
      <c r="A1103" s="40"/>
      <c r="B1103" s="40"/>
      <c r="C1103" s="41"/>
      <c r="D1103" s="69"/>
      <c r="E1103" s="42"/>
      <c r="F1103" s="42"/>
      <c r="G1103" s="44"/>
      <c r="H1103" s="44"/>
      <c r="I1103" s="44"/>
      <c r="J1103" s="335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  <c r="BG1103" s="44"/>
      <c r="BH1103" s="44"/>
      <c r="BI1103" s="44"/>
      <c r="BJ1103" s="44"/>
      <c r="BK1103" s="44"/>
      <c r="BL1103" s="44"/>
      <c r="BM1103" s="44"/>
      <c r="BN1103" s="44"/>
      <c r="BO1103" s="44"/>
      <c r="BP1103" s="44"/>
      <c r="BQ1103" s="44"/>
      <c r="BR1103" s="44"/>
      <c r="BS1103" s="44"/>
      <c r="BT1103" s="44"/>
      <c r="BU1103" s="44"/>
      <c r="BV1103" s="44"/>
      <c r="BW1103" s="44"/>
      <c r="BX1103" s="44"/>
      <c r="BY1103" s="44"/>
      <c r="BZ1103" s="44"/>
      <c r="CA1103" s="44"/>
      <c r="CB1103" s="44"/>
      <c r="CC1103" s="44"/>
      <c r="CD1103" s="44"/>
      <c r="CE1103" s="44"/>
      <c r="CF1103" s="44"/>
      <c r="CG1103" s="45"/>
      <c r="CH1103" s="45"/>
      <c r="CI1103" s="45"/>
      <c r="CJ1103" s="45"/>
      <c r="CK1103" s="45"/>
      <c r="CL1103" s="45"/>
      <c r="CM1103" s="45"/>
      <c r="CN1103" s="45"/>
      <c r="CO1103" s="45"/>
      <c r="CP1103" s="45"/>
      <c r="CQ1103" s="45"/>
      <c r="CR1103" s="45"/>
      <c r="CS1103" s="44"/>
      <c r="CT1103" s="44"/>
      <c r="CU1103" s="44"/>
      <c r="CV1103" s="44"/>
      <c r="CW1103" s="44"/>
      <c r="CX1103" s="44"/>
      <c r="CY1103" s="44"/>
      <c r="CZ1103" s="44"/>
      <c r="DA1103" s="44"/>
      <c r="DB1103" s="44"/>
      <c r="DC1103" s="44"/>
      <c r="DD1103" s="44"/>
      <c r="DE1103" s="44"/>
      <c r="DF1103" s="44"/>
      <c r="DG1103" s="44"/>
      <c r="DH1103" s="44"/>
      <c r="DI1103" s="44"/>
    </row>
    <row r="1104" spans="1:113" ht="15">
      <c r="A1104" s="40"/>
      <c r="B1104" s="40"/>
      <c r="C1104" s="41"/>
      <c r="D1104" s="69"/>
      <c r="E1104" s="42"/>
      <c r="F1104" s="42"/>
      <c r="G1104" s="44"/>
      <c r="H1104" s="44"/>
      <c r="I1104" s="44"/>
      <c r="J1104" s="335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  <c r="BG1104" s="44"/>
      <c r="BH1104" s="44"/>
      <c r="BI1104" s="44"/>
      <c r="BJ1104" s="44"/>
      <c r="BK1104" s="44"/>
      <c r="BL1104" s="44"/>
      <c r="BM1104" s="44"/>
      <c r="BN1104" s="44"/>
      <c r="BO1104" s="44"/>
      <c r="BP1104" s="44"/>
      <c r="BQ1104" s="44"/>
      <c r="BR1104" s="44"/>
      <c r="BS1104" s="44"/>
      <c r="BT1104" s="44"/>
      <c r="BU1104" s="44"/>
      <c r="BV1104" s="44"/>
      <c r="BW1104" s="44"/>
      <c r="BX1104" s="44"/>
      <c r="BY1104" s="44"/>
      <c r="BZ1104" s="44"/>
      <c r="CA1104" s="44"/>
      <c r="CB1104" s="44"/>
      <c r="CC1104" s="44"/>
      <c r="CD1104" s="44"/>
      <c r="CE1104" s="44"/>
      <c r="CF1104" s="44"/>
      <c r="CG1104" s="45"/>
      <c r="CH1104" s="45"/>
      <c r="CI1104" s="45"/>
      <c r="CJ1104" s="45"/>
      <c r="CK1104" s="45"/>
      <c r="CL1104" s="45"/>
      <c r="CM1104" s="45"/>
      <c r="CN1104" s="45"/>
      <c r="CO1104" s="45"/>
      <c r="CP1104" s="45"/>
      <c r="CQ1104" s="45"/>
      <c r="CR1104" s="45"/>
      <c r="CS1104" s="44"/>
      <c r="CT1104" s="44"/>
      <c r="CU1104" s="44"/>
      <c r="CV1104" s="44"/>
      <c r="CW1104" s="44"/>
      <c r="CX1104" s="44"/>
      <c r="CY1104" s="44"/>
      <c r="CZ1104" s="44"/>
      <c r="DA1104" s="44"/>
      <c r="DB1104" s="44"/>
      <c r="DC1104" s="44"/>
      <c r="DD1104" s="44"/>
      <c r="DE1104" s="44"/>
      <c r="DF1104" s="44"/>
      <c r="DG1104" s="44"/>
      <c r="DH1104" s="44"/>
      <c r="DI1104" s="44"/>
    </row>
    <row r="1105" spans="1:113" ht="15">
      <c r="A1105" s="40"/>
      <c r="B1105" s="40"/>
      <c r="C1105" s="41"/>
      <c r="D1105" s="69"/>
      <c r="E1105" s="42"/>
      <c r="F1105" s="42"/>
      <c r="G1105" s="44"/>
      <c r="H1105" s="44"/>
      <c r="I1105" s="44"/>
      <c r="J1105" s="335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  <c r="BG1105" s="44"/>
      <c r="BH1105" s="44"/>
      <c r="BI1105" s="44"/>
      <c r="BJ1105" s="44"/>
      <c r="BK1105" s="44"/>
      <c r="BL1105" s="44"/>
      <c r="BM1105" s="44"/>
      <c r="BN1105" s="44"/>
      <c r="BO1105" s="44"/>
      <c r="BP1105" s="44"/>
      <c r="BQ1105" s="44"/>
      <c r="BR1105" s="44"/>
      <c r="BS1105" s="44"/>
      <c r="BT1105" s="44"/>
      <c r="BU1105" s="44"/>
      <c r="BV1105" s="44"/>
      <c r="BW1105" s="44"/>
      <c r="BX1105" s="44"/>
      <c r="BY1105" s="44"/>
      <c r="BZ1105" s="44"/>
      <c r="CA1105" s="44"/>
      <c r="CB1105" s="44"/>
      <c r="CC1105" s="44"/>
      <c r="CD1105" s="44"/>
      <c r="CE1105" s="44"/>
      <c r="CF1105" s="44"/>
      <c r="CG1105" s="45"/>
      <c r="CH1105" s="45"/>
      <c r="CI1105" s="45"/>
      <c r="CJ1105" s="45"/>
      <c r="CK1105" s="45"/>
      <c r="CL1105" s="45"/>
      <c r="CM1105" s="45"/>
      <c r="CN1105" s="45"/>
      <c r="CO1105" s="45"/>
      <c r="CP1105" s="45"/>
      <c r="CQ1105" s="45"/>
      <c r="CR1105" s="45"/>
      <c r="CS1105" s="44"/>
      <c r="CT1105" s="44"/>
      <c r="CU1105" s="44"/>
      <c r="CV1105" s="44"/>
      <c r="CW1105" s="44"/>
      <c r="CX1105" s="44"/>
      <c r="CY1105" s="44"/>
      <c r="CZ1105" s="44"/>
      <c r="DA1105" s="44"/>
      <c r="DB1105" s="44"/>
      <c r="DC1105" s="44"/>
      <c r="DD1105" s="44"/>
      <c r="DE1105" s="44"/>
      <c r="DF1105" s="44"/>
      <c r="DG1105" s="44"/>
      <c r="DH1105" s="44"/>
      <c r="DI1105" s="44"/>
    </row>
    <row r="1106" spans="1:113" ht="15">
      <c r="A1106" s="40"/>
      <c r="B1106" s="40"/>
      <c r="C1106" s="41"/>
      <c r="D1106" s="69"/>
      <c r="E1106" s="42"/>
      <c r="F1106" s="42"/>
      <c r="G1106" s="44"/>
      <c r="H1106" s="44"/>
      <c r="I1106" s="44"/>
      <c r="J1106" s="335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  <c r="BG1106" s="44"/>
      <c r="BH1106" s="44"/>
      <c r="BI1106" s="44"/>
      <c r="BJ1106" s="44"/>
      <c r="BK1106" s="44"/>
      <c r="BL1106" s="44"/>
      <c r="BM1106" s="44"/>
      <c r="BN1106" s="44"/>
      <c r="BO1106" s="44"/>
      <c r="BP1106" s="44"/>
      <c r="BQ1106" s="44"/>
      <c r="BR1106" s="44"/>
      <c r="BS1106" s="44"/>
      <c r="BT1106" s="44"/>
      <c r="BU1106" s="44"/>
      <c r="BV1106" s="44"/>
      <c r="BW1106" s="44"/>
      <c r="BX1106" s="44"/>
      <c r="BY1106" s="44"/>
      <c r="BZ1106" s="44"/>
      <c r="CA1106" s="44"/>
      <c r="CB1106" s="44"/>
      <c r="CC1106" s="44"/>
      <c r="CD1106" s="44"/>
      <c r="CE1106" s="44"/>
      <c r="CF1106" s="44"/>
      <c r="CG1106" s="45"/>
      <c r="CH1106" s="45"/>
      <c r="CI1106" s="45"/>
      <c r="CJ1106" s="45"/>
      <c r="CK1106" s="45"/>
      <c r="CL1106" s="45"/>
      <c r="CM1106" s="45"/>
      <c r="CN1106" s="45"/>
      <c r="CO1106" s="45"/>
      <c r="CP1106" s="45"/>
      <c r="CQ1106" s="45"/>
      <c r="CR1106" s="45"/>
      <c r="CS1106" s="44"/>
      <c r="CT1106" s="44"/>
      <c r="CU1106" s="44"/>
      <c r="CV1106" s="44"/>
      <c r="CW1106" s="44"/>
      <c r="CX1106" s="44"/>
      <c r="CY1106" s="44"/>
      <c r="CZ1106" s="44"/>
      <c r="DA1106" s="44"/>
      <c r="DB1106" s="44"/>
      <c r="DC1106" s="44"/>
      <c r="DD1106" s="44"/>
      <c r="DE1106" s="44"/>
      <c r="DF1106" s="44"/>
      <c r="DG1106" s="44"/>
      <c r="DH1106" s="44"/>
      <c r="DI1106" s="44"/>
    </row>
    <row r="1107" spans="1:113" ht="15">
      <c r="A1107" s="40"/>
      <c r="B1107" s="40"/>
      <c r="C1107" s="41"/>
      <c r="D1107" s="69"/>
      <c r="E1107" s="42"/>
      <c r="F1107" s="42"/>
      <c r="G1107" s="44"/>
      <c r="H1107" s="44"/>
      <c r="I1107" s="44"/>
      <c r="J1107" s="335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  <c r="BG1107" s="44"/>
      <c r="BH1107" s="44"/>
      <c r="BI1107" s="44"/>
      <c r="BJ1107" s="44"/>
      <c r="BK1107" s="44"/>
      <c r="BL1107" s="44"/>
      <c r="BM1107" s="44"/>
      <c r="BN1107" s="44"/>
      <c r="BO1107" s="44"/>
      <c r="BP1107" s="44"/>
      <c r="BQ1107" s="44"/>
      <c r="BR1107" s="44"/>
      <c r="BS1107" s="44"/>
      <c r="BT1107" s="44"/>
      <c r="BU1107" s="44"/>
      <c r="BV1107" s="44"/>
      <c r="BW1107" s="44"/>
      <c r="BX1107" s="44"/>
      <c r="BY1107" s="44"/>
      <c r="BZ1107" s="44"/>
      <c r="CA1107" s="44"/>
      <c r="CB1107" s="44"/>
      <c r="CC1107" s="44"/>
      <c r="CD1107" s="44"/>
      <c r="CE1107" s="44"/>
      <c r="CF1107" s="44"/>
      <c r="CG1107" s="45"/>
      <c r="CH1107" s="45"/>
      <c r="CI1107" s="45"/>
      <c r="CJ1107" s="45"/>
      <c r="CK1107" s="45"/>
      <c r="CL1107" s="45"/>
      <c r="CM1107" s="45"/>
      <c r="CN1107" s="45"/>
      <c r="CO1107" s="45"/>
      <c r="CP1107" s="45"/>
      <c r="CQ1107" s="45"/>
      <c r="CR1107" s="45"/>
      <c r="CS1107" s="44"/>
      <c r="CT1107" s="44"/>
      <c r="CU1107" s="44"/>
      <c r="CV1107" s="44"/>
      <c r="CW1107" s="44"/>
      <c r="CX1107" s="44"/>
      <c r="CY1107" s="44"/>
      <c r="CZ1107" s="44"/>
      <c r="DA1107" s="44"/>
      <c r="DB1107" s="44"/>
      <c r="DC1107" s="44"/>
      <c r="DD1107" s="44"/>
      <c r="DE1107" s="44"/>
      <c r="DF1107" s="44"/>
      <c r="DG1107" s="44"/>
      <c r="DH1107" s="44"/>
      <c r="DI1107" s="44"/>
    </row>
    <row r="1108" spans="1:113" ht="15">
      <c r="A1108" s="40"/>
      <c r="B1108" s="40"/>
      <c r="C1108" s="41"/>
      <c r="D1108" s="69"/>
      <c r="E1108" s="42"/>
      <c r="F1108" s="42"/>
      <c r="G1108" s="44"/>
      <c r="H1108" s="44"/>
      <c r="I1108" s="44"/>
      <c r="J1108" s="335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  <c r="BG1108" s="44"/>
      <c r="BH1108" s="44"/>
      <c r="BI1108" s="44"/>
      <c r="BJ1108" s="44"/>
      <c r="BK1108" s="44"/>
      <c r="BL1108" s="44"/>
      <c r="BM1108" s="44"/>
      <c r="BN1108" s="44"/>
      <c r="BO1108" s="44"/>
      <c r="BP1108" s="44"/>
      <c r="BQ1108" s="44"/>
      <c r="BR1108" s="44"/>
      <c r="BS1108" s="44"/>
      <c r="BT1108" s="44"/>
      <c r="BU1108" s="44"/>
      <c r="BV1108" s="44"/>
      <c r="BW1108" s="44"/>
      <c r="BX1108" s="44"/>
      <c r="BY1108" s="44"/>
      <c r="BZ1108" s="44"/>
      <c r="CA1108" s="44"/>
      <c r="CB1108" s="44"/>
      <c r="CC1108" s="44"/>
      <c r="CD1108" s="44"/>
      <c r="CE1108" s="44"/>
      <c r="CF1108" s="44"/>
      <c r="CG1108" s="45"/>
      <c r="CH1108" s="45"/>
      <c r="CI1108" s="45"/>
      <c r="CJ1108" s="45"/>
      <c r="CK1108" s="45"/>
      <c r="CL1108" s="45"/>
      <c r="CM1108" s="45"/>
      <c r="CN1108" s="45"/>
      <c r="CO1108" s="45"/>
      <c r="CP1108" s="45"/>
      <c r="CQ1108" s="45"/>
      <c r="CR1108" s="45"/>
      <c r="CS1108" s="44"/>
      <c r="CT1108" s="44"/>
      <c r="CU1108" s="44"/>
      <c r="CV1108" s="44"/>
      <c r="CW1108" s="44"/>
      <c r="CX1108" s="44"/>
      <c r="CY1108" s="44"/>
      <c r="CZ1108" s="44"/>
      <c r="DA1108" s="44"/>
      <c r="DB1108" s="44"/>
      <c r="DC1108" s="44"/>
      <c r="DD1108" s="44"/>
      <c r="DE1108" s="44"/>
      <c r="DF1108" s="44"/>
      <c r="DG1108" s="44"/>
      <c r="DH1108" s="44"/>
      <c r="DI1108" s="44"/>
    </row>
    <row r="1109" spans="1:113" ht="15">
      <c r="A1109" s="40"/>
      <c r="B1109" s="40"/>
      <c r="C1109" s="41"/>
      <c r="D1109" s="69"/>
      <c r="E1109" s="42"/>
      <c r="F1109" s="42"/>
      <c r="G1109" s="44"/>
      <c r="H1109" s="44"/>
      <c r="I1109" s="44"/>
      <c r="J1109" s="335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  <c r="BG1109" s="44"/>
      <c r="BH1109" s="44"/>
      <c r="BI1109" s="44"/>
      <c r="BJ1109" s="44"/>
      <c r="BK1109" s="44"/>
      <c r="BL1109" s="44"/>
      <c r="BM1109" s="44"/>
      <c r="BN1109" s="44"/>
      <c r="BO1109" s="44"/>
      <c r="BP1109" s="44"/>
      <c r="BQ1109" s="44"/>
      <c r="BR1109" s="44"/>
      <c r="BS1109" s="44"/>
      <c r="BT1109" s="44"/>
      <c r="BU1109" s="44"/>
      <c r="BV1109" s="44"/>
      <c r="BW1109" s="44"/>
      <c r="BX1109" s="44"/>
      <c r="BY1109" s="44"/>
      <c r="BZ1109" s="44"/>
      <c r="CA1109" s="44"/>
      <c r="CB1109" s="44"/>
      <c r="CC1109" s="44"/>
      <c r="CD1109" s="44"/>
      <c r="CE1109" s="44"/>
      <c r="CF1109" s="44"/>
      <c r="CG1109" s="45"/>
      <c r="CH1109" s="45"/>
      <c r="CI1109" s="45"/>
      <c r="CJ1109" s="45"/>
      <c r="CK1109" s="45"/>
      <c r="CL1109" s="45"/>
      <c r="CM1109" s="45"/>
      <c r="CN1109" s="45"/>
      <c r="CO1109" s="45"/>
      <c r="CP1109" s="45"/>
      <c r="CQ1109" s="45"/>
      <c r="CR1109" s="45"/>
      <c r="CS1109" s="44"/>
      <c r="CT1109" s="44"/>
      <c r="CU1109" s="44"/>
      <c r="CV1109" s="44"/>
      <c r="CW1109" s="44"/>
      <c r="CX1109" s="44"/>
      <c r="CY1109" s="44"/>
      <c r="CZ1109" s="44"/>
      <c r="DA1109" s="44"/>
      <c r="DB1109" s="44"/>
      <c r="DC1109" s="44"/>
      <c r="DD1109" s="44"/>
      <c r="DE1109" s="44"/>
      <c r="DF1109" s="44"/>
      <c r="DG1109" s="44"/>
      <c r="DH1109" s="44"/>
      <c r="DI1109" s="44"/>
    </row>
    <row r="1110" spans="1:113" ht="15">
      <c r="A1110" s="40"/>
      <c r="B1110" s="40"/>
      <c r="C1110" s="41"/>
      <c r="D1110" s="69"/>
      <c r="E1110" s="42"/>
      <c r="F1110" s="42"/>
      <c r="G1110" s="44"/>
      <c r="H1110" s="44"/>
      <c r="I1110" s="44"/>
      <c r="J1110" s="335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  <c r="BG1110" s="44"/>
      <c r="BH1110" s="44"/>
      <c r="BI1110" s="44"/>
      <c r="BJ1110" s="44"/>
      <c r="BK1110" s="44"/>
      <c r="BL1110" s="44"/>
      <c r="BM1110" s="44"/>
      <c r="BN1110" s="44"/>
      <c r="BO1110" s="44"/>
      <c r="BP1110" s="44"/>
      <c r="BQ1110" s="44"/>
      <c r="BR1110" s="44"/>
      <c r="BS1110" s="44"/>
      <c r="BT1110" s="44"/>
      <c r="BU1110" s="44"/>
      <c r="BV1110" s="44"/>
      <c r="BW1110" s="44"/>
      <c r="BX1110" s="44"/>
      <c r="BY1110" s="44"/>
      <c r="BZ1110" s="44"/>
      <c r="CA1110" s="44"/>
      <c r="CB1110" s="44"/>
      <c r="CC1110" s="44"/>
      <c r="CD1110" s="44"/>
      <c r="CE1110" s="44"/>
      <c r="CF1110" s="44"/>
      <c r="CG1110" s="45"/>
      <c r="CH1110" s="45"/>
      <c r="CI1110" s="45"/>
      <c r="CJ1110" s="45"/>
      <c r="CK1110" s="45"/>
      <c r="CL1110" s="45"/>
      <c r="CM1110" s="45"/>
      <c r="CN1110" s="45"/>
      <c r="CO1110" s="45"/>
      <c r="CP1110" s="45"/>
      <c r="CQ1110" s="45"/>
      <c r="CR1110" s="45"/>
      <c r="CS1110" s="44"/>
      <c r="CT1110" s="44"/>
      <c r="CU1110" s="44"/>
      <c r="CV1110" s="44"/>
      <c r="CW1110" s="44"/>
      <c r="CX1110" s="44"/>
      <c r="CY1110" s="44"/>
      <c r="CZ1110" s="44"/>
      <c r="DA1110" s="44"/>
      <c r="DB1110" s="44"/>
      <c r="DC1110" s="44"/>
      <c r="DD1110" s="44"/>
      <c r="DE1110" s="44"/>
      <c r="DF1110" s="44"/>
      <c r="DG1110" s="44"/>
      <c r="DH1110" s="44"/>
      <c r="DI1110" s="44"/>
    </row>
    <row r="1111" spans="1:113" ht="15">
      <c r="A1111" s="40"/>
      <c r="B1111" s="40"/>
      <c r="C1111" s="41"/>
      <c r="D1111" s="69"/>
      <c r="E1111" s="42"/>
      <c r="F1111" s="42"/>
      <c r="G1111" s="44"/>
      <c r="H1111" s="44"/>
      <c r="I1111" s="44"/>
      <c r="J1111" s="335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  <c r="BG1111" s="44"/>
      <c r="BH1111" s="44"/>
      <c r="BI1111" s="44"/>
      <c r="BJ1111" s="44"/>
      <c r="BK1111" s="44"/>
      <c r="BL1111" s="44"/>
      <c r="BM1111" s="44"/>
      <c r="BN1111" s="44"/>
      <c r="BO1111" s="44"/>
      <c r="BP1111" s="44"/>
      <c r="BQ1111" s="44"/>
      <c r="BR1111" s="44"/>
      <c r="BS1111" s="44"/>
      <c r="BT1111" s="44"/>
      <c r="BU1111" s="44"/>
      <c r="BV1111" s="44"/>
      <c r="BW1111" s="44"/>
      <c r="BX1111" s="44"/>
      <c r="BY1111" s="44"/>
      <c r="BZ1111" s="44"/>
      <c r="CA1111" s="44"/>
      <c r="CB1111" s="44"/>
      <c r="CC1111" s="44"/>
      <c r="CD1111" s="44"/>
      <c r="CE1111" s="44"/>
      <c r="CF1111" s="44"/>
      <c r="CG1111" s="45"/>
      <c r="CH1111" s="45"/>
      <c r="CI1111" s="45"/>
      <c r="CJ1111" s="45"/>
      <c r="CK1111" s="45"/>
      <c r="CL1111" s="45"/>
      <c r="CM1111" s="45"/>
      <c r="CN1111" s="45"/>
      <c r="CO1111" s="45"/>
      <c r="CP1111" s="45"/>
      <c r="CQ1111" s="45"/>
      <c r="CR1111" s="45"/>
      <c r="CS1111" s="44"/>
      <c r="CT1111" s="44"/>
      <c r="CU1111" s="44"/>
      <c r="CV1111" s="44"/>
      <c r="CW1111" s="44"/>
      <c r="CX1111" s="44"/>
      <c r="CY1111" s="44"/>
      <c r="CZ1111" s="44"/>
      <c r="DA1111" s="44"/>
      <c r="DB1111" s="44"/>
      <c r="DC1111" s="44"/>
      <c r="DD1111" s="44"/>
      <c r="DE1111" s="44"/>
      <c r="DF1111" s="44"/>
      <c r="DG1111" s="44"/>
      <c r="DH1111" s="44"/>
      <c r="DI1111" s="44"/>
    </row>
    <row r="1112" spans="1:113" ht="15">
      <c r="A1112" s="40"/>
      <c r="B1112" s="40"/>
      <c r="C1112" s="41"/>
      <c r="D1112" s="69"/>
      <c r="E1112" s="42"/>
      <c r="F1112" s="42"/>
      <c r="G1112" s="44"/>
      <c r="H1112" s="44"/>
      <c r="I1112" s="44"/>
      <c r="J1112" s="335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  <c r="BG1112" s="44"/>
      <c r="BH1112" s="44"/>
      <c r="BI1112" s="44"/>
      <c r="BJ1112" s="44"/>
      <c r="BK1112" s="44"/>
      <c r="BL1112" s="44"/>
      <c r="BM1112" s="44"/>
      <c r="BN1112" s="44"/>
      <c r="BO1112" s="44"/>
      <c r="BP1112" s="44"/>
      <c r="BQ1112" s="44"/>
      <c r="BR1112" s="44"/>
      <c r="BS1112" s="44"/>
      <c r="BT1112" s="44"/>
      <c r="BU1112" s="44"/>
      <c r="BV1112" s="44"/>
      <c r="BW1112" s="44"/>
      <c r="BX1112" s="44"/>
      <c r="BY1112" s="44"/>
      <c r="BZ1112" s="44"/>
      <c r="CA1112" s="44"/>
      <c r="CB1112" s="44"/>
      <c r="CC1112" s="44"/>
      <c r="CD1112" s="44"/>
      <c r="CE1112" s="44"/>
      <c r="CF1112" s="44"/>
      <c r="CG1112" s="45"/>
      <c r="CH1112" s="45"/>
      <c r="CI1112" s="45"/>
      <c r="CJ1112" s="45"/>
      <c r="CK1112" s="45"/>
      <c r="CL1112" s="45"/>
      <c r="CM1112" s="45"/>
      <c r="CN1112" s="45"/>
      <c r="CO1112" s="45"/>
      <c r="CP1112" s="45"/>
      <c r="CQ1112" s="45"/>
      <c r="CR1112" s="45"/>
      <c r="CS1112" s="44"/>
      <c r="CT1112" s="44"/>
      <c r="CU1112" s="44"/>
      <c r="CV1112" s="44"/>
      <c r="CW1112" s="44"/>
      <c r="CX1112" s="44"/>
      <c r="CY1112" s="44"/>
      <c r="CZ1112" s="44"/>
      <c r="DA1112" s="44"/>
      <c r="DB1112" s="44"/>
      <c r="DC1112" s="44"/>
      <c r="DD1112" s="44"/>
      <c r="DE1112" s="44"/>
      <c r="DF1112" s="44"/>
      <c r="DG1112" s="44"/>
      <c r="DH1112" s="44"/>
      <c r="DI1112" s="44"/>
    </row>
    <row r="1113" spans="1:113" ht="15">
      <c r="A1113" s="40"/>
      <c r="B1113" s="40"/>
      <c r="C1113" s="41"/>
      <c r="D1113" s="69"/>
      <c r="E1113" s="42"/>
      <c r="F1113" s="42"/>
      <c r="G1113" s="44"/>
      <c r="H1113" s="44"/>
      <c r="I1113" s="44"/>
      <c r="J1113" s="335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  <c r="BG1113" s="44"/>
      <c r="BH1113" s="44"/>
      <c r="BI1113" s="44"/>
      <c r="BJ1113" s="44"/>
      <c r="BK1113" s="44"/>
      <c r="BL1113" s="44"/>
      <c r="BM1113" s="44"/>
      <c r="BN1113" s="44"/>
      <c r="BO1113" s="44"/>
      <c r="BP1113" s="44"/>
      <c r="BQ1113" s="44"/>
      <c r="BR1113" s="44"/>
      <c r="BS1113" s="44"/>
      <c r="BT1113" s="44"/>
      <c r="BU1113" s="44"/>
      <c r="BV1113" s="44"/>
      <c r="BW1113" s="44"/>
      <c r="BX1113" s="44"/>
      <c r="BY1113" s="44"/>
      <c r="BZ1113" s="44"/>
      <c r="CA1113" s="44"/>
      <c r="CB1113" s="44"/>
      <c r="CC1113" s="44"/>
      <c r="CD1113" s="44"/>
      <c r="CE1113" s="44"/>
      <c r="CF1113" s="44"/>
      <c r="CG1113" s="45"/>
      <c r="CH1113" s="45"/>
      <c r="CI1113" s="45"/>
      <c r="CJ1113" s="45"/>
      <c r="CK1113" s="45"/>
      <c r="CL1113" s="45"/>
      <c r="CM1113" s="45"/>
      <c r="CN1113" s="45"/>
      <c r="CO1113" s="45"/>
      <c r="CP1113" s="45"/>
      <c r="CQ1113" s="45"/>
      <c r="CR1113" s="45"/>
      <c r="CS1113" s="44"/>
      <c r="CT1113" s="44"/>
      <c r="CU1113" s="44"/>
      <c r="CV1113" s="44"/>
      <c r="CW1113" s="44"/>
      <c r="CX1113" s="44"/>
      <c r="CY1113" s="44"/>
      <c r="CZ1113" s="44"/>
      <c r="DA1113" s="44"/>
      <c r="DB1113" s="44"/>
      <c r="DC1113" s="44"/>
      <c r="DD1113" s="44"/>
      <c r="DE1113" s="44"/>
      <c r="DF1113" s="44"/>
      <c r="DG1113" s="44"/>
      <c r="DH1113" s="44"/>
      <c r="DI1113" s="44"/>
    </row>
    <row r="1114" spans="1:113" ht="15">
      <c r="A1114" s="40"/>
      <c r="B1114" s="40"/>
      <c r="C1114" s="41"/>
      <c r="D1114" s="69"/>
      <c r="E1114" s="42"/>
      <c r="F1114" s="42"/>
      <c r="G1114" s="44"/>
      <c r="H1114" s="44"/>
      <c r="I1114" s="44"/>
      <c r="J1114" s="335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  <c r="BG1114" s="44"/>
      <c r="BH1114" s="44"/>
      <c r="BI1114" s="44"/>
      <c r="BJ1114" s="44"/>
      <c r="BK1114" s="44"/>
      <c r="BL1114" s="44"/>
      <c r="BM1114" s="44"/>
      <c r="BN1114" s="44"/>
      <c r="BO1114" s="44"/>
      <c r="BP1114" s="44"/>
      <c r="BQ1114" s="44"/>
      <c r="BR1114" s="44"/>
      <c r="BS1114" s="44"/>
      <c r="BT1114" s="44"/>
      <c r="BU1114" s="44"/>
      <c r="BV1114" s="44"/>
      <c r="BW1114" s="44"/>
      <c r="BX1114" s="44"/>
      <c r="BY1114" s="44"/>
      <c r="BZ1114" s="44"/>
      <c r="CA1114" s="44"/>
      <c r="CB1114" s="44"/>
      <c r="CC1114" s="44"/>
      <c r="CD1114" s="44"/>
      <c r="CE1114" s="44"/>
      <c r="CF1114" s="44"/>
      <c r="CG1114" s="45"/>
      <c r="CH1114" s="45"/>
      <c r="CI1114" s="45"/>
      <c r="CJ1114" s="45"/>
      <c r="CK1114" s="45"/>
      <c r="CL1114" s="45"/>
      <c r="CM1114" s="45"/>
      <c r="CN1114" s="45"/>
      <c r="CO1114" s="45"/>
      <c r="CP1114" s="45"/>
      <c r="CQ1114" s="45"/>
      <c r="CR1114" s="45"/>
      <c r="CS1114" s="44"/>
      <c r="CT1114" s="44"/>
      <c r="CU1114" s="44"/>
      <c r="CV1114" s="44"/>
      <c r="CW1114" s="44"/>
      <c r="CX1114" s="44"/>
      <c r="CY1114" s="44"/>
      <c r="CZ1114" s="44"/>
      <c r="DA1114" s="44"/>
      <c r="DB1114" s="44"/>
      <c r="DC1114" s="44"/>
      <c r="DD1114" s="44"/>
      <c r="DE1114" s="44"/>
      <c r="DF1114" s="44"/>
      <c r="DG1114" s="44"/>
      <c r="DH1114" s="44"/>
      <c r="DI1114" s="44"/>
    </row>
    <row r="1115" spans="1:113" ht="15">
      <c r="A1115" s="40"/>
      <c r="B1115" s="40"/>
      <c r="C1115" s="41"/>
      <c r="D1115" s="69"/>
      <c r="E1115" s="42"/>
      <c r="F1115" s="42"/>
      <c r="G1115" s="44"/>
      <c r="H1115" s="44"/>
      <c r="I1115" s="44"/>
      <c r="J1115" s="335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  <c r="BG1115" s="44"/>
      <c r="BH1115" s="44"/>
      <c r="BI1115" s="44"/>
      <c r="BJ1115" s="44"/>
      <c r="BK1115" s="44"/>
      <c r="BL1115" s="44"/>
      <c r="BM1115" s="44"/>
      <c r="BN1115" s="44"/>
      <c r="BO1115" s="44"/>
      <c r="BP1115" s="44"/>
      <c r="BQ1115" s="44"/>
      <c r="BR1115" s="44"/>
      <c r="BS1115" s="44"/>
      <c r="BT1115" s="44"/>
      <c r="BU1115" s="44"/>
      <c r="BV1115" s="44"/>
      <c r="BW1115" s="44"/>
      <c r="BX1115" s="44"/>
      <c r="BY1115" s="44"/>
      <c r="BZ1115" s="44"/>
      <c r="CA1115" s="44"/>
      <c r="CB1115" s="44"/>
      <c r="CC1115" s="44"/>
      <c r="CD1115" s="44"/>
      <c r="CE1115" s="44"/>
      <c r="CF1115" s="44"/>
      <c r="CG1115" s="45"/>
      <c r="CH1115" s="45"/>
      <c r="CI1115" s="45"/>
      <c r="CJ1115" s="45"/>
      <c r="CK1115" s="45"/>
      <c r="CL1115" s="45"/>
      <c r="CM1115" s="45"/>
      <c r="CN1115" s="45"/>
      <c r="CO1115" s="45"/>
      <c r="CP1115" s="45"/>
      <c r="CQ1115" s="45"/>
      <c r="CR1115" s="45"/>
      <c r="CS1115" s="44"/>
      <c r="CT1115" s="44"/>
      <c r="CU1115" s="44"/>
      <c r="CV1115" s="44"/>
      <c r="CW1115" s="44"/>
      <c r="CX1115" s="44"/>
      <c r="CY1115" s="44"/>
      <c r="CZ1115" s="44"/>
      <c r="DA1115" s="44"/>
      <c r="DB1115" s="44"/>
      <c r="DC1115" s="44"/>
      <c r="DD1115" s="44"/>
      <c r="DE1115" s="44"/>
      <c r="DF1115" s="44"/>
      <c r="DG1115" s="44"/>
      <c r="DH1115" s="44"/>
      <c r="DI1115" s="44"/>
    </row>
    <row r="1116" spans="1:113" ht="15">
      <c r="A1116" s="40"/>
      <c r="B1116" s="40"/>
      <c r="C1116" s="41"/>
      <c r="D1116" s="69"/>
      <c r="E1116" s="42"/>
      <c r="F1116" s="42"/>
      <c r="G1116" s="44"/>
      <c r="H1116" s="44"/>
      <c r="I1116" s="44"/>
      <c r="J1116" s="335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  <c r="BG1116" s="44"/>
      <c r="BH1116" s="44"/>
      <c r="BI1116" s="44"/>
      <c r="BJ1116" s="44"/>
      <c r="BK1116" s="44"/>
      <c r="BL1116" s="44"/>
      <c r="BM1116" s="44"/>
      <c r="BN1116" s="44"/>
      <c r="BO1116" s="44"/>
      <c r="BP1116" s="44"/>
      <c r="BQ1116" s="44"/>
      <c r="BR1116" s="44"/>
      <c r="BS1116" s="44"/>
      <c r="BT1116" s="44"/>
      <c r="BU1116" s="44"/>
      <c r="BV1116" s="44"/>
      <c r="BW1116" s="44"/>
      <c r="BX1116" s="44"/>
      <c r="BY1116" s="44"/>
      <c r="BZ1116" s="44"/>
      <c r="CA1116" s="44"/>
      <c r="CB1116" s="44"/>
      <c r="CC1116" s="44"/>
      <c r="CD1116" s="44"/>
      <c r="CE1116" s="44"/>
      <c r="CF1116" s="44"/>
      <c r="CG1116" s="45"/>
      <c r="CH1116" s="45"/>
      <c r="CI1116" s="45"/>
      <c r="CJ1116" s="45"/>
      <c r="CK1116" s="45"/>
      <c r="CL1116" s="45"/>
      <c r="CM1116" s="45"/>
      <c r="CN1116" s="45"/>
      <c r="CO1116" s="45"/>
      <c r="CP1116" s="45"/>
      <c r="CQ1116" s="45"/>
      <c r="CR1116" s="45"/>
      <c r="CS1116" s="44"/>
      <c r="CT1116" s="44"/>
      <c r="CU1116" s="44"/>
      <c r="CV1116" s="44"/>
      <c r="CW1116" s="44"/>
      <c r="CX1116" s="44"/>
      <c r="CY1116" s="44"/>
      <c r="CZ1116" s="44"/>
      <c r="DA1116" s="44"/>
      <c r="DB1116" s="44"/>
      <c r="DC1116" s="44"/>
      <c r="DD1116" s="44"/>
      <c r="DE1116" s="44"/>
      <c r="DF1116" s="44"/>
      <c r="DG1116" s="44"/>
      <c r="DH1116" s="44"/>
      <c r="DI1116" s="44"/>
    </row>
    <row r="1117" spans="1:113" ht="15">
      <c r="A1117" s="40"/>
      <c r="B1117" s="40"/>
      <c r="C1117" s="41"/>
      <c r="D1117" s="69"/>
      <c r="E1117" s="42"/>
      <c r="F1117" s="42"/>
      <c r="G1117" s="44"/>
      <c r="H1117" s="44"/>
      <c r="I1117" s="44"/>
      <c r="J1117" s="335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  <c r="BG1117" s="44"/>
      <c r="BH1117" s="44"/>
      <c r="BI1117" s="44"/>
      <c r="BJ1117" s="44"/>
      <c r="BK1117" s="44"/>
      <c r="BL1117" s="44"/>
      <c r="BM1117" s="44"/>
      <c r="BN1117" s="44"/>
      <c r="BO1117" s="44"/>
      <c r="BP1117" s="44"/>
      <c r="BQ1117" s="44"/>
      <c r="BR1117" s="44"/>
      <c r="BS1117" s="44"/>
      <c r="BT1117" s="44"/>
      <c r="BU1117" s="44"/>
      <c r="BV1117" s="44"/>
      <c r="BW1117" s="44"/>
      <c r="BX1117" s="44"/>
      <c r="BY1117" s="44"/>
      <c r="BZ1117" s="44"/>
      <c r="CA1117" s="44"/>
      <c r="CB1117" s="44"/>
      <c r="CC1117" s="44"/>
      <c r="CD1117" s="44"/>
      <c r="CE1117" s="44"/>
      <c r="CF1117" s="44"/>
      <c r="CG1117" s="45"/>
      <c r="CH1117" s="45"/>
      <c r="CI1117" s="45"/>
      <c r="CJ1117" s="45"/>
      <c r="CK1117" s="45"/>
      <c r="CL1117" s="45"/>
      <c r="CM1117" s="45"/>
      <c r="CN1117" s="45"/>
      <c r="CO1117" s="45"/>
      <c r="CP1117" s="45"/>
      <c r="CQ1117" s="45"/>
      <c r="CR1117" s="45"/>
      <c r="CS1117" s="44"/>
      <c r="CT1117" s="44"/>
      <c r="CU1117" s="44"/>
      <c r="CV1117" s="44"/>
      <c r="CW1117" s="44"/>
      <c r="CX1117" s="44"/>
      <c r="CY1117" s="44"/>
      <c r="CZ1117" s="44"/>
      <c r="DA1117" s="44"/>
      <c r="DB1117" s="44"/>
      <c r="DC1117" s="44"/>
      <c r="DD1117" s="44"/>
      <c r="DE1117" s="44"/>
      <c r="DF1117" s="44"/>
      <c r="DG1117" s="44"/>
      <c r="DH1117" s="44"/>
      <c r="DI1117" s="44"/>
    </row>
    <row r="1118" spans="1:113" ht="15">
      <c r="A1118" s="40"/>
      <c r="B1118" s="40"/>
      <c r="C1118" s="41"/>
      <c r="D1118" s="69"/>
      <c r="E1118" s="42"/>
      <c r="F1118" s="42"/>
      <c r="G1118" s="44"/>
      <c r="H1118" s="44"/>
      <c r="I1118" s="44"/>
      <c r="J1118" s="335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  <c r="BG1118" s="44"/>
      <c r="BH1118" s="44"/>
      <c r="BI1118" s="44"/>
      <c r="BJ1118" s="44"/>
      <c r="BK1118" s="44"/>
      <c r="BL1118" s="44"/>
      <c r="BM1118" s="44"/>
      <c r="BN1118" s="44"/>
      <c r="BO1118" s="44"/>
      <c r="BP1118" s="44"/>
      <c r="BQ1118" s="44"/>
      <c r="BR1118" s="44"/>
      <c r="BS1118" s="44"/>
      <c r="BT1118" s="44"/>
      <c r="BU1118" s="44"/>
      <c r="BV1118" s="44"/>
      <c r="BW1118" s="44"/>
      <c r="BX1118" s="44"/>
      <c r="BY1118" s="44"/>
      <c r="BZ1118" s="44"/>
      <c r="CA1118" s="44"/>
      <c r="CB1118" s="44"/>
      <c r="CC1118" s="44"/>
      <c r="CD1118" s="44"/>
      <c r="CE1118" s="44"/>
      <c r="CF1118" s="44"/>
      <c r="CG1118" s="45"/>
      <c r="CH1118" s="45"/>
      <c r="CI1118" s="45"/>
      <c r="CJ1118" s="45"/>
      <c r="CK1118" s="45"/>
      <c r="CL1118" s="45"/>
      <c r="CM1118" s="45"/>
      <c r="CN1118" s="45"/>
      <c r="CO1118" s="45"/>
      <c r="CP1118" s="45"/>
      <c r="CQ1118" s="45"/>
      <c r="CR1118" s="45"/>
      <c r="CS1118" s="44"/>
      <c r="CT1118" s="44"/>
      <c r="CU1118" s="44"/>
      <c r="CV1118" s="44"/>
      <c r="CW1118" s="44"/>
      <c r="CX1118" s="44"/>
      <c r="CY1118" s="44"/>
      <c r="CZ1118" s="44"/>
      <c r="DA1118" s="44"/>
      <c r="DB1118" s="44"/>
      <c r="DC1118" s="44"/>
      <c r="DD1118" s="44"/>
      <c r="DE1118" s="44"/>
      <c r="DF1118" s="44"/>
      <c r="DG1118" s="44"/>
      <c r="DH1118" s="44"/>
      <c r="DI1118" s="44"/>
    </row>
    <row r="1119" spans="1:113" ht="15">
      <c r="A1119" s="40"/>
      <c r="B1119" s="40"/>
      <c r="C1119" s="41"/>
      <c r="D1119" s="69"/>
      <c r="E1119" s="42"/>
      <c r="F1119" s="42"/>
      <c r="G1119" s="44"/>
      <c r="H1119" s="44"/>
      <c r="I1119" s="44"/>
      <c r="J1119" s="335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  <c r="BG1119" s="44"/>
      <c r="BH1119" s="44"/>
      <c r="BI1119" s="44"/>
      <c r="BJ1119" s="44"/>
      <c r="BK1119" s="44"/>
      <c r="BL1119" s="44"/>
      <c r="BM1119" s="44"/>
      <c r="BN1119" s="44"/>
      <c r="BO1119" s="44"/>
      <c r="BP1119" s="44"/>
      <c r="BQ1119" s="44"/>
      <c r="BR1119" s="44"/>
      <c r="BS1119" s="44"/>
      <c r="BT1119" s="44"/>
      <c r="BU1119" s="44"/>
      <c r="BV1119" s="44"/>
      <c r="BW1119" s="44"/>
      <c r="BX1119" s="44"/>
      <c r="BY1119" s="44"/>
      <c r="BZ1119" s="44"/>
      <c r="CA1119" s="44"/>
      <c r="CB1119" s="44"/>
      <c r="CC1119" s="44"/>
      <c r="CD1119" s="44"/>
      <c r="CE1119" s="44"/>
      <c r="CF1119" s="44"/>
      <c r="CG1119" s="45"/>
      <c r="CH1119" s="45"/>
      <c r="CI1119" s="45"/>
      <c r="CJ1119" s="45"/>
      <c r="CK1119" s="45"/>
      <c r="CL1119" s="45"/>
      <c r="CM1119" s="45"/>
      <c r="CN1119" s="45"/>
      <c r="CO1119" s="45"/>
      <c r="CP1119" s="45"/>
      <c r="CQ1119" s="45"/>
      <c r="CR1119" s="45"/>
      <c r="CS1119" s="44"/>
      <c r="CT1119" s="44"/>
      <c r="CU1119" s="44"/>
      <c r="CV1119" s="44"/>
      <c r="CW1119" s="44"/>
      <c r="CX1119" s="44"/>
      <c r="CY1119" s="44"/>
      <c r="CZ1119" s="44"/>
      <c r="DA1119" s="44"/>
      <c r="DB1119" s="44"/>
      <c r="DC1119" s="44"/>
      <c r="DD1119" s="44"/>
      <c r="DE1119" s="44"/>
      <c r="DF1119" s="44"/>
      <c r="DG1119" s="44"/>
      <c r="DH1119" s="44"/>
      <c r="DI1119" s="44"/>
    </row>
    <row r="1120" spans="1:113" ht="15">
      <c r="A1120" s="40"/>
      <c r="B1120" s="40"/>
      <c r="C1120" s="41"/>
      <c r="D1120" s="69"/>
      <c r="E1120" s="42"/>
      <c r="F1120" s="42"/>
      <c r="G1120" s="44"/>
      <c r="H1120" s="44"/>
      <c r="I1120" s="44"/>
      <c r="J1120" s="335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  <c r="BG1120" s="44"/>
      <c r="BH1120" s="44"/>
      <c r="BI1120" s="44"/>
      <c r="BJ1120" s="44"/>
      <c r="BK1120" s="44"/>
      <c r="BL1120" s="44"/>
      <c r="BM1120" s="44"/>
      <c r="BN1120" s="44"/>
      <c r="BO1120" s="44"/>
      <c r="BP1120" s="44"/>
      <c r="BQ1120" s="44"/>
      <c r="BR1120" s="44"/>
      <c r="BS1120" s="44"/>
      <c r="BT1120" s="44"/>
      <c r="BU1120" s="44"/>
      <c r="BV1120" s="44"/>
      <c r="BW1120" s="44"/>
      <c r="BX1120" s="44"/>
      <c r="BY1120" s="44"/>
      <c r="BZ1120" s="44"/>
      <c r="CA1120" s="44"/>
      <c r="CB1120" s="44"/>
      <c r="CC1120" s="44"/>
      <c r="CD1120" s="44"/>
      <c r="CE1120" s="44"/>
      <c r="CF1120" s="44"/>
      <c r="CG1120" s="45"/>
      <c r="CH1120" s="45"/>
      <c r="CI1120" s="45"/>
      <c r="CJ1120" s="45"/>
      <c r="CK1120" s="45"/>
      <c r="CL1120" s="45"/>
      <c r="CM1120" s="45"/>
      <c r="CN1120" s="45"/>
      <c r="CO1120" s="45"/>
      <c r="CP1120" s="45"/>
      <c r="CQ1120" s="45"/>
      <c r="CR1120" s="45"/>
      <c r="CS1120" s="44"/>
      <c r="CT1120" s="44"/>
      <c r="CU1120" s="44"/>
      <c r="CV1120" s="44"/>
      <c r="CW1120" s="44"/>
      <c r="CX1120" s="44"/>
      <c r="CY1120" s="44"/>
      <c r="CZ1120" s="44"/>
      <c r="DA1120" s="44"/>
      <c r="DB1120" s="44"/>
      <c r="DC1120" s="44"/>
      <c r="DD1120" s="44"/>
      <c r="DE1120" s="44"/>
      <c r="DF1120" s="44"/>
      <c r="DG1120" s="44"/>
      <c r="DH1120" s="44"/>
      <c r="DI1120" s="44"/>
    </row>
    <row r="1121" spans="1:113" ht="15">
      <c r="A1121" s="40"/>
      <c r="B1121" s="40"/>
      <c r="C1121" s="41"/>
      <c r="D1121" s="69"/>
      <c r="E1121" s="42"/>
      <c r="F1121" s="42"/>
      <c r="G1121" s="44"/>
      <c r="H1121" s="44"/>
      <c r="I1121" s="44"/>
      <c r="J1121" s="335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  <c r="BG1121" s="44"/>
      <c r="BH1121" s="44"/>
      <c r="BI1121" s="44"/>
      <c r="BJ1121" s="44"/>
      <c r="BK1121" s="44"/>
      <c r="BL1121" s="44"/>
      <c r="BM1121" s="44"/>
      <c r="BN1121" s="44"/>
      <c r="BO1121" s="44"/>
      <c r="BP1121" s="44"/>
      <c r="BQ1121" s="44"/>
      <c r="BR1121" s="44"/>
      <c r="BS1121" s="44"/>
      <c r="BT1121" s="44"/>
      <c r="BU1121" s="44"/>
      <c r="BV1121" s="44"/>
      <c r="BW1121" s="44"/>
      <c r="BX1121" s="44"/>
      <c r="BY1121" s="44"/>
      <c r="BZ1121" s="44"/>
      <c r="CA1121" s="44"/>
      <c r="CB1121" s="44"/>
      <c r="CC1121" s="44"/>
      <c r="CD1121" s="44"/>
      <c r="CE1121" s="44"/>
      <c r="CF1121" s="44"/>
      <c r="CG1121" s="45"/>
      <c r="CH1121" s="45"/>
      <c r="CI1121" s="45"/>
      <c r="CJ1121" s="45"/>
      <c r="CK1121" s="45"/>
      <c r="CL1121" s="45"/>
      <c r="CM1121" s="45"/>
      <c r="CN1121" s="45"/>
      <c r="CO1121" s="45"/>
      <c r="CP1121" s="45"/>
      <c r="CQ1121" s="45"/>
      <c r="CR1121" s="45"/>
      <c r="CS1121" s="44"/>
      <c r="CT1121" s="44"/>
      <c r="CU1121" s="44"/>
      <c r="CV1121" s="44"/>
      <c r="CW1121" s="44"/>
      <c r="CX1121" s="44"/>
      <c r="CY1121" s="44"/>
      <c r="CZ1121" s="44"/>
      <c r="DA1121" s="44"/>
      <c r="DB1121" s="44"/>
      <c r="DC1121" s="44"/>
      <c r="DD1121" s="44"/>
      <c r="DE1121" s="44"/>
      <c r="DF1121" s="44"/>
      <c r="DG1121" s="44"/>
      <c r="DH1121" s="44"/>
      <c r="DI1121" s="44"/>
    </row>
    <row r="1122" spans="1:113" ht="15">
      <c r="A1122" s="40"/>
      <c r="B1122" s="40"/>
      <c r="C1122" s="41"/>
      <c r="D1122" s="69"/>
      <c r="E1122" s="42"/>
      <c r="F1122" s="42"/>
      <c r="G1122" s="44"/>
      <c r="H1122" s="44"/>
      <c r="I1122" s="44"/>
      <c r="J1122" s="335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  <c r="BG1122" s="44"/>
      <c r="BH1122" s="44"/>
      <c r="BI1122" s="44"/>
      <c r="BJ1122" s="44"/>
      <c r="BK1122" s="44"/>
      <c r="BL1122" s="44"/>
      <c r="BM1122" s="44"/>
      <c r="BN1122" s="44"/>
      <c r="BO1122" s="44"/>
      <c r="BP1122" s="44"/>
      <c r="BQ1122" s="44"/>
      <c r="BR1122" s="44"/>
      <c r="BS1122" s="44"/>
      <c r="BT1122" s="44"/>
      <c r="BU1122" s="44"/>
      <c r="BV1122" s="44"/>
      <c r="BW1122" s="44"/>
      <c r="BX1122" s="44"/>
      <c r="BY1122" s="44"/>
      <c r="BZ1122" s="44"/>
      <c r="CA1122" s="44"/>
      <c r="CB1122" s="44"/>
      <c r="CC1122" s="44"/>
      <c r="CD1122" s="44"/>
      <c r="CE1122" s="44"/>
      <c r="CF1122" s="44"/>
      <c r="CG1122" s="45"/>
      <c r="CH1122" s="45"/>
      <c r="CI1122" s="45"/>
      <c r="CJ1122" s="45"/>
      <c r="CK1122" s="45"/>
      <c r="CL1122" s="45"/>
      <c r="CM1122" s="45"/>
      <c r="CN1122" s="45"/>
      <c r="CO1122" s="45"/>
      <c r="CP1122" s="45"/>
      <c r="CQ1122" s="45"/>
      <c r="CR1122" s="45"/>
      <c r="CS1122" s="44"/>
      <c r="CT1122" s="44"/>
      <c r="CU1122" s="44"/>
      <c r="CV1122" s="44"/>
      <c r="CW1122" s="44"/>
      <c r="CX1122" s="44"/>
      <c r="CY1122" s="44"/>
      <c r="CZ1122" s="44"/>
      <c r="DA1122" s="44"/>
      <c r="DB1122" s="44"/>
      <c r="DC1122" s="44"/>
      <c r="DD1122" s="44"/>
      <c r="DE1122" s="44"/>
      <c r="DF1122" s="44"/>
      <c r="DG1122" s="44"/>
      <c r="DH1122" s="44"/>
      <c r="DI1122" s="44"/>
    </row>
    <row r="1123" spans="1:113" ht="15">
      <c r="A1123" s="40"/>
      <c r="B1123" s="40"/>
      <c r="C1123" s="41"/>
      <c r="D1123" s="69"/>
      <c r="E1123" s="42"/>
      <c r="F1123" s="42"/>
      <c r="G1123" s="44"/>
      <c r="H1123" s="44"/>
      <c r="I1123" s="44"/>
      <c r="J1123" s="335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  <c r="BG1123" s="44"/>
      <c r="BH1123" s="44"/>
      <c r="BI1123" s="44"/>
      <c r="BJ1123" s="44"/>
      <c r="BK1123" s="44"/>
      <c r="BL1123" s="44"/>
      <c r="BM1123" s="44"/>
      <c r="BN1123" s="44"/>
      <c r="BO1123" s="44"/>
      <c r="BP1123" s="44"/>
      <c r="BQ1123" s="44"/>
      <c r="BR1123" s="44"/>
      <c r="BS1123" s="44"/>
      <c r="BT1123" s="44"/>
      <c r="BU1123" s="44"/>
      <c r="BV1123" s="44"/>
      <c r="BW1123" s="44"/>
      <c r="BX1123" s="44"/>
      <c r="BY1123" s="44"/>
      <c r="BZ1123" s="44"/>
      <c r="CA1123" s="44"/>
      <c r="CB1123" s="44"/>
      <c r="CC1123" s="44"/>
      <c r="CD1123" s="44"/>
      <c r="CE1123" s="44"/>
      <c r="CF1123" s="44"/>
      <c r="CG1123" s="45"/>
      <c r="CH1123" s="45"/>
      <c r="CI1123" s="45"/>
      <c r="CJ1123" s="45"/>
      <c r="CK1123" s="45"/>
      <c r="CL1123" s="45"/>
      <c r="CM1123" s="45"/>
      <c r="CN1123" s="45"/>
      <c r="CO1123" s="45"/>
      <c r="CP1123" s="45"/>
      <c r="CQ1123" s="45"/>
      <c r="CR1123" s="45"/>
      <c r="CS1123" s="44"/>
      <c r="CT1123" s="44"/>
      <c r="CU1123" s="44"/>
      <c r="CV1123" s="44"/>
      <c r="CW1123" s="44"/>
      <c r="CX1123" s="44"/>
      <c r="CY1123" s="44"/>
      <c r="CZ1123" s="44"/>
      <c r="DA1123" s="44"/>
      <c r="DB1123" s="44"/>
      <c r="DC1123" s="44"/>
      <c r="DD1123" s="44"/>
      <c r="DE1123" s="44"/>
      <c r="DF1123" s="44"/>
      <c r="DG1123" s="44"/>
      <c r="DH1123" s="44"/>
      <c r="DI1123" s="44"/>
    </row>
    <row r="1124" spans="1:113" ht="15">
      <c r="A1124" s="40"/>
      <c r="B1124" s="40"/>
      <c r="C1124" s="41"/>
      <c r="D1124" s="69"/>
      <c r="E1124" s="42"/>
      <c r="F1124" s="42"/>
      <c r="G1124" s="44"/>
      <c r="H1124" s="44"/>
      <c r="I1124" s="44"/>
      <c r="J1124" s="335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  <c r="BG1124" s="44"/>
      <c r="BH1124" s="44"/>
      <c r="BI1124" s="44"/>
      <c r="BJ1124" s="44"/>
      <c r="BK1124" s="44"/>
      <c r="BL1124" s="44"/>
      <c r="BM1124" s="44"/>
      <c r="BN1124" s="44"/>
      <c r="BO1124" s="44"/>
      <c r="BP1124" s="44"/>
      <c r="BQ1124" s="44"/>
      <c r="BR1124" s="44"/>
      <c r="BS1124" s="44"/>
      <c r="BT1124" s="44"/>
      <c r="BU1124" s="44"/>
      <c r="BV1124" s="44"/>
      <c r="BW1124" s="44"/>
      <c r="BX1124" s="44"/>
      <c r="BY1124" s="44"/>
      <c r="BZ1124" s="44"/>
      <c r="CA1124" s="44"/>
      <c r="CB1124" s="44"/>
      <c r="CC1124" s="44"/>
      <c r="CD1124" s="44"/>
      <c r="CE1124" s="44"/>
      <c r="CF1124" s="44"/>
      <c r="CG1124" s="45"/>
      <c r="CH1124" s="45"/>
      <c r="CI1124" s="45"/>
      <c r="CJ1124" s="45"/>
      <c r="CK1124" s="45"/>
      <c r="CL1124" s="45"/>
      <c r="CM1124" s="45"/>
      <c r="CN1124" s="45"/>
      <c r="CO1124" s="45"/>
      <c r="CP1124" s="45"/>
      <c r="CQ1124" s="45"/>
      <c r="CR1124" s="45"/>
      <c r="CS1124" s="44"/>
      <c r="CT1124" s="44"/>
      <c r="CU1124" s="44"/>
      <c r="CV1124" s="44"/>
      <c r="CW1124" s="44"/>
      <c r="CX1124" s="44"/>
      <c r="CY1124" s="44"/>
      <c r="CZ1124" s="44"/>
      <c r="DA1124" s="44"/>
      <c r="DB1124" s="44"/>
      <c r="DC1124" s="44"/>
      <c r="DD1124" s="44"/>
      <c r="DE1124" s="44"/>
      <c r="DF1124" s="44"/>
      <c r="DG1124" s="44"/>
      <c r="DH1124" s="44"/>
      <c r="DI1124" s="44"/>
    </row>
    <row r="1125" spans="1:113" ht="15">
      <c r="A1125" s="40"/>
      <c r="B1125" s="40"/>
      <c r="C1125" s="41"/>
      <c r="D1125" s="69"/>
      <c r="E1125" s="42"/>
      <c r="F1125" s="42"/>
      <c r="G1125" s="44"/>
      <c r="H1125" s="44"/>
      <c r="I1125" s="44"/>
      <c r="J1125" s="335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4"/>
      <c r="BN1125" s="44"/>
      <c r="BO1125" s="44"/>
      <c r="BP1125" s="44"/>
      <c r="BQ1125" s="44"/>
      <c r="BR1125" s="44"/>
      <c r="BS1125" s="44"/>
      <c r="BT1125" s="44"/>
      <c r="BU1125" s="44"/>
      <c r="BV1125" s="44"/>
      <c r="BW1125" s="44"/>
      <c r="BX1125" s="44"/>
      <c r="BY1125" s="44"/>
      <c r="BZ1125" s="44"/>
      <c r="CA1125" s="44"/>
      <c r="CB1125" s="44"/>
      <c r="CC1125" s="44"/>
      <c r="CD1125" s="44"/>
      <c r="CE1125" s="44"/>
      <c r="CF1125" s="44"/>
      <c r="CG1125" s="45"/>
      <c r="CH1125" s="45"/>
      <c r="CI1125" s="45"/>
      <c r="CJ1125" s="45"/>
      <c r="CK1125" s="45"/>
      <c r="CL1125" s="45"/>
      <c r="CM1125" s="45"/>
      <c r="CN1125" s="45"/>
      <c r="CO1125" s="45"/>
      <c r="CP1125" s="45"/>
      <c r="CQ1125" s="45"/>
      <c r="CR1125" s="45"/>
      <c r="CS1125" s="44"/>
      <c r="CT1125" s="44"/>
      <c r="CU1125" s="44"/>
      <c r="CV1125" s="44"/>
      <c r="CW1125" s="44"/>
      <c r="CX1125" s="44"/>
      <c r="CY1125" s="44"/>
      <c r="CZ1125" s="44"/>
      <c r="DA1125" s="44"/>
      <c r="DB1125" s="44"/>
      <c r="DC1125" s="44"/>
      <c r="DD1125" s="44"/>
      <c r="DE1125" s="44"/>
      <c r="DF1125" s="44"/>
      <c r="DG1125" s="44"/>
      <c r="DH1125" s="44"/>
      <c r="DI1125" s="44"/>
    </row>
    <row r="1126" spans="1:113" ht="15">
      <c r="A1126" s="40"/>
      <c r="B1126" s="40"/>
      <c r="C1126" s="41"/>
      <c r="D1126" s="69"/>
      <c r="E1126" s="42"/>
      <c r="F1126" s="42"/>
      <c r="G1126" s="44"/>
      <c r="H1126" s="44"/>
      <c r="I1126" s="44"/>
      <c r="J1126" s="335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  <c r="BG1126" s="44"/>
      <c r="BH1126" s="44"/>
      <c r="BI1126" s="44"/>
      <c r="BJ1126" s="44"/>
      <c r="BK1126" s="44"/>
      <c r="BL1126" s="44"/>
      <c r="BM1126" s="44"/>
      <c r="BN1126" s="44"/>
      <c r="BO1126" s="44"/>
      <c r="BP1126" s="44"/>
      <c r="BQ1126" s="44"/>
      <c r="BR1126" s="44"/>
      <c r="BS1126" s="44"/>
      <c r="BT1126" s="44"/>
      <c r="BU1126" s="44"/>
      <c r="BV1126" s="44"/>
      <c r="BW1126" s="44"/>
      <c r="BX1126" s="44"/>
      <c r="BY1126" s="44"/>
      <c r="BZ1126" s="44"/>
      <c r="CA1126" s="44"/>
      <c r="CB1126" s="44"/>
      <c r="CC1126" s="44"/>
      <c r="CD1126" s="44"/>
      <c r="CE1126" s="44"/>
      <c r="CF1126" s="44"/>
      <c r="CG1126" s="45"/>
      <c r="CH1126" s="45"/>
      <c r="CI1126" s="45"/>
      <c r="CJ1126" s="45"/>
      <c r="CK1126" s="45"/>
      <c r="CL1126" s="45"/>
      <c r="CM1126" s="45"/>
      <c r="CN1126" s="45"/>
      <c r="CO1126" s="45"/>
      <c r="CP1126" s="45"/>
      <c r="CQ1126" s="45"/>
      <c r="CR1126" s="45"/>
      <c r="CS1126" s="44"/>
      <c r="CT1126" s="44"/>
      <c r="CU1126" s="44"/>
      <c r="CV1126" s="44"/>
      <c r="CW1126" s="44"/>
      <c r="CX1126" s="44"/>
      <c r="CY1126" s="44"/>
      <c r="CZ1126" s="44"/>
      <c r="DA1126" s="44"/>
      <c r="DB1126" s="44"/>
      <c r="DC1126" s="44"/>
      <c r="DD1126" s="44"/>
      <c r="DE1126" s="44"/>
      <c r="DF1126" s="44"/>
      <c r="DG1126" s="44"/>
      <c r="DH1126" s="44"/>
      <c r="DI1126" s="44"/>
    </row>
    <row r="1127" spans="1:113" ht="15">
      <c r="A1127" s="40"/>
      <c r="B1127" s="40"/>
      <c r="C1127" s="41"/>
      <c r="D1127" s="69"/>
      <c r="E1127" s="42"/>
      <c r="F1127" s="42"/>
      <c r="G1127" s="44"/>
      <c r="H1127" s="44"/>
      <c r="I1127" s="44"/>
      <c r="J1127" s="335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4"/>
      <c r="BN1127" s="44"/>
      <c r="BO1127" s="44"/>
      <c r="BP1127" s="44"/>
      <c r="BQ1127" s="44"/>
      <c r="BR1127" s="44"/>
      <c r="BS1127" s="44"/>
      <c r="BT1127" s="44"/>
      <c r="BU1127" s="44"/>
      <c r="BV1127" s="44"/>
      <c r="BW1127" s="44"/>
      <c r="BX1127" s="44"/>
      <c r="BY1127" s="44"/>
      <c r="BZ1127" s="44"/>
      <c r="CA1127" s="44"/>
      <c r="CB1127" s="44"/>
      <c r="CC1127" s="44"/>
      <c r="CD1127" s="44"/>
      <c r="CE1127" s="44"/>
      <c r="CF1127" s="44"/>
      <c r="CG1127" s="45"/>
      <c r="CH1127" s="45"/>
      <c r="CI1127" s="45"/>
      <c r="CJ1127" s="45"/>
      <c r="CK1127" s="45"/>
      <c r="CL1127" s="45"/>
      <c r="CM1127" s="45"/>
      <c r="CN1127" s="45"/>
      <c r="CO1127" s="45"/>
      <c r="CP1127" s="45"/>
      <c r="CQ1127" s="45"/>
      <c r="CR1127" s="45"/>
      <c r="CS1127" s="44"/>
      <c r="CT1127" s="44"/>
      <c r="CU1127" s="44"/>
      <c r="CV1127" s="44"/>
      <c r="CW1127" s="44"/>
      <c r="CX1127" s="44"/>
      <c r="CY1127" s="44"/>
      <c r="CZ1127" s="44"/>
      <c r="DA1127" s="44"/>
      <c r="DB1127" s="44"/>
      <c r="DC1127" s="44"/>
      <c r="DD1127" s="44"/>
      <c r="DE1127" s="44"/>
      <c r="DF1127" s="44"/>
      <c r="DG1127" s="44"/>
      <c r="DH1127" s="44"/>
      <c r="DI1127" s="44"/>
    </row>
    <row r="1128" spans="1:113" ht="15">
      <c r="A1128" s="40"/>
      <c r="B1128" s="40"/>
      <c r="C1128" s="41"/>
      <c r="D1128" s="69"/>
      <c r="E1128" s="42"/>
      <c r="F1128" s="42"/>
      <c r="G1128" s="44"/>
      <c r="H1128" s="44"/>
      <c r="I1128" s="44"/>
      <c r="J1128" s="335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  <c r="BG1128" s="44"/>
      <c r="BH1128" s="44"/>
      <c r="BI1128" s="44"/>
      <c r="BJ1128" s="44"/>
      <c r="BK1128" s="44"/>
      <c r="BL1128" s="44"/>
      <c r="BM1128" s="44"/>
      <c r="BN1128" s="44"/>
      <c r="BO1128" s="44"/>
      <c r="BP1128" s="44"/>
      <c r="BQ1128" s="44"/>
      <c r="BR1128" s="44"/>
      <c r="BS1128" s="44"/>
      <c r="BT1128" s="44"/>
      <c r="BU1128" s="44"/>
      <c r="BV1128" s="44"/>
      <c r="BW1128" s="44"/>
      <c r="BX1128" s="44"/>
      <c r="BY1128" s="44"/>
      <c r="BZ1128" s="44"/>
      <c r="CA1128" s="44"/>
      <c r="CB1128" s="44"/>
      <c r="CC1128" s="44"/>
      <c r="CD1128" s="44"/>
      <c r="CE1128" s="44"/>
      <c r="CF1128" s="44"/>
      <c r="CG1128" s="45"/>
      <c r="CH1128" s="45"/>
      <c r="CI1128" s="45"/>
      <c r="CJ1128" s="45"/>
      <c r="CK1128" s="45"/>
      <c r="CL1128" s="45"/>
      <c r="CM1128" s="45"/>
      <c r="CN1128" s="45"/>
      <c r="CO1128" s="45"/>
      <c r="CP1128" s="45"/>
      <c r="CQ1128" s="45"/>
      <c r="CR1128" s="45"/>
      <c r="CS1128" s="44"/>
      <c r="CT1128" s="44"/>
      <c r="CU1128" s="44"/>
      <c r="CV1128" s="44"/>
      <c r="CW1128" s="44"/>
      <c r="CX1128" s="44"/>
      <c r="CY1128" s="44"/>
      <c r="CZ1128" s="44"/>
      <c r="DA1128" s="44"/>
      <c r="DB1128" s="44"/>
      <c r="DC1128" s="44"/>
      <c r="DD1128" s="44"/>
      <c r="DE1128" s="44"/>
      <c r="DF1128" s="44"/>
      <c r="DG1128" s="44"/>
      <c r="DH1128" s="44"/>
      <c r="DI1128" s="44"/>
    </row>
    <row r="1129" spans="1:113" ht="15">
      <c r="A1129" s="40"/>
      <c r="B1129" s="40"/>
      <c r="C1129" s="41"/>
      <c r="D1129" s="69"/>
      <c r="E1129" s="42"/>
      <c r="F1129" s="42"/>
      <c r="G1129" s="44"/>
      <c r="H1129" s="44"/>
      <c r="I1129" s="44"/>
      <c r="J1129" s="335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  <c r="BG1129" s="44"/>
      <c r="BH1129" s="44"/>
      <c r="BI1129" s="44"/>
      <c r="BJ1129" s="44"/>
      <c r="BK1129" s="44"/>
      <c r="BL1129" s="44"/>
      <c r="BM1129" s="44"/>
      <c r="BN1129" s="44"/>
      <c r="BO1129" s="44"/>
      <c r="BP1129" s="44"/>
      <c r="BQ1129" s="44"/>
      <c r="BR1129" s="44"/>
      <c r="BS1129" s="44"/>
      <c r="BT1129" s="44"/>
      <c r="BU1129" s="44"/>
      <c r="BV1129" s="44"/>
      <c r="BW1129" s="44"/>
      <c r="BX1129" s="44"/>
      <c r="BY1129" s="44"/>
      <c r="BZ1129" s="44"/>
      <c r="CA1129" s="44"/>
      <c r="CB1129" s="44"/>
      <c r="CC1129" s="44"/>
      <c r="CD1129" s="44"/>
      <c r="CE1129" s="44"/>
      <c r="CF1129" s="44"/>
      <c r="CG1129" s="45"/>
      <c r="CH1129" s="45"/>
      <c r="CI1129" s="45"/>
      <c r="CJ1129" s="45"/>
      <c r="CK1129" s="45"/>
      <c r="CL1129" s="45"/>
      <c r="CM1129" s="45"/>
      <c r="CN1129" s="45"/>
      <c r="CO1129" s="45"/>
      <c r="CP1129" s="45"/>
      <c r="CQ1129" s="45"/>
      <c r="CR1129" s="45"/>
      <c r="CS1129" s="44"/>
      <c r="CT1129" s="44"/>
      <c r="CU1129" s="44"/>
      <c r="CV1129" s="44"/>
      <c r="CW1129" s="44"/>
      <c r="CX1129" s="44"/>
      <c r="CY1129" s="44"/>
      <c r="CZ1129" s="44"/>
      <c r="DA1129" s="44"/>
      <c r="DB1129" s="44"/>
      <c r="DC1129" s="44"/>
      <c r="DD1129" s="44"/>
      <c r="DE1129" s="44"/>
      <c r="DF1129" s="44"/>
      <c r="DG1129" s="44"/>
      <c r="DH1129" s="44"/>
      <c r="DI1129" s="44"/>
    </row>
    <row r="1130" spans="1:113" ht="15">
      <c r="A1130" s="40"/>
      <c r="B1130" s="40"/>
      <c r="C1130" s="41"/>
      <c r="D1130" s="69"/>
      <c r="E1130" s="42"/>
      <c r="F1130" s="42"/>
      <c r="G1130" s="44"/>
      <c r="H1130" s="44"/>
      <c r="I1130" s="44"/>
      <c r="J1130" s="335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  <c r="BG1130" s="44"/>
      <c r="BH1130" s="44"/>
      <c r="BI1130" s="44"/>
      <c r="BJ1130" s="44"/>
      <c r="BK1130" s="44"/>
      <c r="BL1130" s="44"/>
      <c r="BM1130" s="44"/>
      <c r="BN1130" s="44"/>
      <c r="BO1130" s="44"/>
      <c r="BP1130" s="44"/>
      <c r="BQ1130" s="44"/>
      <c r="BR1130" s="44"/>
      <c r="BS1130" s="44"/>
      <c r="BT1130" s="44"/>
      <c r="BU1130" s="44"/>
      <c r="BV1130" s="44"/>
      <c r="BW1130" s="44"/>
      <c r="BX1130" s="44"/>
      <c r="BY1130" s="44"/>
      <c r="BZ1130" s="44"/>
      <c r="CA1130" s="44"/>
      <c r="CB1130" s="44"/>
      <c r="CC1130" s="44"/>
      <c r="CD1130" s="44"/>
      <c r="CE1130" s="44"/>
      <c r="CF1130" s="44"/>
      <c r="CG1130" s="45"/>
      <c r="CH1130" s="45"/>
      <c r="CI1130" s="45"/>
      <c r="CJ1130" s="45"/>
      <c r="CK1130" s="45"/>
      <c r="CL1130" s="45"/>
      <c r="CM1130" s="45"/>
      <c r="CN1130" s="45"/>
      <c r="CO1130" s="45"/>
      <c r="CP1130" s="45"/>
      <c r="CQ1130" s="45"/>
      <c r="CR1130" s="45"/>
      <c r="CS1130" s="44"/>
      <c r="CT1130" s="44"/>
      <c r="CU1130" s="44"/>
      <c r="CV1130" s="44"/>
      <c r="CW1130" s="44"/>
      <c r="CX1130" s="44"/>
      <c r="CY1130" s="44"/>
      <c r="CZ1130" s="44"/>
      <c r="DA1130" s="44"/>
      <c r="DB1130" s="44"/>
      <c r="DC1130" s="44"/>
      <c r="DD1130" s="44"/>
      <c r="DE1130" s="44"/>
      <c r="DF1130" s="44"/>
      <c r="DG1130" s="44"/>
      <c r="DH1130" s="44"/>
      <c r="DI1130" s="44"/>
    </row>
    <row r="1131" spans="1:113" ht="15">
      <c r="A1131" s="40"/>
      <c r="B1131" s="40"/>
      <c r="C1131" s="41"/>
      <c r="D1131" s="69"/>
      <c r="E1131" s="42"/>
      <c r="F1131" s="42"/>
      <c r="G1131" s="44"/>
      <c r="H1131" s="44"/>
      <c r="I1131" s="44"/>
      <c r="J1131" s="335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  <c r="BG1131" s="44"/>
      <c r="BH1131" s="44"/>
      <c r="BI1131" s="44"/>
      <c r="BJ1131" s="44"/>
      <c r="BK1131" s="44"/>
      <c r="BL1131" s="44"/>
      <c r="BM1131" s="44"/>
      <c r="BN1131" s="44"/>
      <c r="BO1131" s="44"/>
      <c r="BP1131" s="44"/>
      <c r="BQ1131" s="44"/>
      <c r="BR1131" s="44"/>
      <c r="BS1131" s="44"/>
      <c r="BT1131" s="44"/>
      <c r="BU1131" s="44"/>
      <c r="BV1131" s="44"/>
      <c r="BW1131" s="44"/>
      <c r="BX1131" s="44"/>
      <c r="BY1131" s="44"/>
      <c r="BZ1131" s="44"/>
      <c r="CA1131" s="44"/>
      <c r="CB1131" s="44"/>
      <c r="CC1131" s="44"/>
      <c r="CD1131" s="44"/>
      <c r="CE1131" s="44"/>
      <c r="CF1131" s="44"/>
      <c r="CG1131" s="45"/>
      <c r="CH1131" s="45"/>
      <c r="CI1131" s="45"/>
      <c r="CJ1131" s="45"/>
      <c r="CK1131" s="45"/>
      <c r="CL1131" s="45"/>
      <c r="CM1131" s="45"/>
      <c r="CN1131" s="45"/>
      <c r="CO1131" s="45"/>
      <c r="CP1131" s="45"/>
      <c r="CQ1131" s="45"/>
      <c r="CR1131" s="45"/>
      <c r="CS1131" s="44"/>
      <c r="CT1131" s="44"/>
      <c r="CU1131" s="44"/>
      <c r="CV1131" s="44"/>
      <c r="CW1131" s="44"/>
      <c r="CX1131" s="44"/>
      <c r="CY1131" s="44"/>
      <c r="CZ1131" s="44"/>
      <c r="DA1131" s="44"/>
      <c r="DB1131" s="44"/>
      <c r="DC1131" s="44"/>
      <c r="DD1131" s="44"/>
      <c r="DE1131" s="44"/>
      <c r="DF1131" s="44"/>
      <c r="DG1131" s="44"/>
      <c r="DH1131" s="44"/>
      <c r="DI1131" s="44"/>
    </row>
    <row r="1132" spans="1:113" ht="15">
      <c r="A1132" s="40"/>
      <c r="B1132" s="40"/>
      <c r="C1132" s="41"/>
      <c r="D1132" s="69"/>
      <c r="E1132" s="42"/>
      <c r="F1132" s="42"/>
      <c r="G1132" s="44"/>
      <c r="H1132" s="44"/>
      <c r="I1132" s="44"/>
      <c r="J1132" s="335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  <c r="BG1132" s="44"/>
      <c r="BH1132" s="44"/>
      <c r="BI1132" s="44"/>
      <c r="BJ1132" s="44"/>
      <c r="BK1132" s="44"/>
      <c r="BL1132" s="44"/>
      <c r="BM1132" s="44"/>
      <c r="BN1132" s="44"/>
      <c r="BO1132" s="44"/>
      <c r="BP1132" s="44"/>
      <c r="BQ1132" s="44"/>
      <c r="BR1132" s="44"/>
      <c r="BS1132" s="44"/>
      <c r="BT1132" s="44"/>
      <c r="BU1132" s="44"/>
      <c r="BV1132" s="44"/>
      <c r="BW1132" s="44"/>
      <c r="BX1132" s="44"/>
      <c r="BY1132" s="44"/>
      <c r="BZ1132" s="44"/>
      <c r="CA1132" s="44"/>
      <c r="CB1132" s="44"/>
      <c r="CC1132" s="44"/>
      <c r="CD1132" s="44"/>
      <c r="CE1132" s="44"/>
      <c r="CF1132" s="44"/>
      <c r="CG1132" s="45"/>
      <c r="CH1132" s="45"/>
      <c r="CI1132" s="45"/>
      <c r="CJ1132" s="45"/>
      <c r="CK1132" s="45"/>
      <c r="CL1132" s="45"/>
      <c r="CM1132" s="45"/>
      <c r="CN1132" s="45"/>
      <c r="CO1132" s="45"/>
      <c r="CP1132" s="45"/>
      <c r="CQ1132" s="45"/>
      <c r="CR1132" s="45"/>
      <c r="CS1132" s="44"/>
      <c r="CT1132" s="44"/>
      <c r="CU1132" s="44"/>
      <c r="CV1132" s="44"/>
      <c r="CW1132" s="44"/>
      <c r="CX1132" s="44"/>
      <c r="CY1132" s="44"/>
      <c r="CZ1132" s="44"/>
      <c r="DA1132" s="44"/>
      <c r="DB1132" s="44"/>
      <c r="DC1132" s="44"/>
      <c r="DD1132" s="44"/>
      <c r="DE1132" s="44"/>
      <c r="DF1132" s="44"/>
      <c r="DG1132" s="44"/>
      <c r="DH1132" s="44"/>
      <c r="DI1132" s="44"/>
    </row>
    <row r="1133" spans="1:113" ht="15">
      <c r="A1133" s="40"/>
      <c r="B1133" s="40"/>
      <c r="C1133" s="41"/>
      <c r="D1133" s="69"/>
      <c r="E1133" s="42"/>
      <c r="F1133" s="42"/>
      <c r="G1133" s="44"/>
      <c r="H1133" s="44"/>
      <c r="I1133" s="44"/>
      <c r="J1133" s="335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  <c r="BG1133" s="44"/>
      <c r="BH1133" s="44"/>
      <c r="BI1133" s="44"/>
      <c r="BJ1133" s="44"/>
      <c r="BK1133" s="44"/>
      <c r="BL1133" s="44"/>
      <c r="BM1133" s="44"/>
      <c r="BN1133" s="44"/>
      <c r="BO1133" s="44"/>
      <c r="BP1133" s="44"/>
      <c r="BQ1133" s="44"/>
      <c r="BR1133" s="44"/>
      <c r="BS1133" s="44"/>
      <c r="BT1133" s="44"/>
      <c r="BU1133" s="44"/>
      <c r="BV1133" s="44"/>
      <c r="BW1133" s="44"/>
      <c r="BX1133" s="44"/>
      <c r="BY1133" s="44"/>
      <c r="BZ1133" s="44"/>
      <c r="CA1133" s="44"/>
      <c r="CB1133" s="44"/>
      <c r="CC1133" s="44"/>
      <c r="CD1133" s="44"/>
      <c r="CE1133" s="44"/>
      <c r="CF1133" s="44"/>
      <c r="CG1133" s="45"/>
      <c r="CH1133" s="45"/>
      <c r="CI1133" s="45"/>
      <c r="CJ1133" s="45"/>
      <c r="CK1133" s="45"/>
      <c r="CL1133" s="45"/>
      <c r="CM1133" s="45"/>
      <c r="CN1133" s="45"/>
      <c r="CO1133" s="45"/>
      <c r="CP1133" s="45"/>
      <c r="CQ1133" s="45"/>
      <c r="CR1133" s="45"/>
      <c r="CS1133" s="44"/>
      <c r="CT1133" s="44"/>
      <c r="CU1133" s="44"/>
      <c r="CV1133" s="44"/>
      <c r="CW1133" s="44"/>
      <c r="CX1133" s="44"/>
      <c r="CY1133" s="44"/>
      <c r="CZ1133" s="44"/>
      <c r="DA1133" s="44"/>
      <c r="DB1133" s="44"/>
      <c r="DC1133" s="44"/>
      <c r="DD1133" s="44"/>
      <c r="DE1133" s="44"/>
      <c r="DF1133" s="44"/>
      <c r="DG1133" s="44"/>
      <c r="DH1133" s="44"/>
      <c r="DI1133" s="44"/>
    </row>
    <row r="1134" spans="1:113" ht="15">
      <c r="A1134" s="40"/>
      <c r="B1134" s="40"/>
      <c r="C1134" s="41"/>
      <c r="D1134" s="69"/>
      <c r="E1134" s="42"/>
      <c r="F1134" s="42"/>
      <c r="G1134" s="44"/>
      <c r="H1134" s="44"/>
      <c r="I1134" s="44"/>
      <c r="J1134" s="335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  <c r="BG1134" s="44"/>
      <c r="BH1134" s="44"/>
      <c r="BI1134" s="44"/>
      <c r="BJ1134" s="44"/>
      <c r="BK1134" s="44"/>
      <c r="BL1134" s="44"/>
      <c r="BM1134" s="44"/>
      <c r="BN1134" s="44"/>
      <c r="BO1134" s="44"/>
      <c r="BP1134" s="44"/>
      <c r="BQ1134" s="44"/>
      <c r="BR1134" s="44"/>
      <c r="BS1134" s="44"/>
      <c r="BT1134" s="44"/>
      <c r="BU1134" s="44"/>
      <c r="BV1134" s="44"/>
      <c r="BW1134" s="44"/>
      <c r="BX1134" s="44"/>
      <c r="BY1134" s="44"/>
      <c r="BZ1134" s="44"/>
      <c r="CA1134" s="44"/>
      <c r="CB1134" s="44"/>
      <c r="CC1134" s="44"/>
      <c r="CD1134" s="44"/>
      <c r="CE1134" s="44"/>
      <c r="CF1134" s="44"/>
      <c r="CG1134" s="45"/>
      <c r="CH1134" s="45"/>
      <c r="CI1134" s="45"/>
      <c r="CJ1134" s="45"/>
      <c r="CK1134" s="45"/>
      <c r="CL1134" s="45"/>
      <c r="CM1134" s="45"/>
      <c r="CN1134" s="45"/>
      <c r="CO1134" s="45"/>
      <c r="CP1134" s="45"/>
      <c r="CQ1134" s="45"/>
      <c r="CR1134" s="45"/>
      <c r="CS1134" s="44"/>
      <c r="CT1134" s="44"/>
      <c r="CU1134" s="44"/>
      <c r="CV1134" s="44"/>
      <c r="CW1134" s="44"/>
      <c r="CX1134" s="44"/>
      <c r="CY1134" s="44"/>
      <c r="CZ1134" s="44"/>
      <c r="DA1134" s="44"/>
      <c r="DB1134" s="44"/>
      <c r="DC1134" s="44"/>
      <c r="DD1134" s="44"/>
      <c r="DE1134" s="44"/>
      <c r="DF1134" s="44"/>
      <c r="DG1134" s="44"/>
      <c r="DH1134" s="44"/>
      <c r="DI1134" s="44"/>
    </row>
    <row r="1135" spans="1:113" ht="15">
      <c r="A1135" s="40"/>
      <c r="B1135" s="40"/>
      <c r="C1135" s="41"/>
      <c r="D1135" s="69"/>
      <c r="E1135" s="42"/>
      <c r="F1135" s="42"/>
      <c r="G1135" s="44"/>
      <c r="H1135" s="44"/>
      <c r="I1135" s="44"/>
      <c r="J1135" s="335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  <c r="BG1135" s="44"/>
      <c r="BH1135" s="44"/>
      <c r="BI1135" s="44"/>
      <c r="BJ1135" s="44"/>
      <c r="BK1135" s="44"/>
      <c r="BL1135" s="44"/>
      <c r="BM1135" s="44"/>
      <c r="BN1135" s="44"/>
      <c r="BO1135" s="44"/>
      <c r="BP1135" s="44"/>
      <c r="BQ1135" s="44"/>
      <c r="BR1135" s="44"/>
      <c r="BS1135" s="44"/>
      <c r="BT1135" s="44"/>
      <c r="BU1135" s="44"/>
      <c r="BV1135" s="44"/>
      <c r="BW1135" s="44"/>
      <c r="BX1135" s="44"/>
      <c r="BY1135" s="44"/>
      <c r="BZ1135" s="44"/>
      <c r="CA1135" s="44"/>
      <c r="CB1135" s="44"/>
      <c r="CC1135" s="44"/>
      <c r="CD1135" s="44"/>
      <c r="CE1135" s="44"/>
      <c r="CF1135" s="44"/>
      <c r="CG1135" s="45"/>
      <c r="CH1135" s="45"/>
      <c r="CI1135" s="45"/>
      <c r="CJ1135" s="45"/>
      <c r="CK1135" s="45"/>
      <c r="CL1135" s="45"/>
      <c r="CM1135" s="45"/>
      <c r="CN1135" s="45"/>
      <c r="CO1135" s="45"/>
      <c r="CP1135" s="45"/>
      <c r="CQ1135" s="45"/>
      <c r="CR1135" s="45"/>
      <c r="CS1135" s="44"/>
      <c r="CT1135" s="44"/>
      <c r="CU1135" s="44"/>
      <c r="CV1135" s="44"/>
      <c r="CW1135" s="44"/>
      <c r="CX1135" s="44"/>
      <c r="CY1135" s="44"/>
      <c r="CZ1135" s="44"/>
      <c r="DA1135" s="44"/>
      <c r="DB1135" s="44"/>
      <c r="DC1135" s="44"/>
      <c r="DD1135" s="44"/>
      <c r="DE1135" s="44"/>
      <c r="DF1135" s="44"/>
      <c r="DG1135" s="44"/>
      <c r="DH1135" s="44"/>
      <c r="DI1135" s="44"/>
    </row>
    <row r="1136" spans="1:113" ht="15">
      <c r="A1136" s="40"/>
      <c r="B1136" s="40"/>
      <c r="C1136" s="41"/>
      <c r="D1136" s="69"/>
      <c r="E1136" s="42"/>
      <c r="F1136" s="42"/>
      <c r="G1136" s="44"/>
      <c r="H1136" s="44"/>
      <c r="I1136" s="44"/>
      <c r="J1136" s="335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  <c r="BG1136" s="44"/>
      <c r="BH1136" s="44"/>
      <c r="BI1136" s="44"/>
      <c r="BJ1136" s="44"/>
      <c r="BK1136" s="44"/>
      <c r="BL1136" s="44"/>
      <c r="BM1136" s="44"/>
      <c r="BN1136" s="44"/>
      <c r="BO1136" s="44"/>
      <c r="BP1136" s="44"/>
      <c r="BQ1136" s="44"/>
      <c r="BR1136" s="44"/>
      <c r="BS1136" s="44"/>
      <c r="BT1136" s="44"/>
      <c r="BU1136" s="44"/>
      <c r="BV1136" s="44"/>
      <c r="BW1136" s="44"/>
      <c r="BX1136" s="44"/>
      <c r="BY1136" s="44"/>
      <c r="BZ1136" s="44"/>
      <c r="CA1136" s="44"/>
      <c r="CB1136" s="44"/>
      <c r="CC1136" s="44"/>
      <c r="CD1136" s="44"/>
      <c r="CE1136" s="44"/>
      <c r="CF1136" s="44"/>
      <c r="CG1136" s="45"/>
      <c r="CH1136" s="45"/>
      <c r="CI1136" s="45"/>
      <c r="CJ1136" s="45"/>
      <c r="CK1136" s="45"/>
      <c r="CL1136" s="45"/>
      <c r="CM1136" s="45"/>
      <c r="CN1136" s="45"/>
      <c r="CO1136" s="45"/>
      <c r="CP1136" s="45"/>
      <c r="CQ1136" s="45"/>
      <c r="CR1136" s="45"/>
      <c r="CS1136" s="44"/>
      <c r="CT1136" s="44"/>
      <c r="CU1136" s="44"/>
      <c r="CV1136" s="44"/>
      <c r="CW1136" s="44"/>
      <c r="CX1136" s="44"/>
      <c r="CY1136" s="44"/>
      <c r="CZ1136" s="44"/>
      <c r="DA1136" s="44"/>
      <c r="DB1136" s="44"/>
      <c r="DC1136" s="44"/>
      <c r="DD1136" s="44"/>
      <c r="DE1136" s="44"/>
      <c r="DF1136" s="44"/>
      <c r="DG1136" s="44"/>
      <c r="DH1136" s="44"/>
      <c r="DI1136" s="44"/>
    </row>
    <row r="1137" spans="1:113" ht="15">
      <c r="A1137" s="40"/>
      <c r="B1137" s="40"/>
      <c r="C1137" s="41"/>
      <c r="D1137" s="69"/>
      <c r="E1137" s="42"/>
      <c r="F1137" s="42"/>
      <c r="G1137" s="44"/>
      <c r="H1137" s="44"/>
      <c r="I1137" s="44"/>
      <c r="J1137" s="335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  <c r="BG1137" s="44"/>
      <c r="BH1137" s="44"/>
      <c r="BI1137" s="44"/>
      <c r="BJ1137" s="44"/>
      <c r="BK1137" s="44"/>
      <c r="BL1137" s="44"/>
      <c r="BM1137" s="44"/>
      <c r="BN1137" s="44"/>
      <c r="BO1137" s="44"/>
      <c r="BP1137" s="44"/>
      <c r="BQ1137" s="44"/>
      <c r="BR1137" s="44"/>
      <c r="BS1137" s="44"/>
      <c r="BT1137" s="44"/>
      <c r="BU1137" s="44"/>
      <c r="BV1137" s="44"/>
      <c r="BW1137" s="44"/>
      <c r="BX1137" s="44"/>
      <c r="BY1137" s="44"/>
      <c r="BZ1137" s="44"/>
      <c r="CA1137" s="44"/>
      <c r="CB1137" s="44"/>
      <c r="CC1137" s="44"/>
      <c r="CD1137" s="44"/>
      <c r="CE1137" s="44"/>
      <c r="CF1137" s="44"/>
      <c r="CG1137" s="45"/>
      <c r="CH1137" s="45"/>
      <c r="CI1137" s="45"/>
      <c r="CJ1137" s="45"/>
      <c r="CK1137" s="45"/>
      <c r="CL1137" s="45"/>
      <c r="CM1137" s="45"/>
      <c r="CN1137" s="45"/>
      <c r="CO1137" s="45"/>
      <c r="CP1137" s="45"/>
      <c r="CQ1137" s="45"/>
      <c r="CR1137" s="45"/>
      <c r="CS1137" s="44"/>
      <c r="CT1137" s="44"/>
      <c r="CU1137" s="44"/>
      <c r="CV1137" s="44"/>
      <c r="CW1137" s="44"/>
      <c r="CX1137" s="44"/>
      <c r="CY1137" s="44"/>
      <c r="CZ1137" s="44"/>
      <c r="DA1137" s="44"/>
      <c r="DB1137" s="44"/>
      <c r="DC1137" s="44"/>
      <c r="DD1137" s="44"/>
      <c r="DE1137" s="44"/>
      <c r="DF1137" s="44"/>
      <c r="DG1137" s="44"/>
      <c r="DH1137" s="44"/>
      <c r="DI1137" s="44"/>
    </row>
    <row r="1138" spans="1:113" ht="15">
      <c r="A1138" s="40"/>
      <c r="B1138" s="40"/>
      <c r="C1138" s="41"/>
      <c r="D1138" s="69"/>
      <c r="E1138" s="42"/>
      <c r="F1138" s="42"/>
      <c r="G1138" s="44"/>
      <c r="H1138" s="44"/>
      <c r="I1138" s="44"/>
      <c r="J1138" s="335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  <c r="BG1138" s="44"/>
      <c r="BH1138" s="44"/>
      <c r="BI1138" s="44"/>
      <c r="BJ1138" s="44"/>
      <c r="BK1138" s="44"/>
      <c r="BL1138" s="44"/>
      <c r="BM1138" s="44"/>
      <c r="BN1138" s="44"/>
      <c r="BO1138" s="44"/>
      <c r="BP1138" s="44"/>
      <c r="BQ1138" s="44"/>
      <c r="BR1138" s="44"/>
      <c r="BS1138" s="44"/>
      <c r="BT1138" s="44"/>
      <c r="BU1138" s="44"/>
      <c r="BV1138" s="44"/>
      <c r="BW1138" s="44"/>
      <c r="BX1138" s="44"/>
      <c r="BY1138" s="44"/>
      <c r="BZ1138" s="44"/>
      <c r="CA1138" s="44"/>
      <c r="CB1138" s="44"/>
      <c r="CC1138" s="44"/>
      <c r="CD1138" s="44"/>
      <c r="CE1138" s="44"/>
      <c r="CF1138" s="44"/>
      <c r="CG1138" s="45"/>
      <c r="CH1138" s="45"/>
      <c r="CI1138" s="45"/>
      <c r="CJ1138" s="45"/>
      <c r="CK1138" s="45"/>
      <c r="CL1138" s="45"/>
      <c r="CM1138" s="45"/>
      <c r="CN1138" s="45"/>
      <c r="CO1138" s="45"/>
      <c r="CP1138" s="45"/>
      <c r="CQ1138" s="45"/>
      <c r="CR1138" s="45"/>
      <c r="CS1138" s="44"/>
      <c r="CT1138" s="44"/>
      <c r="CU1138" s="44"/>
      <c r="CV1138" s="44"/>
      <c r="CW1138" s="44"/>
      <c r="CX1138" s="44"/>
      <c r="CY1138" s="44"/>
      <c r="CZ1138" s="44"/>
      <c r="DA1138" s="44"/>
      <c r="DB1138" s="44"/>
      <c r="DC1138" s="44"/>
      <c r="DD1138" s="44"/>
      <c r="DE1138" s="44"/>
      <c r="DF1138" s="44"/>
      <c r="DG1138" s="44"/>
      <c r="DH1138" s="44"/>
      <c r="DI1138" s="44"/>
    </row>
    <row r="1139" spans="1:113" ht="15">
      <c r="A1139" s="40"/>
      <c r="B1139" s="40"/>
      <c r="C1139" s="41"/>
      <c r="D1139" s="69"/>
      <c r="E1139" s="42"/>
      <c r="F1139" s="42"/>
      <c r="G1139" s="44"/>
      <c r="H1139" s="44"/>
      <c r="I1139" s="44"/>
      <c r="J1139" s="335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  <c r="BG1139" s="44"/>
      <c r="BH1139" s="44"/>
      <c r="BI1139" s="44"/>
      <c r="BJ1139" s="44"/>
      <c r="BK1139" s="44"/>
      <c r="BL1139" s="44"/>
      <c r="BM1139" s="44"/>
      <c r="BN1139" s="44"/>
      <c r="BO1139" s="44"/>
      <c r="BP1139" s="44"/>
      <c r="BQ1139" s="44"/>
      <c r="BR1139" s="44"/>
      <c r="BS1139" s="44"/>
      <c r="BT1139" s="44"/>
      <c r="BU1139" s="44"/>
      <c r="BV1139" s="44"/>
      <c r="BW1139" s="44"/>
      <c r="BX1139" s="44"/>
      <c r="BY1139" s="44"/>
      <c r="BZ1139" s="44"/>
      <c r="CA1139" s="44"/>
      <c r="CB1139" s="44"/>
      <c r="CC1139" s="44"/>
      <c r="CD1139" s="44"/>
      <c r="CE1139" s="44"/>
      <c r="CF1139" s="44"/>
      <c r="CG1139" s="45"/>
      <c r="CH1139" s="45"/>
      <c r="CI1139" s="45"/>
      <c r="CJ1139" s="45"/>
      <c r="CK1139" s="45"/>
      <c r="CL1139" s="45"/>
      <c r="CM1139" s="45"/>
      <c r="CN1139" s="45"/>
      <c r="CO1139" s="45"/>
      <c r="CP1139" s="45"/>
      <c r="CQ1139" s="45"/>
      <c r="CR1139" s="45"/>
      <c r="CS1139" s="44"/>
      <c r="CT1139" s="44"/>
      <c r="CU1139" s="44"/>
      <c r="CV1139" s="44"/>
      <c r="CW1139" s="44"/>
      <c r="CX1139" s="44"/>
      <c r="CY1139" s="44"/>
      <c r="CZ1139" s="44"/>
      <c r="DA1139" s="44"/>
      <c r="DB1139" s="44"/>
      <c r="DC1139" s="44"/>
      <c r="DD1139" s="44"/>
      <c r="DE1139" s="44"/>
      <c r="DF1139" s="44"/>
      <c r="DG1139" s="44"/>
      <c r="DH1139" s="44"/>
      <c r="DI1139" s="44"/>
    </row>
    <row r="1140" spans="1:113" ht="15">
      <c r="A1140" s="40"/>
      <c r="B1140" s="40"/>
      <c r="C1140" s="41"/>
      <c r="D1140" s="69"/>
      <c r="E1140" s="42"/>
      <c r="F1140" s="42"/>
      <c r="G1140" s="44"/>
      <c r="H1140" s="44"/>
      <c r="I1140" s="44"/>
      <c r="J1140" s="335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  <c r="BG1140" s="44"/>
      <c r="BH1140" s="44"/>
      <c r="BI1140" s="44"/>
      <c r="BJ1140" s="44"/>
      <c r="BK1140" s="44"/>
      <c r="BL1140" s="44"/>
      <c r="BM1140" s="44"/>
      <c r="BN1140" s="44"/>
      <c r="BO1140" s="44"/>
      <c r="BP1140" s="44"/>
      <c r="BQ1140" s="44"/>
      <c r="BR1140" s="44"/>
      <c r="BS1140" s="44"/>
      <c r="BT1140" s="44"/>
      <c r="BU1140" s="44"/>
      <c r="BV1140" s="44"/>
      <c r="BW1140" s="44"/>
      <c r="BX1140" s="44"/>
      <c r="BY1140" s="44"/>
      <c r="BZ1140" s="44"/>
      <c r="CA1140" s="44"/>
      <c r="CB1140" s="44"/>
      <c r="CC1140" s="44"/>
      <c r="CD1140" s="44"/>
      <c r="CE1140" s="44"/>
      <c r="CF1140" s="44"/>
      <c r="CG1140" s="45"/>
      <c r="CH1140" s="45"/>
      <c r="CI1140" s="45"/>
      <c r="CJ1140" s="45"/>
      <c r="CK1140" s="45"/>
      <c r="CL1140" s="45"/>
      <c r="CM1140" s="45"/>
      <c r="CN1140" s="45"/>
      <c r="CO1140" s="45"/>
      <c r="CP1140" s="45"/>
      <c r="CQ1140" s="45"/>
      <c r="CR1140" s="45"/>
      <c r="CS1140" s="44"/>
      <c r="CT1140" s="44"/>
      <c r="CU1140" s="44"/>
      <c r="CV1140" s="44"/>
      <c r="CW1140" s="44"/>
      <c r="CX1140" s="44"/>
      <c r="CY1140" s="44"/>
      <c r="CZ1140" s="44"/>
      <c r="DA1140" s="44"/>
      <c r="DB1140" s="44"/>
      <c r="DC1140" s="44"/>
      <c r="DD1140" s="44"/>
      <c r="DE1140" s="44"/>
      <c r="DF1140" s="44"/>
      <c r="DG1140" s="44"/>
      <c r="DH1140" s="44"/>
      <c r="DI1140" s="44"/>
    </row>
    <row r="1141" spans="1:113" ht="15">
      <c r="A1141" s="40"/>
      <c r="B1141" s="40"/>
      <c r="C1141" s="41"/>
      <c r="D1141" s="69"/>
      <c r="E1141" s="42"/>
      <c r="F1141" s="42"/>
      <c r="G1141" s="44"/>
      <c r="H1141" s="44"/>
      <c r="I1141" s="44"/>
      <c r="J1141" s="335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  <c r="BG1141" s="44"/>
      <c r="BH1141" s="44"/>
      <c r="BI1141" s="44"/>
      <c r="BJ1141" s="44"/>
      <c r="BK1141" s="44"/>
      <c r="BL1141" s="44"/>
      <c r="BM1141" s="44"/>
      <c r="BN1141" s="44"/>
      <c r="BO1141" s="44"/>
      <c r="BP1141" s="44"/>
      <c r="BQ1141" s="44"/>
      <c r="BR1141" s="44"/>
      <c r="BS1141" s="44"/>
      <c r="BT1141" s="44"/>
      <c r="BU1141" s="44"/>
      <c r="BV1141" s="44"/>
      <c r="BW1141" s="44"/>
      <c r="BX1141" s="44"/>
      <c r="BY1141" s="44"/>
      <c r="BZ1141" s="44"/>
      <c r="CA1141" s="44"/>
      <c r="CB1141" s="44"/>
      <c r="CC1141" s="44"/>
      <c r="CD1141" s="44"/>
      <c r="CE1141" s="44"/>
      <c r="CF1141" s="44"/>
      <c r="CG1141" s="45"/>
      <c r="CH1141" s="45"/>
      <c r="CI1141" s="45"/>
      <c r="CJ1141" s="45"/>
      <c r="CK1141" s="45"/>
      <c r="CL1141" s="45"/>
      <c r="CM1141" s="45"/>
      <c r="CN1141" s="45"/>
      <c r="CO1141" s="45"/>
      <c r="CP1141" s="45"/>
      <c r="CQ1141" s="45"/>
      <c r="CR1141" s="45"/>
      <c r="CS1141" s="44"/>
      <c r="CT1141" s="44"/>
      <c r="CU1141" s="44"/>
      <c r="CV1141" s="44"/>
      <c r="CW1141" s="44"/>
      <c r="CX1141" s="44"/>
      <c r="CY1141" s="44"/>
      <c r="CZ1141" s="44"/>
      <c r="DA1141" s="44"/>
      <c r="DB1141" s="44"/>
      <c r="DC1141" s="44"/>
      <c r="DD1141" s="44"/>
      <c r="DE1141" s="44"/>
      <c r="DF1141" s="44"/>
      <c r="DG1141" s="44"/>
      <c r="DH1141" s="44"/>
      <c r="DI1141" s="44"/>
    </row>
    <row r="1142" spans="1:113" ht="15">
      <c r="A1142" s="40"/>
      <c r="B1142" s="40"/>
      <c r="C1142" s="41"/>
      <c r="D1142" s="69"/>
      <c r="E1142" s="42"/>
      <c r="F1142" s="42"/>
      <c r="G1142" s="44"/>
      <c r="H1142" s="44"/>
      <c r="I1142" s="44"/>
      <c r="J1142" s="335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  <c r="BG1142" s="44"/>
      <c r="BH1142" s="44"/>
      <c r="BI1142" s="44"/>
      <c r="BJ1142" s="44"/>
      <c r="BK1142" s="44"/>
      <c r="BL1142" s="44"/>
      <c r="BM1142" s="44"/>
      <c r="BN1142" s="44"/>
      <c r="BO1142" s="44"/>
      <c r="BP1142" s="44"/>
      <c r="BQ1142" s="44"/>
      <c r="BR1142" s="44"/>
      <c r="BS1142" s="44"/>
      <c r="BT1142" s="44"/>
      <c r="BU1142" s="44"/>
      <c r="BV1142" s="44"/>
      <c r="BW1142" s="44"/>
      <c r="BX1142" s="44"/>
      <c r="BY1142" s="44"/>
      <c r="BZ1142" s="44"/>
      <c r="CA1142" s="44"/>
      <c r="CB1142" s="44"/>
      <c r="CC1142" s="44"/>
      <c r="CD1142" s="44"/>
      <c r="CE1142" s="44"/>
      <c r="CF1142" s="44"/>
      <c r="CG1142" s="45"/>
      <c r="CH1142" s="45"/>
      <c r="CI1142" s="45"/>
      <c r="CJ1142" s="45"/>
      <c r="CK1142" s="45"/>
      <c r="CL1142" s="45"/>
      <c r="CM1142" s="45"/>
      <c r="CN1142" s="45"/>
      <c r="CO1142" s="45"/>
      <c r="CP1142" s="45"/>
      <c r="CQ1142" s="45"/>
      <c r="CR1142" s="45"/>
      <c r="CS1142" s="44"/>
      <c r="CT1142" s="44"/>
      <c r="CU1142" s="44"/>
      <c r="CV1142" s="44"/>
      <c r="CW1142" s="44"/>
      <c r="CX1142" s="44"/>
      <c r="CY1142" s="44"/>
      <c r="CZ1142" s="44"/>
      <c r="DA1142" s="44"/>
      <c r="DB1142" s="44"/>
      <c r="DC1142" s="44"/>
      <c r="DD1142" s="44"/>
      <c r="DE1142" s="44"/>
      <c r="DF1142" s="44"/>
      <c r="DG1142" s="44"/>
      <c r="DH1142" s="44"/>
      <c r="DI1142" s="44"/>
    </row>
    <row r="1143" spans="1:113" ht="15">
      <c r="A1143" s="40"/>
      <c r="B1143" s="40"/>
      <c r="C1143" s="41"/>
      <c r="D1143" s="69"/>
      <c r="E1143" s="42"/>
      <c r="F1143" s="42"/>
      <c r="G1143" s="44"/>
      <c r="H1143" s="44"/>
      <c r="I1143" s="44"/>
      <c r="J1143" s="335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  <c r="BG1143" s="44"/>
      <c r="BH1143" s="44"/>
      <c r="BI1143" s="44"/>
      <c r="BJ1143" s="44"/>
      <c r="BK1143" s="44"/>
      <c r="BL1143" s="44"/>
      <c r="BM1143" s="44"/>
      <c r="BN1143" s="44"/>
      <c r="BO1143" s="44"/>
      <c r="BP1143" s="44"/>
      <c r="BQ1143" s="44"/>
      <c r="BR1143" s="44"/>
      <c r="BS1143" s="44"/>
      <c r="BT1143" s="44"/>
      <c r="BU1143" s="44"/>
      <c r="BV1143" s="44"/>
      <c r="BW1143" s="44"/>
      <c r="BX1143" s="44"/>
      <c r="BY1143" s="44"/>
      <c r="BZ1143" s="44"/>
      <c r="CA1143" s="44"/>
      <c r="CB1143" s="44"/>
      <c r="CC1143" s="44"/>
      <c r="CD1143" s="44"/>
      <c r="CE1143" s="44"/>
      <c r="CF1143" s="44"/>
      <c r="CG1143" s="45"/>
      <c r="CH1143" s="45"/>
      <c r="CI1143" s="45"/>
      <c r="CJ1143" s="45"/>
      <c r="CK1143" s="45"/>
      <c r="CL1143" s="45"/>
      <c r="CM1143" s="45"/>
      <c r="CN1143" s="45"/>
      <c r="CO1143" s="45"/>
      <c r="CP1143" s="45"/>
      <c r="CQ1143" s="45"/>
      <c r="CR1143" s="45"/>
      <c r="CS1143" s="44"/>
      <c r="CT1143" s="44"/>
      <c r="CU1143" s="44"/>
      <c r="CV1143" s="44"/>
      <c r="CW1143" s="44"/>
      <c r="CX1143" s="44"/>
      <c r="CY1143" s="44"/>
      <c r="CZ1143" s="44"/>
      <c r="DA1143" s="44"/>
      <c r="DB1143" s="44"/>
      <c r="DC1143" s="44"/>
      <c r="DD1143" s="44"/>
      <c r="DE1143" s="44"/>
      <c r="DF1143" s="44"/>
      <c r="DG1143" s="44"/>
      <c r="DH1143" s="44"/>
      <c r="DI1143" s="44"/>
    </row>
    <row r="1144" spans="1:113" ht="15">
      <c r="A1144" s="40"/>
      <c r="B1144" s="40"/>
      <c r="C1144" s="41"/>
      <c r="D1144" s="69"/>
      <c r="E1144" s="42"/>
      <c r="F1144" s="42"/>
      <c r="G1144" s="44"/>
      <c r="H1144" s="44"/>
      <c r="I1144" s="44"/>
      <c r="J1144" s="335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  <c r="BG1144" s="44"/>
      <c r="BH1144" s="44"/>
      <c r="BI1144" s="44"/>
      <c r="BJ1144" s="44"/>
      <c r="BK1144" s="44"/>
      <c r="BL1144" s="44"/>
      <c r="BM1144" s="44"/>
      <c r="BN1144" s="44"/>
      <c r="BO1144" s="44"/>
      <c r="BP1144" s="44"/>
      <c r="BQ1144" s="44"/>
      <c r="BR1144" s="44"/>
      <c r="BS1144" s="44"/>
      <c r="BT1144" s="44"/>
      <c r="BU1144" s="44"/>
      <c r="BV1144" s="44"/>
      <c r="BW1144" s="44"/>
      <c r="BX1144" s="44"/>
      <c r="BY1144" s="44"/>
      <c r="BZ1144" s="44"/>
      <c r="CA1144" s="44"/>
      <c r="CB1144" s="44"/>
      <c r="CC1144" s="44"/>
      <c r="CD1144" s="44"/>
      <c r="CE1144" s="44"/>
      <c r="CF1144" s="44"/>
      <c r="CG1144" s="45"/>
      <c r="CH1144" s="45"/>
      <c r="CI1144" s="45"/>
      <c r="CJ1144" s="45"/>
      <c r="CK1144" s="45"/>
      <c r="CL1144" s="45"/>
      <c r="CM1144" s="45"/>
      <c r="CN1144" s="45"/>
      <c r="CO1144" s="45"/>
      <c r="CP1144" s="45"/>
      <c r="CQ1144" s="45"/>
      <c r="CR1144" s="45"/>
      <c r="CS1144" s="44"/>
      <c r="CT1144" s="44"/>
      <c r="CU1144" s="44"/>
      <c r="CV1144" s="44"/>
      <c r="CW1144" s="44"/>
      <c r="CX1144" s="44"/>
      <c r="CY1144" s="44"/>
      <c r="CZ1144" s="44"/>
      <c r="DA1144" s="44"/>
      <c r="DB1144" s="44"/>
      <c r="DC1144" s="44"/>
      <c r="DD1144" s="44"/>
      <c r="DE1144" s="44"/>
      <c r="DF1144" s="44"/>
      <c r="DG1144" s="44"/>
      <c r="DH1144" s="44"/>
      <c r="DI1144" s="44"/>
    </row>
    <row r="1145" spans="1:113" ht="15">
      <c r="A1145" s="40"/>
      <c r="B1145" s="40"/>
      <c r="C1145" s="41"/>
      <c r="D1145" s="69"/>
      <c r="E1145" s="42"/>
      <c r="F1145" s="42"/>
      <c r="G1145" s="44"/>
      <c r="H1145" s="44"/>
      <c r="I1145" s="44"/>
      <c r="J1145" s="335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  <c r="BG1145" s="44"/>
      <c r="BH1145" s="44"/>
      <c r="BI1145" s="44"/>
      <c r="BJ1145" s="44"/>
      <c r="BK1145" s="44"/>
      <c r="BL1145" s="44"/>
      <c r="BM1145" s="44"/>
      <c r="BN1145" s="44"/>
      <c r="BO1145" s="44"/>
      <c r="BP1145" s="44"/>
      <c r="BQ1145" s="44"/>
      <c r="BR1145" s="44"/>
      <c r="BS1145" s="44"/>
      <c r="BT1145" s="44"/>
      <c r="BU1145" s="44"/>
      <c r="BV1145" s="44"/>
      <c r="BW1145" s="44"/>
      <c r="BX1145" s="44"/>
      <c r="BY1145" s="44"/>
      <c r="BZ1145" s="44"/>
      <c r="CA1145" s="44"/>
      <c r="CB1145" s="44"/>
      <c r="CC1145" s="44"/>
      <c r="CD1145" s="44"/>
      <c r="CE1145" s="44"/>
      <c r="CF1145" s="44"/>
      <c r="CG1145" s="45"/>
      <c r="CH1145" s="45"/>
      <c r="CI1145" s="45"/>
      <c r="CJ1145" s="45"/>
      <c r="CK1145" s="45"/>
      <c r="CL1145" s="45"/>
      <c r="CM1145" s="45"/>
      <c r="CN1145" s="45"/>
      <c r="CO1145" s="45"/>
      <c r="CP1145" s="45"/>
      <c r="CQ1145" s="45"/>
      <c r="CR1145" s="45"/>
      <c r="CS1145" s="44"/>
      <c r="CT1145" s="44"/>
      <c r="CU1145" s="44"/>
      <c r="CV1145" s="44"/>
      <c r="CW1145" s="44"/>
      <c r="CX1145" s="44"/>
      <c r="CY1145" s="44"/>
      <c r="CZ1145" s="44"/>
      <c r="DA1145" s="44"/>
      <c r="DB1145" s="44"/>
      <c r="DC1145" s="44"/>
      <c r="DD1145" s="44"/>
      <c r="DE1145" s="44"/>
      <c r="DF1145" s="44"/>
      <c r="DG1145" s="44"/>
      <c r="DH1145" s="44"/>
      <c r="DI1145" s="44"/>
    </row>
    <row r="1146" spans="1:113" ht="15">
      <c r="A1146" s="40"/>
      <c r="B1146" s="40"/>
      <c r="C1146" s="41"/>
      <c r="D1146" s="69"/>
      <c r="E1146" s="42"/>
      <c r="F1146" s="42"/>
      <c r="G1146" s="44"/>
      <c r="H1146" s="44"/>
      <c r="I1146" s="44"/>
      <c r="J1146" s="335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4"/>
      <c r="BN1146" s="44"/>
      <c r="BO1146" s="44"/>
      <c r="BP1146" s="44"/>
      <c r="BQ1146" s="44"/>
      <c r="BR1146" s="44"/>
      <c r="BS1146" s="44"/>
      <c r="BT1146" s="44"/>
      <c r="BU1146" s="44"/>
      <c r="BV1146" s="44"/>
      <c r="BW1146" s="44"/>
      <c r="BX1146" s="44"/>
      <c r="BY1146" s="44"/>
      <c r="BZ1146" s="44"/>
      <c r="CA1146" s="44"/>
      <c r="CB1146" s="44"/>
      <c r="CC1146" s="44"/>
      <c r="CD1146" s="44"/>
      <c r="CE1146" s="44"/>
      <c r="CF1146" s="44"/>
      <c r="CG1146" s="45"/>
      <c r="CH1146" s="45"/>
      <c r="CI1146" s="45"/>
      <c r="CJ1146" s="45"/>
      <c r="CK1146" s="45"/>
      <c r="CL1146" s="45"/>
      <c r="CM1146" s="45"/>
      <c r="CN1146" s="45"/>
      <c r="CO1146" s="45"/>
      <c r="CP1146" s="45"/>
      <c r="CQ1146" s="45"/>
      <c r="CR1146" s="45"/>
      <c r="CS1146" s="44"/>
      <c r="CT1146" s="44"/>
      <c r="CU1146" s="44"/>
      <c r="CV1146" s="44"/>
      <c r="CW1146" s="44"/>
      <c r="CX1146" s="44"/>
      <c r="CY1146" s="44"/>
      <c r="CZ1146" s="44"/>
      <c r="DA1146" s="44"/>
      <c r="DB1146" s="44"/>
      <c r="DC1146" s="44"/>
      <c r="DD1146" s="44"/>
      <c r="DE1146" s="44"/>
      <c r="DF1146" s="44"/>
      <c r="DG1146" s="44"/>
      <c r="DH1146" s="44"/>
      <c r="DI1146" s="44"/>
    </row>
    <row r="1147" spans="1:113" ht="15">
      <c r="A1147" s="40"/>
      <c r="B1147" s="40"/>
      <c r="C1147" s="41"/>
      <c r="D1147" s="69"/>
      <c r="E1147" s="42"/>
      <c r="F1147" s="42"/>
      <c r="G1147" s="44"/>
      <c r="H1147" s="44"/>
      <c r="I1147" s="44"/>
      <c r="J1147" s="335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4"/>
      <c r="BN1147" s="44"/>
      <c r="BO1147" s="44"/>
      <c r="BP1147" s="44"/>
      <c r="BQ1147" s="44"/>
      <c r="BR1147" s="44"/>
      <c r="BS1147" s="44"/>
      <c r="BT1147" s="44"/>
      <c r="BU1147" s="44"/>
      <c r="BV1147" s="44"/>
      <c r="BW1147" s="44"/>
      <c r="BX1147" s="44"/>
      <c r="BY1147" s="44"/>
      <c r="BZ1147" s="44"/>
      <c r="CA1147" s="44"/>
      <c r="CB1147" s="44"/>
      <c r="CC1147" s="44"/>
      <c r="CD1147" s="44"/>
      <c r="CE1147" s="44"/>
      <c r="CF1147" s="44"/>
      <c r="CG1147" s="45"/>
      <c r="CH1147" s="45"/>
      <c r="CI1147" s="45"/>
      <c r="CJ1147" s="45"/>
      <c r="CK1147" s="45"/>
      <c r="CL1147" s="45"/>
      <c r="CM1147" s="45"/>
      <c r="CN1147" s="45"/>
      <c r="CO1147" s="45"/>
      <c r="CP1147" s="45"/>
      <c r="CQ1147" s="45"/>
      <c r="CR1147" s="45"/>
      <c r="CS1147" s="44"/>
      <c r="CT1147" s="44"/>
      <c r="CU1147" s="44"/>
      <c r="CV1147" s="44"/>
      <c r="CW1147" s="44"/>
      <c r="CX1147" s="44"/>
      <c r="CY1147" s="44"/>
      <c r="CZ1147" s="44"/>
      <c r="DA1147" s="44"/>
      <c r="DB1147" s="44"/>
      <c r="DC1147" s="44"/>
      <c r="DD1147" s="44"/>
      <c r="DE1147" s="44"/>
      <c r="DF1147" s="44"/>
      <c r="DG1147" s="44"/>
      <c r="DH1147" s="44"/>
      <c r="DI1147" s="44"/>
    </row>
    <row r="1148" spans="1:113" ht="15">
      <c r="A1148" s="40"/>
      <c r="B1148" s="40"/>
      <c r="C1148" s="41"/>
      <c r="D1148" s="69"/>
      <c r="E1148" s="42"/>
      <c r="F1148" s="42"/>
      <c r="G1148" s="44"/>
      <c r="H1148" s="44"/>
      <c r="I1148" s="44"/>
      <c r="J1148" s="335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  <c r="BG1148" s="44"/>
      <c r="BH1148" s="44"/>
      <c r="BI1148" s="44"/>
      <c r="BJ1148" s="44"/>
      <c r="BK1148" s="44"/>
      <c r="BL1148" s="44"/>
      <c r="BM1148" s="44"/>
      <c r="BN1148" s="44"/>
      <c r="BO1148" s="44"/>
      <c r="BP1148" s="44"/>
      <c r="BQ1148" s="44"/>
      <c r="BR1148" s="44"/>
      <c r="BS1148" s="44"/>
      <c r="BT1148" s="44"/>
      <c r="BU1148" s="44"/>
      <c r="BV1148" s="44"/>
      <c r="BW1148" s="44"/>
      <c r="BX1148" s="44"/>
      <c r="BY1148" s="44"/>
      <c r="BZ1148" s="44"/>
      <c r="CA1148" s="44"/>
      <c r="CB1148" s="44"/>
      <c r="CC1148" s="44"/>
      <c r="CD1148" s="44"/>
      <c r="CE1148" s="44"/>
      <c r="CF1148" s="44"/>
      <c r="CG1148" s="45"/>
      <c r="CH1148" s="45"/>
      <c r="CI1148" s="45"/>
      <c r="CJ1148" s="45"/>
      <c r="CK1148" s="45"/>
      <c r="CL1148" s="45"/>
      <c r="CM1148" s="45"/>
      <c r="CN1148" s="45"/>
      <c r="CO1148" s="45"/>
      <c r="CP1148" s="45"/>
      <c r="CQ1148" s="45"/>
      <c r="CR1148" s="45"/>
      <c r="CS1148" s="44"/>
      <c r="CT1148" s="44"/>
      <c r="CU1148" s="44"/>
      <c r="CV1148" s="44"/>
      <c r="CW1148" s="44"/>
      <c r="CX1148" s="44"/>
      <c r="CY1148" s="44"/>
      <c r="CZ1148" s="44"/>
      <c r="DA1148" s="44"/>
      <c r="DB1148" s="44"/>
      <c r="DC1148" s="44"/>
      <c r="DD1148" s="44"/>
      <c r="DE1148" s="44"/>
      <c r="DF1148" s="44"/>
      <c r="DG1148" s="44"/>
      <c r="DH1148" s="44"/>
      <c r="DI1148" s="44"/>
    </row>
    <row r="1149" spans="1:113" ht="15">
      <c r="A1149" s="40"/>
      <c r="B1149" s="40"/>
      <c r="C1149" s="41"/>
      <c r="D1149" s="69"/>
      <c r="E1149" s="42"/>
      <c r="F1149" s="42"/>
      <c r="G1149" s="44"/>
      <c r="H1149" s="44"/>
      <c r="I1149" s="44"/>
      <c r="J1149" s="335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4"/>
      <c r="BN1149" s="44"/>
      <c r="BO1149" s="44"/>
      <c r="BP1149" s="44"/>
      <c r="BQ1149" s="44"/>
      <c r="BR1149" s="44"/>
      <c r="BS1149" s="44"/>
      <c r="BT1149" s="44"/>
      <c r="BU1149" s="44"/>
      <c r="BV1149" s="44"/>
      <c r="BW1149" s="44"/>
      <c r="BX1149" s="44"/>
      <c r="BY1149" s="44"/>
      <c r="BZ1149" s="44"/>
      <c r="CA1149" s="44"/>
      <c r="CB1149" s="44"/>
      <c r="CC1149" s="44"/>
      <c r="CD1149" s="44"/>
      <c r="CE1149" s="44"/>
      <c r="CF1149" s="44"/>
      <c r="CG1149" s="45"/>
      <c r="CH1149" s="45"/>
      <c r="CI1149" s="45"/>
      <c r="CJ1149" s="45"/>
      <c r="CK1149" s="45"/>
      <c r="CL1149" s="45"/>
      <c r="CM1149" s="45"/>
      <c r="CN1149" s="45"/>
      <c r="CO1149" s="45"/>
      <c r="CP1149" s="45"/>
      <c r="CQ1149" s="45"/>
      <c r="CR1149" s="45"/>
      <c r="CS1149" s="44"/>
      <c r="CT1149" s="44"/>
      <c r="CU1149" s="44"/>
      <c r="CV1149" s="44"/>
      <c r="CW1149" s="44"/>
      <c r="CX1149" s="44"/>
      <c r="CY1149" s="44"/>
      <c r="CZ1149" s="44"/>
      <c r="DA1149" s="44"/>
      <c r="DB1149" s="44"/>
      <c r="DC1149" s="44"/>
      <c r="DD1149" s="44"/>
      <c r="DE1149" s="44"/>
      <c r="DF1149" s="44"/>
      <c r="DG1149" s="44"/>
      <c r="DH1149" s="44"/>
      <c r="DI1149" s="44"/>
    </row>
    <row r="1150" spans="1:113" ht="15">
      <c r="A1150" s="40"/>
      <c r="B1150" s="40"/>
      <c r="C1150" s="41"/>
      <c r="D1150" s="69"/>
      <c r="E1150" s="42"/>
      <c r="F1150" s="42"/>
      <c r="G1150" s="44"/>
      <c r="H1150" s="44"/>
      <c r="I1150" s="44"/>
      <c r="J1150" s="335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  <c r="BG1150" s="44"/>
      <c r="BH1150" s="44"/>
      <c r="BI1150" s="44"/>
      <c r="BJ1150" s="44"/>
      <c r="BK1150" s="44"/>
      <c r="BL1150" s="44"/>
      <c r="BM1150" s="44"/>
      <c r="BN1150" s="44"/>
      <c r="BO1150" s="44"/>
      <c r="BP1150" s="44"/>
      <c r="BQ1150" s="44"/>
      <c r="BR1150" s="44"/>
      <c r="BS1150" s="44"/>
      <c r="BT1150" s="44"/>
      <c r="BU1150" s="44"/>
      <c r="BV1150" s="44"/>
      <c r="BW1150" s="44"/>
      <c r="BX1150" s="44"/>
      <c r="BY1150" s="44"/>
      <c r="BZ1150" s="44"/>
      <c r="CA1150" s="44"/>
      <c r="CB1150" s="44"/>
      <c r="CC1150" s="44"/>
      <c r="CD1150" s="44"/>
      <c r="CE1150" s="44"/>
      <c r="CF1150" s="44"/>
      <c r="CG1150" s="45"/>
      <c r="CH1150" s="45"/>
      <c r="CI1150" s="45"/>
      <c r="CJ1150" s="45"/>
      <c r="CK1150" s="45"/>
      <c r="CL1150" s="45"/>
      <c r="CM1150" s="45"/>
      <c r="CN1150" s="45"/>
      <c r="CO1150" s="45"/>
      <c r="CP1150" s="45"/>
      <c r="CQ1150" s="45"/>
      <c r="CR1150" s="45"/>
      <c r="CS1150" s="44"/>
      <c r="CT1150" s="44"/>
      <c r="CU1150" s="44"/>
      <c r="CV1150" s="44"/>
      <c r="CW1150" s="44"/>
      <c r="CX1150" s="44"/>
      <c r="CY1150" s="44"/>
      <c r="CZ1150" s="44"/>
      <c r="DA1150" s="44"/>
      <c r="DB1150" s="44"/>
      <c r="DC1150" s="44"/>
      <c r="DD1150" s="44"/>
      <c r="DE1150" s="44"/>
      <c r="DF1150" s="44"/>
      <c r="DG1150" s="44"/>
      <c r="DH1150" s="44"/>
      <c r="DI1150" s="44"/>
    </row>
    <row r="1151" spans="1:113" ht="15">
      <c r="A1151" s="40"/>
      <c r="B1151" s="40"/>
      <c r="C1151" s="41"/>
      <c r="D1151" s="69"/>
      <c r="E1151" s="42"/>
      <c r="F1151" s="42"/>
      <c r="G1151" s="44"/>
      <c r="H1151" s="44"/>
      <c r="I1151" s="44"/>
      <c r="J1151" s="335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  <c r="BG1151" s="44"/>
      <c r="BH1151" s="44"/>
      <c r="BI1151" s="44"/>
      <c r="BJ1151" s="44"/>
      <c r="BK1151" s="44"/>
      <c r="BL1151" s="44"/>
      <c r="BM1151" s="44"/>
      <c r="BN1151" s="44"/>
      <c r="BO1151" s="44"/>
      <c r="BP1151" s="44"/>
      <c r="BQ1151" s="44"/>
      <c r="BR1151" s="44"/>
      <c r="BS1151" s="44"/>
      <c r="BT1151" s="44"/>
      <c r="BU1151" s="44"/>
      <c r="BV1151" s="44"/>
      <c r="BW1151" s="44"/>
      <c r="BX1151" s="44"/>
      <c r="BY1151" s="44"/>
      <c r="BZ1151" s="44"/>
      <c r="CA1151" s="44"/>
      <c r="CB1151" s="44"/>
      <c r="CC1151" s="44"/>
      <c r="CD1151" s="44"/>
      <c r="CE1151" s="44"/>
      <c r="CF1151" s="44"/>
      <c r="CG1151" s="45"/>
      <c r="CH1151" s="45"/>
      <c r="CI1151" s="45"/>
      <c r="CJ1151" s="45"/>
      <c r="CK1151" s="45"/>
      <c r="CL1151" s="45"/>
      <c r="CM1151" s="45"/>
      <c r="CN1151" s="45"/>
      <c r="CO1151" s="45"/>
      <c r="CP1151" s="45"/>
      <c r="CQ1151" s="45"/>
      <c r="CR1151" s="45"/>
      <c r="CS1151" s="44"/>
      <c r="CT1151" s="44"/>
      <c r="CU1151" s="44"/>
      <c r="CV1151" s="44"/>
      <c r="CW1151" s="44"/>
      <c r="CX1151" s="44"/>
      <c r="CY1151" s="44"/>
      <c r="CZ1151" s="44"/>
      <c r="DA1151" s="44"/>
      <c r="DB1151" s="44"/>
      <c r="DC1151" s="44"/>
      <c r="DD1151" s="44"/>
      <c r="DE1151" s="44"/>
      <c r="DF1151" s="44"/>
      <c r="DG1151" s="44"/>
      <c r="DH1151" s="44"/>
      <c r="DI1151" s="44"/>
    </row>
    <row r="1152" spans="1:113" ht="15">
      <c r="A1152" s="40"/>
      <c r="B1152" s="40"/>
      <c r="C1152" s="41"/>
      <c r="D1152" s="69"/>
      <c r="E1152" s="42"/>
      <c r="F1152" s="42"/>
      <c r="G1152" s="44"/>
      <c r="H1152" s="44"/>
      <c r="I1152" s="44"/>
      <c r="J1152" s="335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  <c r="BG1152" s="44"/>
      <c r="BH1152" s="44"/>
      <c r="BI1152" s="44"/>
      <c r="BJ1152" s="44"/>
      <c r="BK1152" s="44"/>
      <c r="BL1152" s="44"/>
      <c r="BM1152" s="44"/>
      <c r="BN1152" s="44"/>
      <c r="BO1152" s="44"/>
      <c r="BP1152" s="44"/>
      <c r="BQ1152" s="44"/>
      <c r="BR1152" s="44"/>
      <c r="BS1152" s="44"/>
      <c r="BT1152" s="44"/>
      <c r="BU1152" s="44"/>
      <c r="BV1152" s="44"/>
      <c r="BW1152" s="44"/>
      <c r="BX1152" s="44"/>
      <c r="BY1152" s="44"/>
      <c r="BZ1152" s="44"/>
      <c r="CA1152" s="44"/>
      <c r="CB1152" s="44"/>
      <c r="CC1152" s="44"/>
      <c r="CD1152" s="44"/>
      <c r="CE1152" s="44"/>
      <c r="CF1152" s="44"/>
      <c r="CG1152" s="45"/>
      <c r="CH1152" s="45"/>
      <c r="CI1152" s="45"/>
      <c r="CJ1152" s="45"/>
      <c r="CK1152" s="45"/>
      <c r="CL1152" s="45"/>
      <c r="CM1152" s="45"/>
      <c r="CN1152" s="45"/>
      <c r="CO1152" s="45"/>
      <c r="CP1152" s="45"/>
      <c r="CQ1152" s="45"/>
      <c r="CR1152" s="45"/>
      <c r="CS1152" s="44"/>
      <c r="CT1152" s="44"/>
      <c r="CU1152" s="44"/>
      <c r="CV1152" s="44"/>
      <c r="CW1152" s="44"/>
      <c r="CX1152" s="44"/>
      <c r="CY1152" s="44"/>
      <c r="CZ1152" s="44"/>
      <c r="DA1152" s="44"/>
      <c r="DB1152" s="44"/>
      <c r="DC1152" s="44"/>
      <c r="DD1152" s="44"/>
      <c r="DE1152" s="44"/>
      <c r="DF1152" s="44"/>
      <c r="DG1152" s="44"/>
      <c r="DH1152" s="44"/>
      <c r="DI1152" s="44"/>
    </row>
    <row r="1153" spans="1:113" ht="15">
      <c r="A1153" s="40"/>
      <c r="B1153" s="40"/>
      <c r="C1153" s="41"/>
      <c r="D1153" s="69"/>
      <c r="E1153" s="42"/>
      <c r="F1153" s="42"/>
      <c r="G1153" s="44"/>
      <c r="H1153" s="44"/>
      <c r="I1153" s="44"/>
      <c r="J1153" s="335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  <c r="BG1153" s="44"/>
      <c r="BH1153" s="44"/>
      <c r="BI1153" s="44"/>
      <c r="BJ1153" s="44"/>
      <c r="BK1153" s="44"/>
      <c r="BL1153" s="44"/>
      <c r="BM1153" s="44"/>
      <c r="BN1153" s="44"/>
      <c r="BO1153" s="44"/>
      <c r="BP1153" s="44"/>
      <c r="BQ1153" s="44"/>
      <c r="BR1153" s="44"/>
      <c r="BS1153" s="44"/>
      <c r="BT1153" s="44"/>
      <c r="BU1153" s="44"/>
      <c r="BV1153" s="44"/>
      <c r="BW1153" s="44"/>
      <c r="BX1153" s="44"/>
      <c r="BY1153" s="44"/>
      <c r="BZ1153" s="44"/>
      <c r="CA1153" s="44"/>
      <c r="CB1153" s="44"/>
      <c r="CC1153" s="44"/>
      <c r="CD1153" s="44"/>
      <c r="CE1153" s="44"/>
      <c r="CF1153" s="44"/>
      <c r="CG1153" s="45"/>
      <c r="CH1153" s="45"/>
      <c r="CI1153" s="45"/>
      <c r="CJ1153" s="45"/>
      <c r="CK1153" s="45"/>
      <c r="CL1153" s="45"/>
      <c r="CM1153" s="45"/>
      <c r="CN1153" s="45"/>
      <c r="CO1153" s="45"/>
      <c r="CP1153" s="45"/>
      <c r="CQ1153" s="45"/>
      <c r="CR1153" s="45"/>
      <c r="CS1153" s="44"/>
      <c r="CT1153" s="44"/>
      <c r="CU1153" s="44"/>
      <c r="CV1153" s="44"/>
      <c r="CW1153" s="44"/>
      <c r="CX1153" s="44"/>
      <c r="CY1153" s="44"/>
      <c r="CZ1153" s="44"/>
      <c r="DA1153" s="44"/>
      <c r="DB1153" s="44"/>
      <c r="DC1153" s="44"/>
      <c r="DD1153" s="44"/>
      <c r="DE1153" s="44"/>
      <c r="DF1153" s="44"/>
      <c r="DG1153" s="44"/>
      <c r="DH1153" s="44"/>
      <c r="DI1153" s="44"/>
    </row>
    <row r="1154" spans="1:113" ht="15">
      <c r="A1154" s="40"/>
      <c r="B1154" s="40"/>
      <c r="C1154" s="41"/>
      <c r="D1154" s="69"/>
      <c r="E1154" s="42"/>
      <c r="F1154" s="42"/>
      <c r="G1154" s="44"/>
      <c r="H1154" s="44"/>
      <c r="I1154" s="44"/>
      <c r="J1154" s="335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4"/>
      <c r="BN1154" s="44"/>
      <c r="BO1154" s="44"/>
      <c r="BP1154" s="44"/>
      <c r="BQ1154" s="44"/>
      <c r="BR1154" s="44"/>
      <c r="BS1154" s="44"/>
      <c r="BT1154" s="44"/>
      <c r="BU1154" s="44"/>
      <c r="BV1154" s="44"/>
      <c r="BW1154" s="44"/>
      <c r="BX1154" s="44"/>
      <c r="BY1154" s="44"/>
      <c r="BZ1154" s="44"/>
      <c r="CA1154" s="44"/>
      <c r="CB1154" s="44"/>
      <c r="CC1154" s="44"/>
      <c r="CD1154" s="44"/>
      <c r="CE1154" s="44"/>
      <c r="CF1154" s="44"/>
      <c r="CG1154" s="45"/>
      <c r="CH1154" s="45"/>
      <c r="CI1154" s="45"/>
      <c r="CJ1154" s="45"/>
      <c r="CK1154" s="45"/>
      <c r="CL1154" s="45"/>
      <c r="CM1154" s="45"/>
      <c r="CN1154" s="45"/>
      <c r="CO1154" s="45"/>
      <c r="CP1154" s="45"/>
      <c r="CQ1154" s="45"/>
      <c r="CR1154" s="45"/>
      <c r="CS1154" s="44"/>
      <c r="CT1154" s="44"/>
      <c r="CU1154" s="44"/>
      <c r="CV1154" s="44"/>
      <c r="CW1154" s="44"/>
      <c r="CX1154" s="44"/>
      <c r="CY1154" s="44"/>
      <c r="CZ1154" s="44"/>
      <c r="DA1154" s="44"/>
      <c r="DB1154" s="44"/>
      <c r="DC1154" s="44"/>
      <c r="DD1154" s="44"/>
      <c r="DE1154" s="44"/>
      <c r="DF1154" s="44"/>
      <c r="DG1154" s="44"/>
      <c r="DH1154" s="44"/>
      <c r="DI1154" s="44"/>
    </row>
    <row r="1155" spans="1:113" ht="15">
      <c r="A1155" s="40"/>
      <c r="B1155" s="40"/>
      <c r="C1155" s="41"/>
      <c r="D1155" s="69"/>
      <c r="E1155" s="42"/>
      <c r="F1155" s="42"/>
      <c r="G1155" s="44"/>
      <c r="H1155" s="44"/>
      <c r="I1155" s="44"/>
      <c r="J1155" s="335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  <c r="BG1155" s="44"/>
      <c r="BH1155" s="44"/>
      <c r="BI1155" s="44"/>
      <c r="BJ1155" s="44"/>
      <c r="BK1155" s="44"/>
      <c r="BL1155" s="44"/>
      <c r="BM1155" s="44"/>
      <c r="BN1155" s="44"/>
      <c r="BO1155" s="44"/>
      <c r="BP1155" s="44"/>
      <c r="BQ1155" s="44"/>
      <c r="BR1155" s="44"/>
      <c r="BS1155" s="44"/>
      <c r="BT1155" s="44"/>
      <c r="BU1155" s="44"/>
      <c r="BV1155" s="44"/>
      <c r="BW1155" s="44"/>
      <c r="BX1155" s="44"/>
      <c r="BY1155" s="44"/>
      <c r="BZ1155" s="44"/>
      <c r="CA1155" s="44"/>
      <c r="CB1155" s="44"/>
      <c r="CC1155" s="44"/>
      <c r="CD1155" s="44"/>
      <c r="CE1155" s="44"/>
      <c r="CF1155" s="44"/>
      <c r="CG1155" s="45"/>
      <c r="CH1155" s="45"/>
      <c r="CI1155" s="45"/>
      <c r="CJ1155" s="45"/>
      <c r="CK1155" s="45"/>
      <c r="CL1155" s="45"/>
      <c r="CM1155" s="45"/>
      <c r="CN1155" s="45"/>
      <c r="CO1155" s="45"/>
      <c r="CP1155" s="45"/>
      <c r="CQ1155" s="45"/>
      <c r="CR1155" s="45"/>
      <c r="CS1155" s="44"/>
      <c r="CT1155" s="44"/>
      <c r="CU1155" s="44"/>
      <c r="CV1155" s="44"/>
      <c r="CW1155" s="44"/>
      <c r="CX1155" s="44"/>
      <c r="CY1155" s="44"/>
      <c r="CZ1155" s="44"/>
      <c r="DA1155" s="44"/>
      <c r="DB1155" s="44"/>
      <c r="DC1155" s="44"/>
      <c r="DD1155" s="44"/>
      <c r="DE1155" s="44"/>
      <c r="DF1155" s="44"/>
      <c r="DG1155" s="44"/>
      <c r="DH1155" s="44"/>
      <c r="DI1155" s="44"/>
    </row>
    <row r="1156" spans="1:113" ht="15">
      <c r="A1156" s="40"/>
      <c r="B1156" s="40"/>
      <c r="C1156" s="41"/>
      <c r="D1156" s="69"/>
      <c r="E1156" s="42"/>
      <c r="F1156" s="42"/>
      <c r="G1156" s="44"/>
      <c r="H1156" s="44"/>
      <c r="I1156" s="44"/>
      <c r="J1156" s="335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  <c r="BG1156" s="44"/>
      <c r="BH1156" s="44"/>
      <c r="BI1156" s="44"/>
      <c r="BJ1156" s="44"/>
      <c r="BK1156" s="44"/>
      <c r="BL1156" s="44"/>
      <c r="BM1156" s="44"/>
      <c r="BN1156" s="44"/>
      <c r="BO1156" s="44"/>
      <c r="BP1156" s="44"/>
      <c r="BQ1156" s="44"/>
      <c r="BR1156" s="44"/>
      <c r="BS1156" s="44"/>
      <c r="BT1156" s="44"/>
      <c r="BU1156" s="44"/>
      <c r="BV1156" s="44"/>
      <c r="BW1156" s="44"/>
      <c r="BX1156" s="44"/>
      <c r="BY1156" s="44"/>
      <c r="BZ1156" s="44"/>
      <c r="CA1156" s="44"/>
      <c r="CB1156" s="44"/>
      <c r="CC1156" s="44"/>
      <c r="CD1156" s="44"/>
      <c r="CE1156" s="44"/>
      <c r="CF1156" s="44"/>
      <c r="CG1156" s="45"/>
      <c r="CH1156" s="45"/>
      <c r="CI1156" s="45"/>
      <c r="CJ1156" s="45"/>
      <c r="CK1156" s="45"/>
      <c r="CL1156" s="45"/>
      <c r="CM1156" s="45"/>
      <c r="CN1156" s="45"/>
      <c r="CO1156" s="45"/>
      <c r="CP1156" s="45"/>
      <c r="CQ1156" s="45"/>
      <c r="CR1156" s="45"/>
      <c r="CS1156" s="44"/>
      <c r="CT1156" s="44"/>
      <c r="CU1156" s="44"/>
      <c r="CV1156" s="44"/>
      <c r="CW1156" s="44"/>
      <c r="CX1156" s="44"/>
      <c r="CY1156" s="44"/>
      <c r="CZ1156" s="44"/>
      <c r="DA1156" s="44"/>
      <c r="DB1156" s="44"/>
      <c r="DC1156" s="44"/>
      <c r="DD1156" s="44"/>
      <c r="DE1156" s="44"/>
      <c r="DF1156" s="44"/>
      <c r="DG1156" s="44"/>
      <c r="DH1156" s="44"/>
      <c r="DI1156" s="44"/>
    </row>
    <row r="1157" spans="1:113" ht="15">
      <c r="A1157" s="40"/>
      <c r="B1157" s="40"/>
      <c r="C1157" s="41"/>
      <c r="D1157" s="69"/>
      <c r="E1157" s="42"/>
      <c r="F1157" s="42"/>
      <c r="G1157" s="44"/>
      <c r="H1157" s="44"/>
      <c r="I1157" s="44"/>
      <c r="J1157" s="335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  <c r="BG1157" s="44"/>
      <c r="BH1157" s="44"/>
      <c r="BI1157" s="44"/>
      <c r="BJ1157" s="44"/>
      <c r="BK1157" s="44"/>
      <c r="BL1157" s="44"/>
      <c r="BM1157" s="44"/>
      <c r="BN1157" s="44"/>
      <c r="BO1157" s="44"/>
      <c r="BP1157" s="44"/>
      <c r="BQ1157" s="44"/>
      <c r="BR1157" s="44"/>
      <c r="BS1157" s="44"/>
      <c r="BT1157" s="44"/>
      <c r="BU1157" s="44"/>
      <c r="BV1157" s="44"/>
      <c r="BW1157" s="44"/>
      <c r="BX1157" s="44"/>
      <c r="BY1157" s="44"/>
      <c r="BZ1157" s="44"/>
      <c r="CA1157" s="44"/>
      <c r="CB1157" s="44"/>
      <c r="CC1157" s="44"/>
      <c r="CD1157" s="44"/>
      <c r="CE1157" s="44"/>
      <c r="CF1157" s="44"/>
      <c r="CG1157" s="45"/>
      <c r="CH1157" s="45"/>
      <c r="CI1157" s="45"/>
      <c r="CJ1157" s="45"/>
      <c r="CK1157" s="45"/>
      <c r="CL1157" s="45"/>
      <c r="CM1157" s="45"/>
      <c r="CN1157" s="45"/>
      <c r="CO1157" s="45"/>
      <c r="CP1157" s="45"/>
      <c r="CQ1157" s="45"/>
      <c r="CR1157" s="45"/>
      <c r="CS1157" s="44"/>
      <c r="CT1157" s="44"/>
      <c r="CU1157" s="44"/>
      <c r="CV1157" s="44"/>
      <c r="CW1157" s="44"/>
      <c r="CX1157" s="44"/>
      <c r="CY1157" s="44"/>
      <c r="CZ1157" s="44"/>
      <c r="DA1157" s="44"/>
      <c r="DB1157" s="44"/>
      <c r="DC1157" s="44"/>
      <c r="DD1157" s="44"/>
      <c r="DE1157" s="44"/>
      <c r="DF1157" s="44"/>
      <c r="DG1157" s="44"/>
      <c r="DH1157" s="44"/>
      <c r="DI1157" s="44"/>
    </row>
    <row r="1158" spans="1:113" ht="15">
      <c r="A1158" s="40"/>
      <c r="B1158" s="40"/>
      <c r="C1158" s="41"/>
      <c r="D1158" s="69"/>
      <c r="E1158" s="42"/>
      <c r="F1158" s="42"/>
      <c r="G1158" s="44"/>
      <c r="H1158" s="44"/>
      <c r="I1158" s="44"/>
      <c r="J1158" s="335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  <c r="BG1158" s="44"/>
      <c r="BH1158" s="44"/>
      <c r="BI1158" s="44"/>
      <c r="BJ1158" s="44"/>
      <c r="BK1158" s="44"/>
      <c r="BL1158" s="44"/>
      <c r="BM1158" s="44"/>
      <c r="BN1158" s="44"/>
      <c r="BO1158" s="44"/>
      <c r="BP1158" s="44"/>
      <c r="BQ1158" s="44"/>
      <c r="BR1158" s="44"/>
      <c r="BS1158" s="44"/>
      <c r="BT1158" s="44"/>
      <c r="BU1158" s="44"/>
      <c r="BV1158" s="44"/>
      <c r="BW1158" s="44"/>
      <c r="BX1158" s="44"/>
      <c r="BY1158" s="44"/>
      <c r="BZ1158" s="44"/>
      <c r="CA1158" s="44"/>
      <c r="CB1158" s="44"/>
      <c r="CC1158" s="44"/>
      <c r="CD1158" s="44"/>
      <c r="CE1158" s="44"/>
      <c r="CF1158" s="44"/>
      <c r="CG1158" s="45"/>
      <c r="CH1158" s="45"/>
      <c r="CI1158" s="45"/>
      <c r="CJ1158" s="45"/>
      <c r="CK1158" s="45"/>
      <c r="CL1158" s="45"/>
      <c r="CM1158" s="45"/>
      <c r="CN1158" s="45"/>
      <c r="CO1158" s="45"/>
      <c r="CP1158" s="45"/>
      <c r="CQ1158" s="45"/>
      <c r="CR1158" s="45"/>
      <c r="CS1158" s="44"/>
      <c r="CT1158" s="44"/>
      <c r="CU1158" s="44"/>
      <c r="CV1158" s="44"/>
      <c r="CW1158" s="44"/>
      <c r="CX1158" s="44"/>
      <c r="CY1158" s="44"/>
      <c r="CZ1158" s="44"/>
      <c r="DA1158" s="44"/>
      <c r="DB1158" s="44"/>
      <c r="DC1158" s="44"/>
      <c r="DD1158" s="44"/>
      <c r="DE1158" s="44"/>
      <c r="DF1158" s="44"/>
      <c r="DG1158" s="44"/>
      <c r="DH1158" s="44"/>
      <c r="DI1158" s="44"/>
    </row>
    <row r="1159" spans="1:113" ht="15">
      <c r="A1159" s="40"/>
      <c r="B1159" s="40"/>
      <c r="C1159" s="41"/>
      <c r="D1159" s="69"/>
      <c r="E1159" s="42"/>
      <c r="F1159" s="42"/>
      <c r="G1159" s="44"/>
      <c r="H1159" s="44"/>
      <c r="I1159" s="44"/>
      <c r="J1159" s="335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  <c r="BG1159" s="44"/>
      <c r="BH1159" s="44"/>
      <c r="BI1159" s="44"/>
      <c r="BJ1159" s="44"/>
      <c r="BK1159" s="44"/>
      <c r="BL1159" s="44"/>
      <c r="BM1159" s="44"/>
      <c r="BN1159" s="44"/>
      <c r="BO1159" s="44"/>
      <c r="BP1159" s="44"/>
      <c r="BQ1159" s="44"/>
      <c r="BR1159" s="44"/>
      <c r="BS1159" s="44"/>
      <c r="BT1159" s="44"/>
      <c r="BU1159" s="44"/>
      <c r="BV1159" s="44"/>
      <c r="BW1159" s="44"/>
      <c r="BX1159" s="44"/>
      <c r="BY1159" s="44"/>
      <c r="BZ1159" s="44"/>
      <c r="CA1159" s="44"/>
      <c r="CB1159" s="44"/>
      <c r="CC1159" s="44"/>
      <c r="CD1159" s="44"/>
      <c r="CE1159" s="44"/>
      <c r="CF1159" s="44"/>
      <c r="CG1159" s="45"/>
      <c r="CH1159" s="45"/>
      <c r="CI1159" s="45"/>
      <c r="CJ1159" s="45"/>
      <c r="CK1159" s="45"/>
      <c r="CL1159" s="45"/>
      <c r="CM1159" s="45"/>
      <c r="CN1159" s="45"/>
      <c r="CO1159" s="45"/>
      <c r="CP1159" s="45"/>
      <c r="CQ1159" s="45"/>
      <c r="CR1159" s="45"/>
      <c r="CS1159" s="44"/>
      <c r="CT1159" s="44"/>
      <c r="CU1159" s="44"/>
      <c r="CV1159" s="44"/>
      <c r="CW1159" s="44"/>
      <c r="CX1159" s="44"/>
      <c r="CY1159" s="44"/>
      <c r="CZ1159" s="44"/>
      <c r="DA1159" s="44"/>
      <c r="DB1159" s="44"/>
      <c r="DC1159" s="44"/>
      <c r="DD1159" s="44"/>
      <c r="DE1159" s="44"/>
      <c r="DF1159" s="44"/>
      <c r="DG1159" s="44"/>
      <c r="DH1159" s="44"/>
      <c r="DI1159" s="44"/>
    </row>
    <row r="1160" spans="1:113" ht="15">
      <c r="A1160" s="40"/>
      <c r="B1160" s="40"/>
      <c r="C1160" s="41"/>
      <c r="D1160" s="69"/>
      <c r="E1160" s="42"/>
      <c r="F1160" s="42"/>
      <c r="G1160" s="44"/>
      <c r="H1160" s="44"/>
      <c r="I1160" s="44"/>
      <c r="J1160" s="335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  <c r="BG1160" s="44"/>
      <c r="BH1160" s="44"/>
      <c r="BI1160" s="44"/>
      <c r="BJ1160" s="44"/>
      <c r="BK1160" s="44"/>
      <c r="BL1160" s="44"/>
      <c r="BM1160" s="44"/>
      <c r="BN1160" s="44"/>
      <c r="BO1160" s="44"/>
      <c r="BP1160" s="44"/>
      <c r="BQ1160" s="44"/>
      <c r="BR1160" s="44"/>
      <c r="BS1160" s="44"/>
      <c r="BT1160" s="44"/>
      <c r="BU1160" s="44"/>
      <c r="BV1160" s="44"/>
      <c r="BW1160" s="44"/>
      <c r="BX1160" s="44"/>
      <c r="BY1160" s="44"/>
      <c r="BZ1160" s="44"/>
      <c r="CA1160" s="44"/>
      <c r="CB1160" s="44"/>
      <c r="CC1160" s="44"/>
      <c r="CD1160" s="44"/>
      <c r="CE1160" s="44"/>
      <c r="CF1160" s="44"/>
      <c r="CG1160" s="45"/>
      <c r="CH1160" s="45"/>
      <c r="CI1160" s="45"/>
      <c r="CJ1160" s="45"/>
      <c r="CK1160" s="45"/>
      <c r="CL1160" s="45"/>
      <c r="CM1160" s="45"/>
      <c r="CN1160" s="45"/>
      <c r="CO1160" s="45"/>
      <c r="CP1160" s="45"/>
      <c r="CQ1160" s="45"/>
      <c r="CR1160" s="45"/>
      <c r="CS1160" s="44"/>
      <c r="CT1160" s="44"/>
      <c r="CU1160" s="44"/>
      <c r="CV1160" s="44"/>
      <c r="CW1160" s="44"/>
      <c r="CX1160" s="44"/>
      <c r="CY1160" s="44"/>
      <c r="CZ1160" s="44"/>
      <c r="DA1160" s="44"/>
      <c r="DB1160" s="44"/>
      <c r="DC1160" s="44"/>
      <c r="DD1160" s="44"/>
      <c r="DE1160" s="44"/>
      <c r="DF1160" s="44"/>
      <c r="DG1160" s="44"/>
      <c r="DH1160" s="44"/>
      <c r="DI1160" s="44"/>
    </row>
    <row r="1161" spans="1:113" ht="15">
      <c r="A1161" s="40"/>
      <c r="B1161" s="40"/>
      <c r="C1161" s="41"/>
      <c r="D1161" s="69"/>
      <c r="E1161" s="42"/>
      <c r="F1161" s="42"/>
      <c r="G1161" s="44"/>
      <c r="H1161" s="44"/>
      <c r="I1161" s="44"/>
      <c r="J1161" s="335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  <c r="BG1161" s="44"/>
      <c r="BH1161" s="44"/>
      <c r="BI1161" s="44"/>
      <c r="BJ1161" s="44"/>
      <c r="BK1161" s="44"/>
      <c r="BL1161" s="44"/>
      <c r="BM1161" s="44"/>
      <c r="BN1161" s="44"/>
      <c r="BO1161" s="44"/>
      <c r="BP1161" s="44"/>
      <c r="BQ1161" s="44"/>
      <c r="BR1161" s="44"/>
      <c r="BS1161" s="44"/>
      <c r="BT1161" s="44"/>
      <c r="BU1161" s="44"/>
      <c r="BV1161" s="44"/>
      <c r="BW1161" s="44"/>
      <c r="BX1161" s="44"/>
      <c r="BY1161" s="44"/>
      <c r="BZ1161" s="44"/>
      <c r="CA1161" s="44"/>
      <c r="CB1161" s="44"/>
      <c r="CC1161" s="44"/>
      <c r="CD1161" s="44"/>
      <c r="CE1161" s="44"/>
      <c r="CF1161" s="44"/>
      <c r="CG1161" s="45"/>
      <c r="CH1161" s="45"/>
      <c r="CI1161" s="45"/>
      <c r="CJ1161" s="45"/>
      <c r="CK1161" s="45"/>
      <c r="CL1161" s="45"/>
      <c r="CM1161" s="45"/>
      <c r="CN1161" s="45"/>
      <c r="CO1161" s="45"/>
      <c r="CP1161" s="45"/>
      <c r="CQ1161" s="45"/>
      <c r="CR1161" s="45"/>
      <c r="CS1161" s="44"/>
      <c r="CT1161" s="44"/>
      <c r="CU1161" s="44"/>
      <c r="CV1161" s="44"/>
      <c r="CW1161" s="44"/>
      <c r="CX1161" s="44"/>
      <c r="CY1161" s="44"/>
      <c r="CZ1161" s="44"/>
      <c r="DA1161" s="44"/>
      <c r="DB1161" s="44"/>
      <c r="DC1161" s="44"/>
      <c r="DD1161" s="44"/>
      <c r="DE1161" s="44"/>
      <c r="DF1161" s="44"/>
      <c r="DG1161" s="44"/>
      <c r="DH1161" s="44"/>
      <c r="DI1161" s="44"/>
    </row>
    <row r="1162" spans="1:113" ht="15">
      <c r="A1162" s="40"/>
      <c r="B1162" s="40"/>
      <c r="C1162" s="41"/>
      <c r="D1162" s="69"/>
      <c r="E1162" s="42"/>
      <c r="F1162" s="42"/>
      <c r="G1162" s="44"/>
      <c r="H1162" s="44"/>
      <c r="I1162" s="44"/>
      <c r="J1162" s="335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  <c r="BG1162" s="44"/>
      <c r="BH1162" s="44"/>
      <c r="BI1162" s="44"/>
      <c r="BJ1162" s="44"/>
      <c r="BK1162" s="44"/>
      <c r="BL1162" s="44"/>
      <c r="BM1162" s="44"/>
      <c r="BN1162" s="44"/>
      <c r="BO1162" s="44"/>
      <c r="BP1162" s="44"/>
      <c r="BQ1162" s="44"/>
      <c r="BR1162" s="44"/>
      <c r="BS1162" s="44"/>
      <c r="BT1162" s="44"/>
      <c r="BU1162" s="44"/>
      <c r="BV1162" s="44"/>
      <c r="BW1162" s="44"/>
      <c r="BX1162" s="44"/>
      <c r="BY1162" s="44"/>
      <c r="BZ1162" s="44"/>
      <c r="CA1162" s="44"/>
      <c r="CB1162" s="44"/>
      <c r="CC1162" s="44"/>
      <c r="CD1162" s="44"/>
      <c r="CE1162" s="44"/>
      <c r="CF1162" s="44"/>
      <c r="CG1162" s="45"/>
      <c r="CH1162" s="45"/>
      <c r="CI1162" s="45"/>
      <c r="CJ1162" s="45"/>
      <c r="CK1162" s="45"/>
      <c r="CL1162" s="45"/>
      <c r="CM1162" s="45"/>
      <c r="CN1162" s="45"/>
      <c r="CO1162" s="45"/>
      <c r="CP1162" s="45"/>
      <c r="CQ1162" s="45"/>
      <c r="CR1162" s="45"/>
      <c r="CS1162" s="44"/>
      <c r="CT1162" s="44"/>
      <c r="CU1162" s="44"/>
      <c r="CV1162" s="44"/>
      <c r="CW1162" s="44"/>
      <c r="CX1162" s="44"/>
      <c r="CY1162" s="44"/>
      <c r="CZ1162" s="44"/>
      <c r="DA1162" s="44"/>
      <c r="DB1162" s="44"/>
      <c r="DC1162" s="44"/>
      <c r="DD1162" s="44"/>
      <c r="DE1162" s="44"/>
      <c r="DF1162" s="44"/>
      <c r="DG1162" s="44"/>
      <c r="DH1162" s="44"/>
      <c r="DI1162" s="44"/>
    </row>
    <row r="1163" spans="1:113" ht="15">
      <c r="A1163" s="40"/>
      <c r="B1163" s="40"/>
      <c r="C1163" s="41"/>
      <c r="D1163" s="69"/>
      <c r="E1163" s="42"/>
      <c r="F1163" s="42"/>
      <c r="G1163" s="44"/>
      <c r="H1163" s="44"/>
      <c r="I1163" s="44"/>
      <c r="J1163" s="335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  <c r="BG1163" s="44"/>
      <c r="BH1163" s="44"/>
      <c r="BI1163" s="44"/>
      <c r="BJ1163" s="44"/>
      <c r="BK1163" s="44"/>
      <c r="BL1163" s="44"/>
      <c r="BM1163" s="44"/>
      <c r="BN1163" s="44"/>
      <c r="BO1163" s="44"/>
      <c r="BP1163" s="44"/>
      <c r="BQ1163" s="44"/>
      <c r="BR1163" s="44"/>
      <c r="BS1163" s="44"/>
      <c r="BT1163" s="44"/>
      <c r="BU1163" s="44"/>
      <c r="BV1163" s="44"/>
      <c r="BW1163" s="44"/>
      <c r="BX1163" s="44"/>
      <c r="BY1163" s="44"/>
      <c r="BZ1163" s="44"/>
      <c r="CA1163" s="44"/>
      <c r="CB1163" s="44"/>
      <c r="CC1163" s="44"/>
      <c r="CD1163" s="44"/>
      <c r="CE1163" s="44"/>
      <c r="CF1163" s="44"/>
      <c r="CG1163" s="45"/>
      <c r="CH1163" s="45"/>
      <c r="CI1163" s="45"/>
      <c r="CJ1163" s="45"/>
      <c r="CK1163" s="45"/>
      <c r="CL1163" s="45"/>
      <c r="CM1163" s="45"/>
      <c r="CN1163" s="45"/>
      <c r="CO1163" s="45"/>
      <c r="CP1163" s="45"/>
      <c r="CQ1163" s="45"/>
      <c r="CR1163" s="45"/>
      <c r="CS1163" s="44"/>
      <c r="CT1163" s="44"/>
      <c r="CU1163" s="44"/>
      <c r="CV1163" s="44"/>
      <c r="CW1163" s="44"/>
      <c r="CX1163" s="44"/>
      <c r="CY1163" s="44"/>
      <c r="CZ1163" s="44"/>
      <c r="DA1163" s="44"/>
      <c r="DB1163" s="44"/>
      <c r="DC1163" s="44"/>
      <c r="DD1163" s="44"/>
      <c r="DE1163" s="44"/>
      <c r="DF1163" s="44"/>
      <c r="DG1163" s="44"/>
      <c r="DH1163" s="44"/>
      <c r="DI1163" s="44"/>
    </row>
    <row r="1164" spans="1:113" ht="15">
      <c r="A1164" s="40"/>
      <c r="B1164" s="40"/>
      <c r="C1164" s="41"/>
      <c r="D1164" s="69"/>
      <c r="E1164" s="42"/>
      <c r="F1164" s="42"/>
      <c r="G1164" s="44"/>
      <c r="H1164" s="44"/>
      <c r="I1164" s="44"/>
      <c r="J1164" s="335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4"/>
      <c r="BN1164" s="44"/>
      <c r="BO1164" s="44"/>
      <c r="BP1164" s="44"/>
      <c r="BQ1164" s="44"/>
      <c r="BR1164" s="44"/>
      <c r="BS1164" s="44"/>
      <c r="BT1164" s="44"/>
      <c r="BU1164" s="44"/>
      <c r="BV1164" s="44"/>
      <c r="BW1164" s="44"/>
      <c r="BX1164" s="44"/>
      <c r="BY1164" s="44"/>
      <c r="BZ1164" s="44"/>
      <c r="CA1164" s="44"/>
      <c r="CB1164" s="44"/>
      <c r="CC1164" s="44"/>
      <c r="CD1164" s="44"/>
      <c r="CE1164" s="44"/>
      <c r="CF1164" s="44"/>
      <c r="CG1164" s="45"/>
      <c r="CH1164" s="45"/>
      <c r="CI1164" s="45"/>
      <c r="CJ1164" s="45"/>
      <c r="CK1164" s="45"/>
      <c r="CL1164" s="45"/>
      <c r="CM1164" s="45"/>
      <c r="CN1164" s="45"/>
      <c r="CO1164" s="45"/>
      <c r="CP1164" s="45"/>
      <c r="CQ1164" s="45"/>
      <c r="CR1164" s="45"/>
      <c r="CS1164" s="44"/>
      <c r="CT1164" s="44"/>
      <c r="CU1164" s="44"/>
      <c r="CV1164" s="44"/>
      <c r="CW1164" s="44"/>
      <c r="CX1164" s="44"/>
      <c r="CY1164" s="44"/>
      <c r="CZ1164" s="44"/>
      <c r="DA1164" s="44"/>
      <c r="DB1164" s="44"/>
      <c r="DC1164" s="44"/>
      <c r="DD1164" s="44"/>
      <c r="DE1164" s="44"/>
      <c r="DF1164" s="44"/>
      <c r="DG1164" s="44"/>
      <c r="DH1164" s="44"/>
      <c r="DI1164" s="44"/>
    </row>
    <row r="1165" spans="1:113" ht="15">
      <c r="A1165" s="40"/>
      <c r="B1165" s="40"/>
      <c r="C1165" s="41"/>
      <c r="D1165" s="69"/>
      <c r="E1165" s="42"/>
      <c r="F1165" s="42"/>
      <c r="G1165" s="44"/>
      <c r="H1165" s="44"/>
      <c r="I1165" s="44"/>
      <c r="J1165" s="335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  <c r="BG1165" s="44"/>
      <c r="BH1165" s="44"/>
      <c r="BI1165" s="44"/>
      <c r="BJ1165" s="44"/>
      <c r="BK1165" s="44"/>
      <c r="BL1165" s="44"/>
      <c r="BM1165" s="44"/>
      <c r="BN1165" s="44"/>
      <c r="BO1165" s="44"/>
      <c r="BP1165" s="44"/>
      <c r="BQ1165" s="44"/>
      <c r="BR1165" s="44"/>
      <c r="BS1165" s="44"/>
      <c r="BT1165" s="44"/>
      <c r="BU1165" s="44"/>
      <c r="BV1165" s="44"/>
      <c r="BW1165" s="44"/>
      <c r="BX1165" s="44"/>
      <c r="BY1165" s="44"/>
      <c r="BZ1165" s="44"/>
      <c r="CA1165" s="44"/>
      <c r="CB1165" s="44"/>
      <c r="CC1165" s="44"/>
      <c r="CD1165" s="44"/>
      <c r="CE1165" s="44"/>
      <c r="CF1165" s="44"/>
      <c r="CG1165" s="45"/>
      <c r="CH1165" s="45"/>
      <c r="CI1165" s="45"/>
      <c r="CJ1165" s="45"/>
      <c r="CK1165" s="45"/>
      <c r="CL1165" s="45"/>
      <c r="CM1165" s="45"/>
      <c r="CN1165" s="45"/>
      <c r="CO1165" s="45"/>
      <c r="CP1165" s="45"/>
      <c r="CQ1165" s="45"/>
      <c r="CR1165" s="45"/>
      <c r="CS1165" s="44"/>
      <c r="CT1165" s="44"/>
      <c r="CU1165" s="44"/>
      <c r="CV1165" s="44"/>
      <c r="CW1165" s="44"/>
      <c r="CX1165" s="44"/>
      <c r="CY1165" s="44"/>
      <c r="CZ1165" s="44"/>
      <c r="DA1165" s="44"/>
      <c r="DB1165" s="44"/>
      <c r="DC1165" s="44"/>
      <c r="DD1165" s="44"/>
      <c r="DE1165" s="44"/>
      <c r="DF1165" s="44"/>
      <c r="DG1165" s="44"/>
      <c r="DH1165" s="44"/>
      <c r="DI1165" s="44"/>
    </row>
    <row r="1166" spans="1:113" ht="15">
      <c r="A1166" s="40"/>
      <c r="B1166" s="40"/>
      <c r="C1166" s="41"/>
      <c r="D1166" s="69"/>
      <c r="E1166" s="42"/>
      <c r="F1166" s="42"/>
      <c r="G1166" s="44"/>
      <c r="H1166" s="44"/>
      <c r="I1166" s="44"/>
      <c r="J1166" s="335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  <c r="BG1166" s="44"/>
      <c r="BH1166" s="44"/>
      <c r="BI1166" s="44"/>
      <c r="BJ1166" s="44"/>
      <c r="BK1166" s="44"/>
      <c r="BL1166" s="44"/>
      <c r="BM1166" s="44"/>
      <c r="BN1166" s="44"/>
      <c r="BO1166" s="44"/>
      <c r="BP1166" s="44"/>
      <c r="BQ1166" s="44"/>
      <c r="BR1166" s="44"/>
      <c r="BS1166" s="44"/>
      <c r="BT1166" s="44"/>
      <c r="BU1166" s="44"/>
      <c r="BV1166" s="44"/>
      <c r="BW1166" s="44"/>
      <c r="BX1166" s="44"/>
      <c r="BY1166" s="44"/>
      <c r="BZ1166" s="44"/>
      <c r="CA1166" s="44"/>
      <c r="CB1166" s="44"/>
      <c r="CC1166" s="44"/>
      <c r="CD1166" s="44"/>
      <c r="CE1166" s="44"/>
      <c r="CF1166" s="44"/>
      <c r="CG1166" s="45"/>
      <c r="CH1166" s="45"/>
      <c r="CI1166" s="45"/>
      <c r="CJ1166" s="45"/>
      <c r="CK1166" s="45"/>
      <c r="CL1166" s="45"/>
      <c r="CM1166" s="45"/>
      <c r="CN1166" s="45"/>
      <c r="CO1166" s="45"/>
      <c r="CP1166" s="45"/>
      <c r="CQ1166" s="45"/>
      <c r="CR1166" s="45"/>
      <c r="CS1166" s="44"/>
      <c r="CT1166" s="44"/>
      <c r="CU1166" s="44"/>
      <c r="CV1166" s="44"/>
      <c r="CW1166" s="44"/>
      <c r="CX1166" s="44"/>
      <c r="CY1166" s="44"/>
      <c r="CZ1166" s="44"/>
      <c r="DA1166" s="44"/>
      <c r="DB1166" s="44"/>
      <c r="DC1166" s="44"/>
      <c r="DD1166" s="44"/>
      <c r="DE1166" s="44"/>
      <c r="DF1166" s="44"/>
      <c r="DG1166" s="44"/>
      <c r="DH1166" s="44"/>
      <c r="DI1166" s="44"/>
    </row>
    <row r="1167" spans="1:113" ht="15">
      <c r="A1167" s="40"/>
      <c r="B1167" s="40"/>
      <c r="C1167" s="41"/>
      <c r="D1167" s="69"/>
      <c r="E1167" s="42"/>
      <c r="F1167" s="42"/>
      <c r="G1167" s="44"/>
      <c r="H1167" s="44"/>
      <c r="I1167" s="44"/>
      <c r="J1167" s="335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  <c r="BG1167" s="44"/>
      <c r="BH1167" s="44"/>
      <c r="BI1167" s="44"/>
      <c r="BJ1167" s="44"/>
      <c r="BK1167" s="44"/>
      <c r="BL1167" s="44"/>
      <c r="BM1167" s="44"/>
      <c r="BN1167" s="44"/>
      <c r="BO1167" s="44"/>
      <c r="BP1167" s="44"/>
      <c r="BQ1167" s="44"/>
      <c r="BR1167" s="44"/>
      <c r="BS1167" s="44"/>
      <c r="BT1167" s="44"/>
      <c r="BU1167" s="44"/>
      <c r="BV1167" s="44"/>
      <c r="BW1167" s="44"/>
      <c r="BX1167" s="44"/>
      <c r="BY1167" s="44"/>
      <c r="BZ1167" s="44"/>
      <c r="CA1167" s="44"/>
      <c r="CB1167" s="44"/>
      <c r="CC1167" s="44"/>
      <c r="CD1167" s="44"/>
      <c r="CE1167" s="44"/>
      <c r="CF1167" s="44"/>
      <c r="CG1167" s="45"/>
      <c r="CH1167" s="45"/>
      <c r="CI1167" s="45"/>
      <c r="CJ1167" s="45"/>
      <c r="CK1167" s="45"/>
      <c r="CL1167" s="45"/>
      <c r="CM1167" s="45"/>
      <c r="CN1167" s="45"/>
      <c r="CO1167" s="45"/>
      <c r="CP1167" s="45"/>
      <c r="CQ1167" s="45"/>
      <c r="CR1167" s="45"/>
      <c r="CS1167" s="44"/>
      <c r="CT1167" s="44"/>
      <c r="CU1167" s="44"/>
      <c r="CV1167" s="44"/>
      <c r="CW1167" s="44"/>
      <c r="CX1167" s="44"/>
      <c r="CY1167" s="44"/>
      <c r="CZ1167" s="44"/>
      <c r="DA1167" s="44"/>
      <c r="DB1167" s="44"/>
      <c r="DC1167" s="44"/>
      <c r="DD1167" s="44"/>
      <c r="DE1167" s="44"/>
      <c r="DF1167" s="44"/>
      <c r="DG1167" s="44"/>
      <c r="DH1167" s="44"/>
      <c r="DI1167" s="44"/>
    </row>
    <row r="1168" spans="1:113" ht="15">
      <c r="A1168" s="40"/>
      <c r="B1168" s="40"/>
      <c r="C1168" s="41"/>
      <c r="D1168" s="69"/>
      <c r="E1168" s="42"/>
      <c r="F1168" s="42"/>
      <c r="G1168" s="44"/>
      <c r="H1168" s="44"/>
      <c r="I1168" s="44"/>
      <c r="J1168" s="335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  <c r="BG1168" s="44"/>
      <c r="BH1168" s="44"/>
      <c r="BI1168" s="44"/>
      <c r="BJ1168" s="44"/>
      <c r="BK1168" s="44"/>
      <c r="BL1168" s="44"/>
      <c r="BM1168" s="44"/>
      <c r="BN1168" s="44"/>
      <c r="BO1168" s="44"/>
      <c r="BP1168" s="44"/>
      <c r="BQ1168" s="44"/>
      <c r="BR1168" s="44"/>
      <c r="BS1168" s="44"/>
      <c r="BT1168" s="44"/>
      <c r="BU1168" s="44"/>
      <c r="BV1168" s="44"/>
      <c r="BW1168" s="44"/>
      <c r="BX1168" s="44"/>
      <c r="BY1168" s="44"/>
      <c r="BZ1168" s="44"/>
      <c r="CA1168" s="44"/>
      <c r="CB1168" s="44"/>
      <c r="CC1168" s="44"/>
      <c r="CD1168" s="44"/>
      <c r="CE1168" s="44"/>
      <c r="CF1168" s="44"/>
      <c r="CG1168" s="45"/>
      <c r="CH1168" s="45"/>
      <c r="CI1168" s="45"/>
      <c r="CJ1168" s="45"/>
      <c r="CK1168" s="45"/>
      <c r="CL1168" s="45"/>
      <c r="CM1168" s="45"/>
      <c r="CN1168" s="45"/>
      <c r="CO1168" s="45"/>
      <c r="CP1168" s="45"/>
      <c r="CQ1168" s="45"/>
      <c r="CR1168" s="45"/>
      <c r="CS1168" s="44"/>
      <c r="CT1168" s="44"/>
      <c r="CU1168" s="44"/>
      <c r="CV1168" s="44"/>
      <c r="CW1168" s="44"/>
      <c r="CX1168" s="44"/>
      <c r="CY1168" s="44"/>
      <c r="CZ1168" s="44"/>
      <c r="DA1168" s="44"/>
      <c r="DB1168" s="44"/>
      <c r="DC1168" s="44"/>
      <c r="DD1168" s="44"/>
      <c r="DE1168" s="44"/>
      <c r="DF1168" s="44"/>
      <c r="DG1168" s="44"/>
      <c r="DH1168" s="44"/>
      <c r="DI1168" s="44"/>
    </row>
    <row r="1169" spans="1:113" ht="15">
      <c r="A1169" s="40"/>
      <c r="B1169" s="40"/>
      <c r="C1169" s="41"/>
      <c r="D1169" s="69"/>
      <c r="E1169" s="42"/>
      <c r="F1169" s="42"/>
      <c r="G1169" s="44"/>
      <c r="H1169" s="44"/>
      <c r="I1169" s="44"/>
      <c r="J1169" s="335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  <c r="BG1169" s="44"/>
      <c r="BH1169" s="44"/>
      <c r="BI1169" s="44"/>
      <c r="BJ1169" s="44"/>
      <c r="BK1169" s="44"/>
      <c r="BL1169" s="44"/>
      <c r="BM1169" s="44"/>
      <c r="BN1169" s="44"/>
      <c r="BO1169" s="44"/>
      <c r="BP1169" s="44"/>
      <c r="BQ1169" s="44"/>
      <c r="BR1169" s="44"/>
      <c r="BS1169" s="44"/>
      <c r="BT1169" s="44"/>
      <c r="BU1169" s="44"/>
      <c r="BV1169" s="44"/>
      <c r="BW1169" s="44"/>
      <c r="BX1169" s="44"/>
      <c r="BY1169" s="44"/>
      <c r="BZ1169" s="44"/>
      <c r="CA1169" s="44"/>
      <c r="CB1169" s="44"/>
      <c r="CC1169" s="44"/>
      <c r="CD1169" s="44"/>
      <c r="CE1169" s="44"/>
      <c r="CF1169" s="44"/>
      <c r="CG1169" s="45"/>
      <c r="CH1169" s="45"/>
      <c r="CI1169" s="45"/>
      <c r="CJ1169" s="45"/>
      <c r="CK1169" s="45"/>
      <c r="CL1169" s="45"/>
      <c r="CM1169" s="45"/>
      <c r="CN1169" s="45"/>
      <c r="CO1169" s="45"/>
      <c r="CP1169" s="45"/>
      <c r="CQ1169" s="45"/>
      <c r="CR1169" s="45"/>
      <c r="CS1169" s="44"/>
      <c r="CT1169" s="44"/>
      <c r="CU1169" s="44"/>
      <c r="CV1169" s="44"/>
      <c r="CW1169" s="44"/>
      <c r="CX1169" s="44"/>
      <c r="CY1169" s="44"/>
      <c r="CZ1169" s="44"/>
      <c r="DA1169" s="44"/>
      <c r="DB1169" s="44"/>
      <c r="DC1169" s="44"/>
      <c r="DD1169" s="44"/>
      <c r="DE1169" s="44"/>
      <c r="DF1169" s="44"/>
      <c r="DG1169" s="44"/>
      <c r="DH1169" s="44"/>
      <c r="DI1169" s="44"/>
    </row>
    <row r="1170" spans="1:113" ht="15">
      <c r="A1170" s="40"/>
      <c r="B1170" s="40"/>
      <c r="C1170" s="41"/>
      <c r="D1170" s="69"/>
      <c r="E1170" s="42"/>
      <c r="F1170" s="42"/>
      <c r="G1170" s="44"/>
      <c r="H1170" s="44"/>
      <c r="I1170" s="44"/>
      <c r="J1170" s="335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4"/>
      <c r="BN1170" s="44"/>
      <c r="BO1170" s="44"/>
      <c r="BP1170" s="44"/>
      <c r="BQ1170" s="44"/>
      <c r="BR1170" s="44"/>
      <c r="BS1170" s="44"/>
      <c r="BT1170" s="44"/>
      <c r="BU1170" s="44"/>
      <c r="BV1170" s="44"/>
      <c r="BW1170" s="44"/>
      <c r="BX1170" s="44"/>
      <c r="BY1170" s="44"/>
      <c r="BZ1170" s="44"/>
      <c r="CA1170" s="44"/>
      <c r="CB1170" s="44"/>
      <c r="CC1170" s="44"/>
      <c r="CD1170" s="44"/>
      <c r="CE1170" s="44"/>
      <c r="CF1170" s="44"/>
      <c r="CG1170" s="45"/>
      <c r="CH1170" s="45"/>
      <c r="CI1170" s="45"/>
      <c r="CJ1170" s="45"/>
      <c r="CK1170" s="45"/>
      <c r="CL1170" s="45"/>
      <c r="CM1170" s="45"/>
      <c r="CN1170" s="45"/>
      <c r="CO1170" s="45"/>
      <c r="CP1170" s="45"/>
      <c r="CQ1170" s="45"/>
      <c r="CR1170" s="45"/>
      <c r="CS1170" s="44"/>
      <c r="CT1170" s="44"/>
      <c r="CU1170" s="44"/>
      <c r="CV1170" s="44"/>
      <c r="CW1170" s="44"/>
      <c r="CX1170" s="44"/>
      <c r="CY1170" s="44"/>
      <c r="CZ1170" s="44"/>
      <c r="DA1170" s="44"/>
      <c r="DB1170" s="44"/>
      <c r="DC1170" s="44"/>
      <c r="DD1170" s="44"/>
      <c r="DE1170" s="44"/>
      <c r="DF1170" s="44"/>
      <c r="DG1170" s="44"/>
      <c r="DH1170" s="44"/>
      <c r="DI1170" s="44"/>
    </row>
    <row r="1171" spans="1:113" ht="15">
      <c r="A1171" s="40"/>
      <c r="B1171" s="40"/>
      <c r="C1171" s="41"/>
      <c r="D1171" s="69"/>
      <c r="E1171" s="42"/>
      <c r="F1171" s="42"/>
      <c r="G1171" s="44"/>
      <c r="H1171" s="44"/>
      <c r="I1171" s="44"/>
      <c r="J1171" s="335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4"/>
      <c r="BQ1171" s="44"/>
      <c r="BR1171" s="44"/>
      <c r="BS1171" s="44"/>
      <c r="BT1171" s="44"/>
      <c r="BU1171" s="44"/>
      <c r="BV1171" s="44"/>
      <c r="BW1171" s="44"/>
      <c r="BX1171" s="44"/>
      <c r="BY1171" s="44"/>
      <c r="BZ1171" s="44"/>
      <c r="CA1171" s="44"/>
      <c r="CB1171" s="44"/>
      <c r="CC1171" s="44"/>
      <c r="CD1171" s="44"/>
      <c r="CE1171" s="44"/>
      <c r="CF1171" s="44"/>
      <c r="CG1171" s="45"/>
      <c r="CH1171" s="45"/>
      <c r="CI1171" s="45"/>
      <c r="CJ1171" s="45"/>
      <c r="CK1171" s="45"/>
      <c r="CL1171" s="45"/>
      <c r="CM1171" s="45"/>
      <c r="CN1171" s="45"/>
      <c r="CO1171" s="45"/>
      <c r="CP1171" s="45"/>
      <c r="CQ1171" s="45"/>
      <c r="CR1171" s="45"/>
      <c r="CS1171" s="44"/>
      <c r="CT1171" s="44"/>
      <c r="CU1171" s="44"/>
      <c r="CV1171" s="44"/>
      <c r="CW1171" s="44"/>
      <c r="CX1171" s="44"/>
      <c r="CY1171" s="44"/>
      <c r="CZ1171" s="44"/>
      <c r="DA1171" s="44"/>
      <c r="DB1171" s="44"/>
      <c r="DC1171" s="44"/>
      <c r="DD1171" s="44"/>
      <c r="DE1171" s="44"/>
      <c r="DF1171" s="44"/>
      <c r="DG1171" s="44"/>
      <c r="DH1171" s="44"/>
      <c r="DI1171" s="44"/>
    </row>
    <row r="1172" spans="1:113" ht="15">
      <c r="A1172" s="40"/>
      <c r="B1172" s="40"/>
      <c r="C1172" s="41"/>
      <c r="D1172" s="69"/>
      <c r="E1172" s="42"/>
      <c r="F1172" s="42"/>
      <c r="G1172" s="44"/>
      <c r="H1172" s="44"/>
      <c r="I1172" s="44"/>
      <c r="J1172" s="335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4"/>
      <c r="BN1172" s="44"/>
      <c r="BO1172" s="44"/>
      <c r="BP1172" s="44"/>
      <c r="BQ1172" s="44"/>
      <c r="BR1172" s="44"/>
      <c r="BS1172" s="44"/>
      <c r="BT1172" s="44"/>
      <c r="BU1172" s="44"/>
      <c r="BV1172" s="44"/>
      <c r="BW1172" s="44"/>
      <c r="BX1172" s="44"/>
      <c r="BY1172" s="44"/>
      <c r="BZ1172" s="44"/>
      <c r="CA1172" s="44"/>
      <c r="CB1172" s="44"/>
      <c r="CC1172" s="44"/>
      <c r="CD1172" s="44"/>
      <c r="CE1172" s="44"/>
      <c r="CF1172" s="44"/>
      <c r="CG1172" s="45"/>
      <c r="CH1172" s="45"/>
      <c r="CI1172" s="45"/>
      <c r="CJ1172" s="45"/>
      <c r="CK1172" s="45"/>
      <c r="CL1172" s="45"/>
      <c r="CM1172" s="45"/>
      <c r="CN1172" s="45"/>
      <c r="CO1172" s="45"/>
      <c r="CP1172" s="45"/>
      <c r="CQ1172" s="45"/>
      <c r="CR1172" s="45"/>
      <c r="CS1172" s="44"/>
      <c r="CT1172" s="44"/>
      <c r="CU1172" s="44"/>
      <c r="CV1172" s="44"/>
      <c r="CW1172" s="44"/>
      <c r="CX1172" s="44"/>
      <c r="CY1172" s="44"/>
      <c r="CZ1172" s="44"/>
      <c r="DA1172" s="44"/>
      <c r="DB1172" s="44"/>
      <c r="DC1172" s="44"/>
      <c r="DD1172" s="44"/>
      <c r="DE1172" s="44"/>
      <c r="DF1172" s="44"/>
      <c r="DG1172" s="44"/>
      <c r="DH1172" s="44"/>
      <c r="DI1172" s="44"/>
    </row>
    <row r="1173" spans="1:113" ht="15">
      <c r="A1173" s="40"/>
      <c r="B1173" s="40"/>
      <c r="C1173" s="41"/>
      <c r="D1173" s="69"/>
      <c r="E1173" s="42"/>
      <c r="F1173" s="42"/>
      <c r="G1173" s="44"/>
      <c r="H1173" s="44"/>
      <c r="I1173" s="44"/>
      <c r="J1173" s="335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4"/>
      <c r="BN1173" s="44"/>
      <c r="BO1173" s="44"/>
      <c r="BP1173" s="44"/>
      <c r="BQ1173" s="44"/>
      <c r="BR1173" s="44"/>
      <c r="BS1173" s="44"/>
      <c r="BT1173" s="44"/>
      <c r="BU1173" s="44"/>
      <c r="BV1173" s="44"/>
      <c r="BW1173" s="44"/>
      <c r="BX1173" s="44"/>
      <c r="BY1173" s="44"/>
      <c r="BZ1173" s="44"/>
      <c r="CA1173" s="44"/>
      <c r="CB1173" s="44"/>
      <c r="CC1173" s="44"/>
      <c r="CD1173" s="44"/>
      <c r="CE1173" s="44"/>
      <c r="CF1173" s="44"/>
      <c r="CG1173" s="45"/>
      <c r="CH1173" s="45"/>
      <c r="CI1173" s="45"/>
      <c r="CJ1173" s="45"/>
      <c r="CK1173" s="45"/>
      <c r="CL1173" s="45"/>
      <c r="CM1173" s="45"/>
      <c r="CN1173" s="45"/>
      <c r="CO1173" s="45"/>
      <c r="CP1173" s="45"/>
      <c r="CQ1173" s="45"/>
      <c r="CR1173" s="45"/>
      <c r="CS1173" s="44"/>
      <c r="CT1173" s="44"/>
      <c r="CU1173" s="44"/>
      <c r="CV1173" s="44"/>
      <c r="CW1173" s="44"/>
      <c r="CX1173" s="44"/>
      <c r="CY1173" s="44"/>
      <c r="CZ1173" s="44"/>
      <c r="DA1173" s="44"/>
      <c r="DB1173" s="44"/>
      <c r="DC1173" s="44"/>
      <c r="DD1173" s="44"/>
      <c r="DE1173" s="44"/>
      <c r="DF1173" s="44"/>
      <c r="DG1173" s="44"/>
      <c r="DH1173" s="44"/>
      <c r="DI1173" s="44"/>
    </row>
    <row r="1174" spans="1:113" ht="15">
      <c r="A1174" s="40"/>
      <c r="B1174" s="40"/>
      <c r="C1174" s="41"/>
      <c r="D1174" s="69"/>
      <c r="E1174" s="42"/>
      <c r="F1174" s="42"/>
      <c r="G1174" s="44"/>
      <c r="H1174" s="44"/>
      <c r="I1174" s="44"/>
      <c r="J1174" s="335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4"/>
      <c r="BN1174" s="44"/>
      <c r="BO1174" s="44"/>
      <c r="BP1174" s="44"/>
      <c r="BQ1174" s="44"/>
      <c r="BR1174" s="44"/>
      <c r="BS1174" s="44"/>
      <c r="BT1174" s="44"/>
      <c r="BU1174" s="44"/>
      <c r="BV1174" s="44"/>
      <c r="BW1174" s="44"/>
      <c r="BX1174" s="44"/>
      <c r="BY1174" s="44"/>
      <c r="BZ1174" s="44"/>
      <c r="CA1174" s="44"/>
      <c r="CB1174" s="44"/>
      <c r="CC1174" s="44"/>
      <c r="CD1174" s="44"/>
      <c r="CE1174" s="44"/>
      <c r="CF1174" s="44"/>
      <c r="CG1174" s="45"/>
      <c r="CH1174" s="45"/>
      <c r="CI1174" s="45"/>
      <c r="CJ1174" s="45"/>
      <c r="CK1174" s="45"/>
      <c r="CL1174" s="45"/>
      <c r="CM1174" s="45"/>
      <c r="CN1174" s="45"/>
      <c r="CO1174" s="45"/>
      <c r="CP1174" s="45"/>
      <c r="CQ1174" s="45"/>
      <c r="CR1174" s="45"/>
      <c r="CS1174" s="44"/>
      <c r="CT1174" s="44"/>
      <c r="CU1174" s="44"/>
      <c r="CV1174" s="44"/>
      <c r="CW1174" s="44"/>
      <c r="CX1174" s="44"/>
      <c r="CY1174" s="44"/>
      <c r="CZ1174" s="44"/>
      <c r="DA1174" s="44"/>
      <c r="DB1174" s="44"/>
      <c r="DC1174" s="44"/>
      <c r="DD1174" s="44"/>
      <c r="DE1174" s="44"/>
      <c r="DF1174" s="44"/>
      <c r="DG1174" s="44"/>
      <c r="DH1174" s="44"/>
      <c r="DI1174" s="44"/>
    </row>
    <row r="1175" spans="1:113" ht="15">
      <c r="A1175" s="40"/>
      <c r="B1175" s="40"/>
      <c r="C1175" s="41"/>
      <c r="D1175" s="69"/>
      <c r="E1175" s="42"/>
      <c r="F1175" s="42"/>
      <c r="G1175" s="44"/>
      <c r="H1175" s="44"/>
      <c r="I1175" s="44"/>
      <c r="J1175" s="335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  <c r="BG1175" s="44"/>
      <c r="BH1175" s="44"/>
      <c r="BI1175" s="44"/>
      <c r="BJ1175" s="44"/>
      <c r="BK1175" s="44"/>
      <c r="BL1175" s="44"/>
      <c r="BM1175" s="44"/>
      <c r="BN1175" s="44"/>
      <c r="BO1175" s="44"/>
      <c r="BP1175" s="44"/>
      <c r="BQ1175" s="44"/>
      <c r="BR1175" s="44"/>
      <c r="BS1175" s="44"/>
      <c r="BT1175" s="44"/>
      <c r="BU1175" s="44"/>
      <c r="BV1175" s="44"/>
      <c r="BW1175" s="44"/>
      <c r="BX1175" s="44"/>
      <c r="BY1175" s="44"/>
      <c r="BZ1175" s="44"/>
      <c r="CA1175" s="44"/>
      <c r="CB1175" s="44"/>
      <c r="CC1175" s="44"/>
      <c r="CD1175" s="44"/>
      <c r="CE1175" s="44"/>
      <c r="CF1175" s="44"/>
      <c r="CG1175" s="45"/>
      <c r="CH1175" s="45"/>
      <c r="CI1175" s="45"/>
      <c r="CJ1175" s="45"/>
      <c r="CK1175" s="45"/>
      <c r="CL1175" s="45"/>
      <c r="CM1175" s="45"/>
      <c r="CN1175" s="45"/>
      <c r="CO1175" s="45"/>
      <c r="CP1175" s="45"/>
      <c r="CQ1175" s="45"/>
      <c r="CR1175" s="45"/>
      <c r="CS1175" s="44"/>
      <c r="CT1175" s="44"/>
      <c r="CU1175" s="44"/>
      <c r="CV1175" s="44"/>
      <c r="CW1175" s="44"/>
      <c r="CX1175" s="44"/>
      <c r="CY1175" s="44"/>
      <c r="CZ1175" s="44"/>
      <c r="DA1175" s="44"/>
      <c r="DB1175" s="44"/>
      <c r="DC1175" s="44"/>
      <c r="DD1175" s="44"/>
      <c r="DE1175" s="44"/>
      <c r="DF1175" s="44"/>
      <c r="DG1175" s="44"/>
      <c r="DH1175" s="44"/>
      <c r="DI1175" s="44"/>
    </row>
    <row r="1176" spans="1:113" ht="15">
      <c r="A1176" s="40"/>
      <c r="B1176" s="40"/>
      <c r="C1176" s="41"/>
      <c r="D1176" s="69"/>
      <c r="E1176" s="42"/>
      <c r="F1176" s="42"/>
      <c r="G1176" s="44"/>
      <c r="H1176" s="44"/>
      <c r="I1176" s="44"/>
      <c r="J1176" s="335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  <c r="BG1176" s="44"/>
      <c r="BH1176" s="44"/>
      <c r="BI1176" s="44"/>
      <c r="BJ1176" s="44"/>
      <c r="BK1176" s="44"/>
      <c r="BL1176" s="44"/>
      <c r="BM1176" s="44"/>
      <c r="BN1176" s="44"/>
      <c r="BO1176" s="44"/>
      <c r="BP1176" s="44"/>
      <c r="BQ1176" s="44"/>
      <c r="BR1176" s="44"/>
      <c r="BS1176" s="44"/>
      <c r="BT1176" s="44"/>
      <c r="BU1176" s="44"/>
      <c r="BV1176" s="44"/>
      <c r="BW1176" s="44"/>
      <c r="BX1176" s="44"/>
      <c r="BY1176" s="44"/>
      <c r="BZ1176" s="44"/>
      <c r="CA1176" s="44"/>
      <c r="CB1176" s="44"/>
      <c r="CC1176" s="44"/>
      <c r="CD1176" s="44"/>
      <c r="CE1176" s="44"/>
      <c r="CF1176" s="44"/>
      <c r="CG1176" s="45"/>
      <c r="CH1176" s="45"/>
      <c r="CI1176" s="45"/>
      <c r="CJ1176" s="45"/>
      <c r="CK1176" s="45"/>
      <c r="CL1176" s="45"/>
      <c r="CM1176" s="45"/>
      <c r="CN1176" s="45"/>
      <c r="CO1176" s="45"/>
      <c r="CP1176" s="45"/>
      <c r="CQ1176" s="45"/>
      <c r="CR1176" s="45"/>
      <c r="CS1176" s="44"/>
      <c r="CT1176" s="44"/>
      <c r="CU1176" s="44"/>
      <c r="CV1176" s="44"/>
      <c r="CW1176" s="44"/>
      <c r="CX1176" s="44"/>
      <c r="CY1176" s="44"/>
      <c r="CZ1176" s="44"/>
      <c r="DA1176" s="44"/>
      <c r="DB1176" s="44"/>
      <c r="DC1176" s="44"/>
      <c r="DD1176" s="44"/>
      <c r="DE1176" s="44"/>
      <c r="DF1176" s="44"/>
      <c r="DG1176" s="44"/>
      <c r="DH1176" s="44"/>
      <c r="DI1176" s="44"/>
    </row>
    <row r="1177" spans="1:113" ht="15">
      <c r="A1177" s="40"/>
      <c r="B1177" s="40"/>
      <c r="C1177" s="41"/>
      <c r="D1177" s="69"/>
      <c r="E1177" s="42"/>
      <c r="F1177" s="42"/>
      <c r="G1177" s="44"/>
      <c r="H1177" s="44"/>
      <c r="I1177" s="44"/>
      <c r="J1177" s="335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  <c r="BG1177" s="44"/>
      <c r="BH1177" s="44"/>
      <c r="BI1177" s="44"/>
      <c r="BJ1177" s="44"/>
      <c r="BK1177" s="44"/>
      <c r="BL1177" s="44"/>
      <c r="BM1177" s="44"/>
      <c r="BN1177" s="44"/>
      <c r="BO1177" s="44"/>
      <c r="BP1177" s="44"/>
      <c r="BQ1177" s="44"/>
      <c r="BR1177" s="44"/>
      <c r="BS1177" s="44"/>
      <c r="BT1177" s="44"/>
      <c r="BU1177" s="44"/>
      <c r="BV1177" s="44"/>
      <c r="BW1177" s="44"/>
      <c r="BX1177" s="44"/>
      <c r="BY1177" s="44"/>
      <c r="BZ1177" s="44"/>
      <c r="CA1177" s="44"/>
      <c r="CB1177" s="44"/>
      <c r="CC1177" s="44"/>
      <c r="CD1177" s="44"/>
      <c r="CE1177" s="44"/>
      <c r="CF1177" s="44"/>
      <c r="CG1177" s="45"/>
      <c r="CH1177" s="45"/>
      <c r="CI1177" s="45"/>
      <c r="CJ1177" s="45"/>
      <c r="CK1177" s="45"/>
      <c r="CL1177" s="45"/>
      <c r="CM1177" s="45"/>
      <c r="CN1177" s="45"/>
      <c r="CO1177" s="45"/>
      <c r="CP1177" s="45"/>
      <c r="CQ1177" s="45"/>
      <c r="CR1177" s="45"/>
      <c r="CS1177" s="44"/>
      <c r="CT1177" s="44"/>
      <c r="CU1177" s="44"/>
      <c r="CV1177" s="44"/>
      <c r="CW1177" s="44"/>
      <c r="CX1177" s="44"/>
      <c r="CY1177" s="44"/>
      <c r="CZ1177" s="44"/>
      <c r="DA1177" s="44"/>
      <c r="DB1177" s="44"/>
      <c r="DC1177" s="44"/>
      <c r="DD1177" s="44"/>
      <c r="DE1177" s="44"/>
      <c r="DF1177" s="44"/>
      <c r="DG1177" s="44"/>
      <c r="DH1177" s="44"/>
      <c r="DI1177" s="44"/>
    </row>
    <row r="1178" spans="1:113" ht="15">
      <c r="A1178" s="40"/>
      <c r="B1178" s="40"/>
      <c r="C1178" s="41"/>
      <c r="D1178" s="69"/>
      <c r="E1178" s="42"/>
      <c r="F1178" s="42"/>
      <c r="G1178" s="44"/>
      <c r="H1178" s="44"/>
      <c r="I1178" s="44"/>
      <c r="J1178" s="335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  <c r="BG1178" s="44"/>
      <c r="BH1178" s="44"/>
      <c r="BI1178" s="44"/>
      <c r="BJ1178" s="44"/>
      <c r="BK1178" s="44"/>
      <c r="BL1178" s="44"/>
      <c r="BM1178" s="44"/>
      <c r="BN1178" s="44"/>
      <c r="BO1178" s="44"/>
      <c r="BP1178" s="44"/>
      <c r="BQ1178" s="44"/>
      <c r="BR1178" s="44"/>
      <c r="BS1178" s="44"/>
      <c r="BT1178" s="44"/>
      <c r="BU1178" s="44"/>
      <c r="BV1178" s="44"/>
      <c r="BW1178" s="44"/>
      <c r="BX1178" s="44"/>
      <c r="BY1178" s="44"/>
      <c r="BZ1178" s="44"/>
      <c r="CA1178" s="44"/>
      <c r="CB1178" s="44"/>
      <c r="CC1178" s="44"/>
      <c r="CD1178" s="44"/>
      <c r="CE1178" s="44"/>
      <c r="CF1178" s="44"/>
      <c r="CG1178" s="45"/>
      <c r="CH1178" s="45"/>
      <c r="CI1178" s="45"/>
      <c r="CJ1178" s="45"/>
      <c r="CK1178" s="45"/>
      <c r="CL1178" s="45"/>
      <c r="CM1178" s="45"/>
      <c r="CN1178" s="45"/>
      <c r="CO1178" s="45"/>
      <c r="CP1178" s="45"/>
      <c r="CQ1178" s="45"/>
      <c r="CR1178" s="45"/>
      <c r="CS1178" s="44"/>
      <c r="CT1178" s="44"/>
      <c r="CU1178" s="44"/>
      <c r="CV1178" s="44"/>
      <c r="CW1178" s="44"/>
      <c r="CX1178" s="44"/>
      <c r="CY1178" s="44"/>
      <c r="CZ1178" s="44"/>
      <c r="DA1178" s="44"/>
      <c r="DB1178" s="44"/>
      <c r="DC1178" s="44"/>
      <c r="DD1178" s="44"/>
      <c r="DE1178" s="44"/>
      <c r="DF1178" s="44"/>
      <c r="DG1178" s="44"/>
      <c r="DH1178" s="44"/>
      <c r="DI1178" s="44"/>
    </row>
    <row r="1179" spans="1:113" ht="15">
      <c r="A1179" s="40"/>
      <c r="B1179" s="40"/>
      <c r="C1179" s="41"/>
      <c r="D1179" s="69"/>
      <c r="E1179" s="42"/>
      <c r="F1179" s="42"/>
      <c r="G1179" s="44"/>
      <c r="H1179" s="44"/>
      <c r="I1179" s="44"/>
      <c r="J1179" s="335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  <c r="BG1179" s="44"/>
      <c r="BH1179" s="44"/>
      <c r="BI1179" s="44"/>
      <c r="BJ1179" s="44"/>
      <c r="BK1179" s="44"/>
      <c r="BL1179" s="44"/>
      <c r="BM1179" s="44"/>
      <c r="BN1179" s="44"/>
      <c r="BO1179" s="44"/>
      <c r="BP1179" s="44"/>
      <c r="BQ1179" s="44"/>
      <c r="BR1179" s="44"/>
      <c r="BS1179" s="44"/>
      <c r="BT1179" s="44"/>
      <c r="BU1179" s="44"/>
      <c r="BV1179" s="44"/>
      <c r="BW1179" s="44"/>
      <c r="BX1179" s="44"/>
      <c r="BY1179" s="44"/>
      <c r="BZ1179" s="44"/>
      <c r="CA1179" s="44"/>
      <c r="CB1179" s="44"/>
      <c r="CC1179" s="44"/>
      <c r="CD1179" s="44"/>
      <c r="CE1179" s="44"/>
      <c r="CF1179" s="44"/>
      <c r="CG1179" s="45"/>
      <c r="CH1179" s="45"/>
      <c r="CI1179" s="45"/>
      <c r="CJ1179" s="45"/>
      <c r="CK1179" s="45"/>
      <c r="CL1179" s="45"/>
      <c r="CM1179" s="45"/>
      <c r="CN1179" s="45"/>
      <c r="CO1179" s="45"/>
      <c r="CP1179" s="45"/>
      <c r="CQ1179" s="45"/>
      <c r="CR1179" s="45"/>
      <c r="CS1179" s="44"/>
      <c r="CT1179" s="44"/>
      <c r="CU1179" s="44"/>
      <c r="CV1179" s="44"/>
      <c r="CW1179" s="44"/>
      <c r="CX1179" s="44"/>
      <c r="CY1179" s="44"/>
      <c r="CZ1179" s="44"/>
      <c r="DA1179" s="44"/>
      <c r="DB1179" s="44"/>
      <c r="DC1179" s="44"/>
      <c r="DD1179" s="44"/>
      <c r="DE1179" s="44"/>
      <c r="DF1179" s="44"/>
      <c r="DG1179" s="44"/>
      <c r="DH1179" s="44"/>
      <c r="DI1179" s="44"/>
    </row>
    <row r="1180" spans="1:113" ht="15">
      <c r="A1180" s="40"/>
      <c r="B1180" s="40"/>
      <c r="C1180" s="41"/>
      <c r="D1180" s="69"/>
      <c r="E1180" s="42"/>
      <c r="F1180" s="42"/>
      <c r="G1180" s="44"/>
      <c r="H1180" s="44"/>
      <c r="I1180" s="44"/>
      <c r="J1180" s="335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  <c r="BG1180" s="44"/>
      <c r="BH1180" s="44"/>
      <c r="BI1180" s="44"/>
      <c r="BJ1180" s="44"/>
      <c r="BK1180" s="44"/>
      <c r="BL1180" s="44"/>
      <c r="BM1180" s="44"/>
      <c r="BN1180" s="44"/>
      <c r="BO1180" s="44"/>
      <c r="BP1180" s="44"/>
      <c r="BQ1180" s="44"/>
      <c r="BR1180" s="44"/>
      <c r="BS1180" s="44"/>
      <c r="BT1180" s="44"/>
      <c r="BU1180" s="44"/>
      <c r="BV1180" s="44"/>
      <c r="BW1180" s="44"/>
      <c r="BX1180" s="44"/>
      <c r="BY1180" s="44"/>
      <c r="BZ1180" s="44"/>
      <c r="CA1180" s="44"/>
      <c r="CB1180" s="44"/>
      <c r="CC1180" s="44"/>
      <c r="CD1180" s="44"/>
      <c r="CE1180" s="44"/>
      <c r="CF1180" s="44"/>
      <c r="CG1180" s="45"/>
      <c r="CH1180" s="45"/>
      <c r="CI1180" s="45"/>
      <c r="CJ1180" s="45"/>
      <c r="CK1180" s="45"/>
      <c r="CL1180" s="45"/>
      <c r="CM1180" s="45"/>
      <c r="CN1180" s="45"/>
      <c r="CO1180" s="45"/>
      <c r="CP1180" s="45"/>
      <c r="CQ1180" s="45"/>
      <c r="CR1180" s="45"/>
      <c r="CS1180" s="44"/>
      <c r="CT1180" s="44"/>
      <c r="CU1180" s="44"/>
      <c r="CV1180" s="44"/>
      <c r="CW1180" s="44"/>
      <c r="CX1180" s="44"/>
      <c r="CY1180" s="44"/>
      <c r="CZ1180" s="44"/>
      <c r="DA1180" s="44"/>
      <c r="DB1180" s="44"/>
      <c r="DC1180" s="44"/>
      <c r="DD1180" s="44"/>
      <c r="DE1180" s="44"/>
      <c r="DF1180" s="44"/>
      <c r="DG1180" s="44"/>
      <c r="DH1180" s="44"/>
      <c r="DI1180" s="44"/>
    </row>
    <row r="1181" spans="1:113" ht="15">
      <c r="A1181" s="40"/>
      <c r="B1181" s="40"/>
      <c r="C1181" s="41"/>
      <c r="D1181" s="69"/>
      <c r="E1181" s="42"/>
      <c r="F1181" s="42"/>
      <c r="G1181" s="44"/>
      <c r="H1181" s="44"/>
      <c r="I1181" s="44"/>
      <c r="J1181" s="335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  <c r="BG1181" s="44"/>
      <c r="BH1181" s="44"/>
      <c r="BI1181" s="44"/>
      <c r="BJ1181" s="44"/>
      <c r="BK1181" s="44"/>
      <c r="BL1181" s="44"/>
      <c r="BM1181" s="44"/>
      <c r="BN1181" s="44"/>
      <c r="BO1181" s="44"/>
      <c r="BP1181" s="44"/>
      <c r="BQ1181" s="44"/>
      <c r="BR1181" s="44"/>
      <c r="BS1181" s="44"/>
      <c r="BT1181" s="44"/>
      <c r="BU1181" s="44"/>
      <c r="BV1181" s="44"/>
      <c r="BW1181" s="44"/>
      <c r="BX1181" s="44"/>
      <c r="BY1181" s="44"/>
      <c r="BZ1181" s="44"/>
      <c r="CA1181" s="44"/>
      <c r="CB1181" s="44"/>
      <c r="CC1181" s="44"/>
      <c r="CD1181" s="44"/>
      <c r="CE1181" s="44"/>
      <c r="CF1181" s="44"/>
      <c r="CG1181" s="45"/>
      <c r="CH1181" s="45"/>
      <c r="CI1181" s="45"/>
      <c r="CJ1181" s="45"/>
      <c r="CK1181" s="45"/>
      <c r="CL1181" s="45"/>
      <c r="CM1181" s="45"/>
      <c r="CN1181" s="45"/>
      <c r="CO1181" s="45"/>
      <c r="CP1181" s="45"/>
      <c r="CQ1181" s="45"/>
      <c r="CR1181" s="45"/>
      <c r="CS1181" s="44"/>
      <c r="CT1181" s="44"/>
      <c r="CU1181" s="44"/>
      <c r="CV1181" s="44"/>
      <c r="CW1181" s="44"/>
      <c r="CX1181" s="44"/>
      <c r="CY1181" s="44"/>
      <c r="CZ1181" s="44"/>
      <c r="DA1181" s="44"/>
      <c r="DB1181" s="44"/>
      <c r="DC1181" s="44"/>
      <c r="DD1181" s="44"/>
      <c r="DE1181" s="44"/>
      <c r="DF1181" s="44"/>
      <c r="DG1181" s="44"/>
      <c r="DH1181" s="44"/>
      <c r="DI1181" s="44"/>
    </row>
    <row r="1182" spans="1:113" ht="15">
      <c r="A1182" s="40"/>
      <c r="B1182" s="40"/>
      <c r="C1182" s="41"/>
      <c r="D1182" s="69"/>
      <c r="E1182" s="42"/>
      <c r="F1182" s="42"/>
      <c r="G1182" s="44"/>
      <c r="H1182" s="44"/>
      <c r="I1182" s="44"/>
      <c r="J1182" s="335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  <c r="BG1182" s="44"/>
      <c r="BH1182" s="44"/>
      <c r="BI1182" s="44"/>
      <c r="BJ1182" s="44"/>
      <c r="BK1182" s="44"/>
      <c r="BL1182" s="44"/>
      <c r="BM1182" s="44"/>
      <c r="BN1182" s="44"/>
      <c r="BO1182" s="44"/>
      <c r="BP1182" s="44"/>
      <c r="BQ1182" s="44"/>
      <c r="BR1182" s="44"/>
      <c r="BS1182" s="44"/>
      <c r="BT1182" s="44"/>
      <c r="BU1182" s="44"/>
      <c r="BV1182" s="44"/>
      <c r="BW1182" s="44"/>
      <c r="BX1182" s="44"/>
      <c r="BY1182" s="44"/>
      <c r="BZ1182" s="44"/>
      <c r="CA1182" s="44"/>
      <c r="CB1182" s="44"/>
      <c r="CC1182" s="44"/>
      <c r="CD1182" s="44"/>
      <c r="CE1182" s="44"/>
      <c r="CF1182" s="44"/>
      <c r="CG1182" s="45"/>
      <c r="CH1182" s="45"/>
      <c r="CI1182" s="45"/>
      <c r="CJ1182" s="45"/>
      <c r="CK1182" s="45"/>
      <c r="CL1182" s="45"/>
      <c r="CM1182" s="45"/>
      <c r="CN1182" s="45"/>
      <c r="CO1182" s="45"/>
      <c r="CP1182" s="45"/>
      <c r="CQ1182" s="45"/>
      <c r="CR1182" s="45"/>
      <c r="CS1182" s="44"/>
      <c r="CT1182" s="44"/>
      <c r="CU1182" s="44"/>
      <c r="CV1182" s="44"/>
      <c r="CW1182" s="44"/>
      <c r="CX1182" s="44"/>
      <c r="CY1182" s="44"/>
      <c r="CZ1182" s="44"/>
      <c r="DA1182" s="44"/>
      <c r="DB1182" s="44"/>
      <c r="DC1182" s="44"/>
      <c r="DD1182" s="44"/>
      <c r="DE1182" s="44"/>
      <c r="DF1182" s="44"/>
      <c r="DG1182" s="44"/>
      <c r="DH1182" s="44"/>
      <c r="DI1182" s="44"/>
    </row>
    <row r="1183" spans="1:113" ht="15">
      <c r="A1183" s="40"/>
      <c r="B1183" s="40"/>
      <c r="C1183" s="41"/>
      <c r="D1183" s="69"/>
      <c r="E1183" s="42"/>
      <c r="F1183" s="42"/>
      <c r="G1183" s="44"/>
      <c r="H1183" s="44"/>
      <c r="I1183" s="44"/>
      <c r="J1183" s="335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4"/>
      <c r="BN1183" s="44"/>
      <c r="BO1183" s="44"/>
      <c r="BP1183" s="44"/>
      <c r="BQ1183" s="44"/>
      <c r="BR1183" s="44"/>
      <c r="BS1183" s="44"/>
      <c r="BT1183" s="44"/>
      <c r="BU1183" s="44"/>
      <c r="BV1183" s="44"/>
      <c r="BW1183" s="44"/>
      <c r="BX1183" s="44"/>
      <c r="BY1183" s="44"/>
      <c r="BZ1183" s="44"/>
      <c r="CA1183" s="44"/>
      <c r="CB1183" s="44"/>
      <c r="CC1183" s="44"/>
      <c r="CD1183" s="44"/>
      <c r="CE1183" s="44"/>
      <c r="CF1183" s="44"/>
      <c r="CG1183" s="45"/>
      <c r="CH1183" s="45"/>
      <c r="CI1183" s="45"/>
      <c r="CJ1183" s="45"/>
      <c r="CK1183" s="45"/>
      <c r="CL1183" s="45"/>
      <c r="CM1183" s="45"/>
      <c r="CN1183" s="45"/>
      <c r="CO1183" s="45"/>
      <c r="CP1183" s="45"/>
      <c r="CQ1183" s="45"/>
      <c r="CR1183" s="45"/>
      <c r="CS1183" s="44"/>
      <c r="CT1183" s="44"/>
      <c r="CU1183" s="44"/>
      <c r="CV1183" s="44"/>
      <c r="CW1183" s="44"/>
      <c r="CX1183" s="44"/>
      <c r="CY1183" s="44"/>
      <c r="CZ1183" s="44"/>
      <c r="DA1183" s="44"/>
      <c r="DB1183" s="44"/>
      <c r="DC1183" s="44"/>
      <c r="DD1183" s="44"/>
      <c r="DE1183" s="44"/>
      <c r="DF1183" s="44"/>
      <c r="DG1183" s="44"/>
      <c r="DH1183" s="44"/>
      <c r="DI1183" s="44"/>
    </row>
    <row r="1184" spans="1:113" ht="15">
      <c r="A1184" s="40"/>
      <c r="B1184" s="40"/>
      <c r="C1184" s="41"/>
      <c r="D1184" s="69"/>
      <c r="E1184" s="42"/>
      <c r="F1184" s="42"/>
      <c r="G1184" s="44"/>
      <c r="H1184" s="44"/>
      <c r="I1184" s="44"/>
      <c r="J1184" s="335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  <c r="BG1184" s="44"/>
      <c r="BH1184" s="44"/>
      <c r="BI1184" s="44"/>
      <c r="BJ1184" s="44"/>
      <c r="BK1184" s="44"/>
      <c r="BL1184" s="44"/>
      <c r="BM1184" s="44"/>
      <c r="BN1184" s="44"/>
      <c r="BO1184" s="44"/>
      <c r="BP1184" s="44"/>
      <c r="BQ1184" s="44"/>
      <c r="BR1184" s="44"/>
      <c r="BS1184" s="44"/>
      <c r="BT1184" s="44"/>
      <c r="BU1184" s="44"/>
      <c r="BV1184" s="44"/>
      <c r="BW1184" s="44"/>
      <c r="BX1184" s="44"/>
      <c r="BY1184" s="44"/>
      <c r="BZ1184" s="44"/>
      <c r="CA1184" s="44"/>
      <c r="CB1184" s="44"/>
      <c r="CC1184" s="44"/>
      <c r="CD1184" s="44"/>
      <c r="CE1184" s="44"/>
      <c r="CF1184" s="44"/>
      <c r="CG1184" s="45"/>
      <c r="CH1184" s="45"/>
      <c r="CI1184" s="45"/>
      <c r="CJ1184" s="45"/>
      <c r="CK1184" s="45"/>
      <c r="CL1184" s="45"/>
      <c r="CM1184" s="45"/>
      <c r="CN1184" s="45"/>
      <c r="CO1184" s="45"/>
      <c r="CP1184" s="45"/>
      <c r="CQ1184" s="45"/>
      <c r="CR1184" s="45"/>
      <c r="CS1184" s="44"/>
      <c r="CT1184" s="44"/>
      <c r="CU1184" s="44"/>
      <c r="CV1184" s="44"/>
      <c r="CW1184" s="44"/>
      <c r="CX1184" s="44"/>
      <c r="CY1184" s="44"/>
      <c r="CZ1184" s="44"/>
      <c r="DA1184" s="44"/>
      <c r="DB1184" s="44"/>
      <c r="DC1184" s="44"/>
      <c r="DD1184" s="44"/>
      <c r="DE1184" s="44"/>
      <c r="DF1184" s="44"/>
      <c r="DG1184" s="44"/>
      <c r="DH1184" s="44"/>
      <c r="DI1184" s="44"/>
    </row>
    <row r="1185" spans="1:113" ht="15">
      <c r="A1185" s="40"/>
      <c r="B1185" s="40"/>
      <c r="C1185" s="41"/>
      <c r="D1185" s="69"/>
      <c r="E1185" s="42"/>
      <c r="F1185" s="42"/>
      <c r="G1185" s="44"/>
      <c r="H1185" s="44"/>
      <c r="I1185" s="44"/>
      <c r="J1185" s="335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4"/>
      <c r="BN1185" s="44"/>
      <c r="BO1185" s="44"/>
      <c r="BP1185" s="44"/>
      <c r="BQ1185" s="44"/>
      <c r="BR1185" s="44"/>
      <c r="BS1185" s="44"/>
      <c r="BT1185" s="44"/>
      <c r="BU1185" s="44"/>
      <c r="BV1185" s="44"/>
      <c r="BW1185" s="44"/>
      <c r="BX1185" s="44"/>
      <c r="BY1185" s="44"/>
      <c r="BZ1185" s="44"/>
      <c r="CA1185" s="44"/>
      <c r="CB1185" s="44"/>
      <c r="CC1185" s="44"/>
      <c r="CD1185" s="44"/>
      <c r="CE1185" s="44"/>
      <c r="CF1185" s="44"/>
      <c r="CG1185" s="45"/>
      <c r="CH1185" s="45"/>
      <c r="CI1185" s="45"/>
      <c r="CJ1185" s="45"/>
      <c r="CK1185" s="45"/>
      <c r="CL1185" s="45"/>
      <c r="CM1185" s="45"/>
      <c r="CN1185" s="45"/>
      <c r="CO1185" s="45"/>
      <c r="CP1185" s="45"/>
      <c r="CQ1185" s="45"/>
      <c r="CR1185" s="45"/>
      <c r="CS1185" s="44"/>
      <c r="CT1185" s="44"/>
      <c r="CU1185" s="44"/>
      <c r="CV1185" s="44"/>
      <c r="CW1185" s="44"/>
      <c r="CX1185" s="44"/>
      <c r="CY1185" s="44"/>
      <c r="CZ1185" s="44"/>
      <c r="DA1185" s="44"/>
      <c r="DB1185" s="44"/>
      <c r="DC1185" s="44"/>
      <c r="DD1185" s="44"/>
      <c r="DE1185" s="44"/>
      <c r="DF1185" s="44"/>
      <c r="DG1185" s="44"/>
      <c r="DH1185" s="44"/>
      <c r="DI1185" s="44"/>
    </row>
    <row r="1186" spans="1:113" ht="15">
      <c r="A1186" s="40"/>
      <c r="B1186" s="40"/>
      <c r="C1186" s="41"/>
      <c r="D1186" s="69"/>
      <c r="E1186" s="42"/>
      <c r="F1186" s="42"/>
      <c r="G1186" s="44"/>
      <c r="H1186" s="44"/>
      <c r="I1186" s="44"/>
      <c r="J1186" s="335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  <c r="BG1186" s="44"/>
      <c r="BH1186" s="44"/>
      <c r="BI1186" s="44"/>
      <c r="BJ1186" s="44"/>
      <c r="BK1186" s="44"/>
      <c r="BL1186" s="44"/>
      <c r="BM1186" s="44"/>
      <c r="BN1186" s="44"/>
      <c r="BO1186" s="44"/>
      <c r="BP1186" s="44"/>
      <c r="BQ1186" s="44"/>
      <c r="BR1186" s="44"/>
      <c r="BS1186" s="44"/>
      <c r="BT1186" s="44"/>
      <c r="BU1186" s="44"/>
      <c r="BV1186" s="44"/>
      <c r="BW1186" s="44"/>
      <c r="BX1186" s="44"/>
      <c r="BY1186" s="44"/>
      <c r="BZ1186" s="44"/>
      <c r="CA1186" s="44"/>
      <c r="CB1186" s="44"/>
      <c r="CC1186" s="44"/>
      <c r="CD1186" s="44"/>
      <c r="CE1186" s="44"/>
      <c r="CF1186" s="44"/>
      <c r="CG1186" s="45"/>
      <c r="CH1186" s="45"/>
      <c r="CI1186" s="45"/>
      <c r="CJ1186" s="45"/>
      <c r="CK1186" s="45"/>
      <c r="CL1186" s="45"/>
      <c r="CM1186" s="45"/>
      <c r="CN1186" s="45"/>
      <c r="CO1186" s="45"/>
      <c r="CP1186" s="45"/>
      <c r="CQ1186" s="45"/>
      <c r="CR1186" s="45"/>
      <c r="CS1186" s="44"/>
      <c r="CT1186" s="44"/>
      <c r="CU1186" s="44"/>
      <c r="CV1186" s="44"/>
      <c r="CW1186" s="44"/>
      <c r="CX1186" s="44"/>
      <c r="CY1186" s="44"/>
      <c r="CZ1186" s="44"/>
      <c r="DA1186" s="44"/>
      <c r="DB1186" s="44"/>
      <c r="DC1186" s="44"/>
      <c r="DD1186" s="44"/>
      <c r="DE1186" s="44"/>
      <c r="DF1186" s="44"/>
      <c r="DG1186" s="44"/>
      <c r="DH1186" s="44"/>
      <c r="DI1186" s="44"/>
    </row>
    <row r="1187" spans="1:113" ht="15">
      <c r="A1187" s="40"/>
      <c r="B1187" s="40"/>
      <c r="C1187" s="41"/>
      <c r="D1187" s="69"/>
      <c r="E1187" s="42"/>
      <c r="F1187" s="42"/>
      <c r="G1187" s="44"/>
      <c r="H1187" s="44"/>
      <c r="I1187" s="44"/>
      <c r="J1187" s="335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  <c r="BG1187" s="44"/>
      <c r="BH1187" s="44"/>
      <c r="BI1187" s="44"/>
      <c r="BJ1187" s="44"/>
      <c r="BK1187" s="44"/>
      <c r="BL1187" s="44"/>
      <c r="BM1187" s="44"/>
      <c r="BN1187" s="44"/>
      <c r="BO1187" s="44"/>
      <c r="BP1187" s="44"/>
      <c r="BQ1187" s="44"/>
      <c r="BR1187" s="44"/>
      <c r="BS1187" s="44"/>
      <c r="BT1187" s="44"/>
      <c r="BU1187" s="44"/>
      <c r="BV1187" s="44"/>
      <c r="BW1187" s="44"/>
      <c r="BX1187" s="44"/>
      <c r="BY1187" s="44"/>
      <c r="BZ1187" s="44"/>
      <c r="CA1187" s="44"/>
      <c r="CB1187" s="44"/>
      <c r="CC1187" s="44"/>
      <c r="CD1187" s="44"/>
      <c r="CE1187" s="44"/>
      <c r="CF1187" s="44"/>
      <c r="CG1187" s="45"/>
      <c r="CH1187" s="45"/>
      <c r="CI1187" s="45"/>
      <c r="CJ1187" s="45"/>
      <c r="CK1187" s="45"/>
      <c r="CL1187" s="45"/>
      <c r="CM1187" s="45"/>
      <c r="CN1187" s="45"/>
      <c r="CO1187" s="45"/>
      <c r="CP1187" s="45"/>
      <c r="CQ1187" s="45"/>
      <c r="CR1187" s="45"/>
      <c r="CS1187" s="44"/>
      <c r="CT1187" s="44"/>
      <c r="CU1187" s="44"/>
      <c r="CV1187" s="44"/>
      <c r="CW1187" s="44"/>
      <c r="CX1187" s="44"/>
      <c r="CY1187" s="44"/>
      <c r="CZ1187" s="44"/>
      <c r="DA1187" s="44"/>
      <c r="DB1187" s="44"/>
      <c r="DC1187" s="44"/>
      <c r="DD1187" s="44"/>
      <c r="DE1187" s="44"/>
      <c r="DF1187" s="44"/>
      <c r="DG1187" s="44"/>
      <c r="DH1187" s="44"/>
      <c r="DI1187" s="44"/>
    </row>
    <row r="1188" spans="1:113" ht="15">
      <c r="A1188" s="40"/>
      <c r="B1188" s="40"/>
      <c r="C1188" s="41"/>
      <c r="D1188" s="69"/>
      <c r="E1188" s="42"/>
      <c r="F1188" s="42"/>
      <c r="G1188" s="44"/>
      <c r="H1188" s="44"/>
      <c r="I1188" s="44"/>
      <c r="J1188" s="335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  <c r="BG1188" s="44"/>
      <c r="BH1188" s="44"/>
      <c r="BI1188" s="44"/>
      <c r="BJ1188" s="44"/>
      <c r="BK1188" s="44"/>
      <c r="BL1188" s="44"/>
      <c r="BM1188" s="44"/>
      <c r="BN1188" s="44"/>
      <c r="BO1188" s="44"/>
      <c r="BP1188" s="44"/>
      <c r="BQ1188" s="44"/>
      <c r="BR1188" s="44"/>
      <c r="BS1188" s="44"/>
      <c r="BT1188" s="44"/>
      <c r="BU1188" s="44"/>
      <c r="BV1188" s="44"/>
      <c r="BW1188" s="44"/>
      <c r="BX1188" s="44"/>
      <c r="BY1188" s="44"/>
      <c r="BZ1188" s="44"/>
      <c r="CA1188" s="44"/>
      <c r="CB1188" s="44"/>
      <c r="CC1188" s="44"/>
      <c r="CD1188" s="44"/>
      <c r="CE1188" s="44"/>
      <c r="CF1188" s="44"/>
      <c r="CG1188" s="45"/>
      <c r="CH1188" s="45"/>
      <c r="CI1188" s="45"/>
      <c r="CJ1188" s="45"/>
      <c r="CK1188" s="45"/>
      <c r="CL1188" s="45"/>
      <c r="CM1188" s="45"/>
      <c r="CN1188" s="45"/>
      <c r="CO1188" s="45"/>
      <c r="CP1188" s="45"/>
      <c r="CQ1188" s="45"/>
      <c r="CR1188" s="45"/>
      <c r="CS1188" s="44"/>
      <c r="CT1188" s="44"/>
      <c r="CU1188" s="44"/>
      <c r="CV1188" s="44"/>
      <c r="CW1188" s="44"/>
      <c r="CX1188" s="44"/>
      <c r="CY1188" s="44"/>
      <c r="CZ1188" s="44"/>
      <c r="DA1188" s="44"/>
      <c r="DB1188" s="44"/>
      <c r="DC1188" s="44"/>
      <c r="DD1188" s="44"/>
      <c r="DE1188" s="44"/>
      <c r="DF1188" s="44"/>
      <c r="DG1188" s="44"/>
      <c r="DH1188" s="44"/>
      <c r="DI1188" s="44"/>
    </row>
    <row r="1189" spans="1:113" ht="15">
      <c r="A1189" s="40"/>
      <c r="B1189" s="40"/>
      <c r="C1189" s="41"/>
      <c r="D1189" s="69"/>
      <c r="E1189" s="42"/>
      <c r="F1189" s="42"/>
      <c r="G1189" s="44"/>
      <c r="H1189" s="44"/>
      <c r="I1189" s="44"/>
      <c r="J1189" s="335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  <c r="BG1189" s="44"/>
      <c r="BH1189" s="44"/>
      <c r="BI1189" s="44"/>
      <c r="BJ1189" s="44"/>
      <c r="BK1189" s="44"/>
      <c r="BL1189" s="44"/>
      <c r="BM1189" s="44"/>
      <c r="BN1189" s="44"/>
      <c r="BO1189" s="44"/>
      <c r="BP1189" s="44"/>
      <c r="BQ1189" s="44"/>
      <c r="BR1189" s="44"/>
      <c r="BS1189" s="44"/>
      <c r="BT1189" s="44"/>
      <c r="BU1189" s="44"/>
      <c r="BV1189" s="44"/>
      <c r="BW1189" s="44"/>
      <c r="BX1189" s="44"/>
      <c r="BY1189" s="44"/>
      <c r="BZ1189" s="44"/>
      <c r="CA1189" s="44"/>
      <c r="CB1189" s="44"/>
      <c r="CC1189" s="44"/>
      <c r="CD1189" s="44"/>
      <c r="CE1189" s="44"/>
      <c r="CF1189" s="44"/>
      <c r="CG1189" s="45"/>
      <c r="CH1189" s="45"/>
      <c r="CI1189" s="45"/>
      <c r="CJ1189" s="45"/>
      <c r="CK1189" s="45"/>
      <c r="CL1189" s="45"/>
      <c r="CM1189" s="45"/>
      <c r="CN1189" s="45"/>
      <c r="CO1189" s="45"/>
      <c r="CP1189" s="45"/>
      <c r="CQ1189" s="45"/>
      <c r="CR1189" s="45"/>
      <c r="CS1189" s="44"/>
      <c r="CT1189" s="44"/>
      <c r="CU1189" s="44"/>
      <c r="CV1189" s="44"/>
      <c r="CW1189" s="44"/>
      <c r="CX1189" s="44"/>
      <c r="CY1189" s="44"/>
      <c r="CZ1189" s="44"/>
      <c r="DA1189" s="44"/>
      <c r="DB1189" s="44"/>
      <c r="DC1189" s="44"/>
      <c r="DD1189" s="44"/>
      <c r="DE1189" s="44"/>
      <c r="DF1189" s="44"/>
      <c r="DG1189" s="44"/>
      <c r="DH1189" s="44"/>
      <c r="DI1189" s="44"/>
    </row>
    <row r="1190" spans="1:113" ht="15">
      <c r="A1190" s="40"/>
      <c r="B1190" s="40"/>
      <c r="C1190" s="41"/>
      <c r="D1190" s="69"/>
      <c r="E1190" s="42"/>
      <c r="F1190" s="42"/>
      <c r="G1190" s="44"/>
      <c r="H1190" s="44"/>
      <c r="I1190" s="44"/>
      <c r="J1190" s="335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  <c r="BG1190" s="44"/>
      <c r="BH1190" s="44"/>
      <c r="BI1190" s="44"/>
      <c r="BJ1190" s="44"/>
      <c r="BK1190" s="44"/>
      <c r="BL1190" s="44"/>
      <c r="BM1190" s="44"/>
      <c r="BN1190" s="44"/>
      <c r="BO1190" s="44"/>
      <c r="BP1190" s="44"/>
      <c r="BQ1190" s="44"/>
      <c r="BR1190" s="44"/>
      <c r="BS1190" s="44"/>
      <c r="BT1190" s="44"/>
      <c r="BU1190" s="44"/>
      <c r="BV1190" s="44"/>
      <c r="BW1190" s="44"/>
      <c r="BX1190" s="44"/>
      <c r="BY1190" s="44"/>
      <c r="BZ1190" s="44"/>
      <c r="CA1190" s="44"/>
      <c r="CB1190" s="44"/>
      <c r="CC1190" s="44"/>
      <c r="CD1190" s="44"/>
      <c r="CE1190" s="44"/>
      <c r="CF1190" s="44"/>
      <c r="CG1190" s="45"/>
      <c r="CH1190" s="45"/>
      <c r="CI1190" s="45"/>
      <c r="CJ1190" s="45"/>
      <c r="CK1190" s="45"/>
      <c r="CL1190" s="45"/>
      <c r="CM1190" s="45"/>
      <c r="CN1190" s="45"/>
      <c r="CO1190" s="45"/>
      <c r="CP1190" s="45"/>
      <c r="CQ1190" s="45"/>
      <c r="CR1190" s="45"/>
      <c r="CS1190" s="44"/>
      <c r="CT1190" s="44"/>
      <c r="CU1190" s="44"/>
      <c r="CV1190" s="44"/>
      <c r="CW1190" s="44"/>
      <c r="CX1190" s="44"/>
      <c r="CY1190" s="44"/>
      <c r="CZ1190" s="44"/>
      <c r="DA1190" s="44"/>
      <c r="DB1190" s="44"/>
      <c r="DC1190" s="44"/>
      <c r="DD1190" s="44"/>
      <c r="DE1190" s="44"/>
      <c r="DF1190" s="44"/>
      <c r="DG1190" s="44"/>
      <c r="DH1190" s="44"/>
      <c r="DI1190" s="44"/>
    </row>
    <row r="1191" spans="1:113" ht="15">
      <c r="A1191" s="40"/>
      <c r="B1191" s="40"/>
      <c r="C1191" s="41"/>
      <c r="D1191" s="69"/>
      <c r="E1191" s="42"/>
      <c r="F1191" s="42"/>
      <c r="G1191" s="44"/>
      <c r="H1191" s="44"/>
      <c r="I1191" s="44"/>
      <c r="J1191" s="335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  <c r="BG1191" s="44"/>
      <c r="BH1191" s="44"/>
      <c r="BI1191" s="44"/>
      <c r="BJ1191" s="44"/>
      <c r="BK1191" s="44"/>
      <c r="BL1191" s="44"/>
      <c r="BM1191" s="44"/>
      <c r="BN1191" s="44"/>
      <c r="BO1191" s="44"/>
      <c r="BP1191" s="44"/>
      <c r="BQ1191" s="44"/>
      <c r="BR1191" s="44"/>
      <c r="BS1191" s="44"/>
      <c r="BT1191" s="44"/>
      <c r="BU1191" s="44"/>
      <c r="BV1191" s="44"/>
      <c r="BW1191" s="44"/>
      <c r="BX1191" s="44"/>
      <c r="BY1191" s="44"/>
      <c r="BZ1191" s="44"/>
      <c r="CA1191" s="44"/>
      <c r="CB1191" s="44"/>
      <c r="CC1191" s="44"/>
      <c r="CD1191" s="44"/>
      <c r="CE1191" s="44"/>
      <c r="CF1191" s="44"/>
      <c r="CG1191" s="45"/>
      <c r="CH1191" s="45"/>
      <c r="CI1191" s="45"/>
      <c r="CJ1191" s="45"/>
      <c r="CK1191" s="45"/>
      <c r="CL1191" s="45"/>
      <c r="CM1191" s="45"/>
      <c r="CN1191" s="45"/>
      <c r="CO1191" s="45"/>
      <c r="CP1191" s="45"/>
      <c r="CQ1191" s="45"/>
      <c r="CR1191" s="45"/>
      <c r="CS1191" s="44"/>
      <c r="CT1191" s="44"/>
      <c r="CU1191" s="44"/>
      <c r="CV1191" s="44"/>
      <c r="CW1191" s="44"/>
      <c r="CX1191" s="44"/>
      <c r="CY1191" s="44"/>
      <c r="CZ1191" s="44"/>
      <c r="DA1191" s="44"/>
      <c r="DB1191" s="44"/>
      <c r="DC1191" s="44"/>
      <c r="DD1191" s="44"/>
      <c r="DE1191" s="44"/>
      <c r="DF1191" s="44"/>
      <c r="DG1191" s="44"/>
      <c r="DH1191" s="44"/>
      <c r="DI1191" s="44"/>
    </row>
    <row r="1192" spans="1:113" ht="15">
      <c r="A1192" s="40"/>
      <c r="B1192" s="40"/>
      <c r="C1192" s="41"/>
      <c r="D1192" s="69"/>
      <c r="E1192" s="42"/>
      <c r="F1192" s="42"/>
      <c r="G1192" s="44"/>
      <c r="H1192" s="44"/>
      <c r="I1192" s="44"/>
      <c r="J1192" s="335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  <c r="BG1192" s="44"/>
      <c r="BH1192" s="44"/>
      <c r="BI1192" s="44"/>
      <c r="BJ1192" s="44"/>
      <c r="BK1192" s="44"/>
      <c r="BL1192" s="44"/>
      <c r="BM1192" s="44"/>
      <c r="BN1192" s="44"/>
      <c r="BO1192" s="44"/>
      <c r="BP1192" s="44"/>
      <c r="BQ1192" s="44"/>
      <c r="BR1192" s="44"/>
      <c r="BS1192" s="44"/>
      <c r="BT1192" s="44"/>
      <c r="BU1192" s="44"/>
      <c r="BV1192" s="44"/>
      <c r="BW1192" s="44"/>
      <c r="BX1192" s="44"/>
      <c r="BY1192" s="44"/>
      <c r="BZ1192" s="44"/>
      <c r="CA1192" s="44"/>
      <c r="CB1192" s="44"/>
      <c r="CC1192" s="44"/>
      <c r="CD1192" s="44"/>
      <c r="CE1192" s="44"/>
      <c r="CF1192" s="44"/>
      <c r="CG1192" s="45"/>
      <c r="CH1192" s="45"/>
      <c r="CI1192" s="45"/>
      <c r="CJ1192" s="45"/>
      <c r="CK1192" s="45"/>
      <c r="CL1192" s="45"/>
      <c r="CM1192" s="45"/>
      <c r="CN1192" s="45"/>
      <c r="CO1192" s="45"/>
      <c r="CP1192" s="45"/>
      <c r="CQ1192" s="45"/>
      <c r="CR1192" s="45"/>
      <c r="CS1192" s="44"/>
      <c r="CT1192" s="44"/>
      <c r="CU1192" s="44"/>
      <c r="CV1192" s="44"/>
      <c r="CW1192" s="44"/>
      <c r="CX1192" s="44"/>
      <c r="CY1192" s="44"/>
      <c r="CZ1192" s="44"/>
      <c r="DA1192" s="44"/>
      <c r="DB1192" s="44"/>
      <c r="DC1192" s="44"/>
      <c r="DD1192" s="44"/>
      <c r="DE1192" s="44"/>
      <c r="DF1192" s="44"/>
      <c r="DG1192" s="44"/>
      <c r="DH1192" s="44"/>
      <c r="DI1192" s="44"/>
    </row>
    <row r="1193" spans="1:113" ht="15">
      <c r="A1193" s="40"/>
      <c r="B1193" s="40"/>
      <c r="C1193" s="41"/>
      <c r="D1193" s="69"/>
      <c r="E1193" s="42"/>
      <c r="F1193" s="42"/>
      <c r="G1193" s="44"/>
      <c r="H1193" s="44"/>
      <c r="I1193" s="44"/>
      <c r="J1193" s="335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  <c r="BG1193" s="44"/>
      <c r="BH1193" s="44"/>
      <c r="BI1193" s="44"/>
      <c r="BJ1193" s="44"/>
      <c r="BK1193" s="44"/>
      <c r="BL1193" s="44"/>
      <c r="BM1193" s="44"/>
      <c r="BN1193" s="44"/>
      <c r="BO1193" s="44"/>
      <c r="BP1193" s="44"/>
      <c r="BQ1193" s="44"/>
      <c r="BR1193" s="44"/>
      <c r="BS1193" s="44"/>
      <c r="BT1193" s="44"/>
      <c r="BU1193" s="44"/>
      <c r="BV1193" s="44"/>
      <c r="BW1193" s="44"/>
      <c r="BX1193" s="44"/>
      <c r="BY1193" s="44"/>
      <c r="BZ1193" s="44"/>
      <c r="CA1193" s="44"/>
      <c r="CB1193" s="44"/>
      <c r="CC1193" s="44"/>
      <c r="CD1193" s="44"/>
      <c r="CE1193" s="44"/>
      <c r="CF1193" s="44"/>
      <c r="CG1193" s="45"/>
      <c r="CH1193" s="45"/>
      <c r="CI1193" s="45"/>
      <c r="CJ1193" s="45"/>
      <c r="CK1193" s="45"/>
      <c r="CL1193" s="45"/>
      <c r="CM1193" s="45"/>
      <c r="CN1193" s="45"/>
      <c r="CO1193" s="45"/>
      <c r="CP1193" s="45"/>
      <c r="CQ1193" s="45"/>
      <c r="CR1193" s="45"/>
      <c r="CS1193" s="44"/>
      <c r="CT1193" s="44"/>
      <c r="CU1193" s="44"/>
      <c r="CV1193" s="44"/>
      <c r="CW1193" s="44"/>
      <c r="CX1193" s="44"/>
      <c r="CY1193" s="44"/>
      <c r="CZ1193" s="44"/>
      <c r="DA1193" s="44"/>
      <c r="DB1193" s="44"/>
      <c r="DC1193" s="44"/>
      <c r="DD1193" s="44"/>
      <c r="DE1193" s="44"/>
      <c r="DF1193" s="44"/>
      <c r="DG1193" s="44"/>
      <c r="DH1193" s="44"/>
      <c r="DI1193" s="44"/>
    </row>
    <row r="1194" spans="1:113" ht="15">
      <c r="A1194" s="40"/>
      <c r="B1194" s="40"/>
      <c r="C1194" s="41"/>
      <c r="D1194" s="69"/>
      <c r="E1194" s="42"/>
      <c r="F1194" s="42"/>
      <c r="G1194" s="44"/>
      <c r="H1194" s="44"/>
      <c r="I1194" s="44"/>
      <c r="J1194" s="335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  <c r="BG1194" s="44"/>
      <c r="BH1194" s="44"/>
      <c r="BI1194" s="44"/>
      <c r="BJ1194" s="44"/>
      <c r="BK1194" s="44"/>
      <c r="BL1194" s="44"/>
      <c r="BM1194" s="44"/>
      <c r="BN1194" s="44"/>
      <c r="BO1194" s="44"/>
      <c r="BP1194" s="44"/>
      <c r="BQ1194" s="44"/>
      <c r="BR1194" s="44"/>
      <c r="BS1194" s="44"/>
      <c r="BT1194" s="44"/>
      <c r="BU1194" s="44"/>
      <c r="BV1194" s="44"/>
      <c r="BW1194" s="44"/>
      <c r="BX1194" s="44"/>
      <c r="BY1194" s="44"/>
      <c r="BZ1194" s="44"/>
      <c r="CA1194" s="44"/>
      <c r="CB1194" s="44"/>
      <c r="CC1194" s="44"/>
      <c r="CD1194" s="44"/>
      <c r="CE1194" s="44"/>
      <c r="CF1194" s="44"/>
      <c r="CG1194" s="45"/>
      <c r="CH1194" s="45"/>
      <c r="CI1194" s="45"/>
      <c r="CJ1194" s="45"/>
      <c r="CK1194" s="45"/>
      <c r="CL1194" s="45"/>
      <c r="CM1194" s="45"/>
      <c r="CN1194" s="45"/>
      <c r="CO1194" s="45"/>
      <c r="CP1194" s="45"/>
      <c r="CQ1194" s="45"/>
      <c r="CR1194" s="45"/>
      <c r="CS1194" s="44"/>
      <c r="CT1194" s="44"/>
      <c r="CU1194" s="44"/>
      <c r="CV1194" s="44"/>
      <c r="CW1194" s="44"/>
      <c r="CX1194" s="44"/>
      <c r="CY1194" s="44"/>
      <c r="CZ1194" s="44"/>
      <c r="DA1194" s="44"/>
      <c r="DB1194" s="44"/>
      <c r="DC1194" s="44"/>
      <c r="DD1194" s="44"/>
      <c r="DE1194" s="44"/>
      <c r="DF1194" s="44"/>
      <c r="DG1194" s="44"/>
      <c r="DH1194" s="44"/>
      <c r="DI1194" s="44"/>
    </row>
    <row r="1195" spans="1:113" ht="15">
      <c r="A1195" s="40"/>
      <c r="B1195" s="40"/>
      <c r="C1195" s="41"/>
      <c r="D1195" s="69"/>
      <c r="E1195" s="42"/>
      <c r="F1195" s="42"/>
      <c r="G1195" s="44"/>
      <c r="H1195" s="44"/>
      <c r="I1195" s="44"/>
      <c r="J1195" s="335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  <c r="BG1195" s="44"/>
      <c r="BH1195" s="44"/>
      <c r="BI1195" s="44"/>
      <c r="BJ1195" s="44"/>
      <c r="BK1195" s="44"/>
      <c r="BL1195" s="44"/>
      <c r="BM1195" s="44"/>
      <c r="BN1195" s="44"/>
      <c r="BO1195" s="44"/>
      <c r="BP1195" s="44"/>
      <c r="BQ1195" s="44"/>
      <c r="BR1195" s="44"/>
      <c r="BS1195" s="44"/>
      <c r="BT1195" s="44"/>
      <c r="BU1195" s="44"/>
      <c r="BV1195" s="44"/>
      <c r="BW1195" s="44"/>
      <c r="BX1195" s="44"/>
      <c r="BY1195" s="44"/>
      <c r="BZ1195" s="44"/>
      <c r="CA1195" s="44"/>
      <c r="CB1195" s="44"/>
      <c r="CC1195" s="44"/>
      <c r="CD1195" s="44"/>
      <c r="CE1195" s="44"/>
      <c r="CF1195" s="44"/>
      <c r="CG1195" s="45"/>
      <c r="CH1195" s="45"/>
      <c r="CI1195" s="45"/>
      <c r="CJ1195" s="45"/>
      <c r="CK1195" s="45"/>
      <c r="CL1195" s="45"/>
      <c r="CM1195" s="45"/>
      <c r="CN1195" s="45"/>
      <c r="CO1195" s="45"/>
      <c r="CP1195" s="45"/>
      <c r="CQ1195" s="45"/>
      <c r="CR1195" s="45"/>
      <c r="CS1195" s="44"/>
      <c r="CT1195" s="44"/>
      <c r="CU1195" s="44"/>
      <c r="CV1195" s="44"/>
      <c r="CW1195" s="44"/>
      <c r="CX1195" s="44"/>
      <c r="CY1195" s="44"/>
      <c r="CZ1195" s="44"/>
      <c r="DA1195" s="44"/>
      <c r="DB1195" s="44"/>
      <c r="DC1195" s="44"/>
      <c r="DD1195" s="44"/>
      <c r="DE1195" s="44"/>
      <c r="DF1195" s="44"/>
      <c r="DG1195" s="44"/>
      <c r="DH1195" s="44"/>
      <c r="DI1195" s="44"/>
    </row>
    <row r="1196" spans="1:113" ht="15">
      <c r="A1196" s="40"/>
      <c r="B1196" s="40"/>
      <c r="C1196" s="41"/>
      <c r="D1196" s="69"/>
      <c r="E1196" s="42"/>
      <c r="F1196" s="42"/>
      <c r="G1196" s="44"/>
      <c r="H1196" s="44"/>
      <c r="I1196" s="44"/>
      <c r="J1196" s="335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  <c r="BG1196" s="44"/>
      <c r="BH1196" s="44"/>
      <c r="BI1196" s="44"/>
      <c r="BJ1196" s="44"/>
      <c r="BK1196" s="44"/>
      <c r="BL1196" s="44"/>
      <c r="BM1196" s="44"/>
      <c r="BN1196" s="44"/>
      <c r="BO1196" s="44"/>
      <c r="BP1196" s="44"/>
      <c r="BQ1196" s="44"/>
      <c r="BR1196" s="44"/>
      <c r="BS1196" s="44"/>
      <c r="BT1196" s="44"/>
      <c r="BU1196" s="44"/>
      <c r="BV1196" s="44"/>
      <c r="BW1196" s="44"/>
      <c r="BX1196" s="44"/>
      <c r="BY1196" s="44"/>
      <c r="BZ1196" s="44"/>
      <c r="CA1196" s="44"/>
      <c r="CB1196" s="44"/>
      <c r="CC1196" s="44"/>
      <c r="CD1196" s="44"/>
      <c r="CE1196" s="44"/>
      <c r="CF1196" s="44"/>
      <c r="CG1196" s="45"/>
      <c r="CH1196" s="45"/>
      <c r="CI1196" s="45"/>
      <c r="CJ1196" s="45"/>
      <c r="CK1196" s="45"/>
      <c r="CL1196" s="45"/>
      <c r="CM1196" s="45"/>
      <c r="CN1196" s="45"/>
      <c r="CO1196" s="45"/>
      <c r="CP1196" s="45"/>
      <c r="CQ1196" s="45"/>
      <c r="CR1196" s="45"/>
      <c r="CS1196" s="44"/>
      <c r="CT1196" s="44"/>
      <c r="CU1196" s="44"/>
      <c r="CV1196" s="44"/>
      <c r="CW1196" s="44"/>
      <c r="CX1196" s="44"/>
      <c r="CY1196" s="44"/>
      <c r="CZ1196" s="44"/>
      <c r="DA1196" s="44"/>
      <c r="DB1196" s="44"/>
      <c r="DC1196" s="44"/>
      <c r="DD1196" s="44"/>
      <c r="DE1196" s="44"/>
      <c r="DF1196" s="44"/>
      <c r="DG1196" s="44"/>
      <c r="DH1196" s="44"/>
      <c r="DI1196" s="44"/>
    </row>
    <row r="1197" spans="1:113" ht="15">
      <c r="A1197" s="40"/>
      <c r="B1197" s="40"/>
      <c r="C1197" s="41"/>
      <c r="D1197" s="69"/>
      <c r="E1197" s="42"/>
      <c r="F1197" s="42"/>
      <c r="G1197" s="44"/>
      <c r="H1197" s="44"/>
      <c r="I1197" s="44"/>
      <c r="J1197" s="335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  <c r="BG1197" s="44"/>
      <c r="BH1197" s="44"/>
      <c r="BI1197" s="44"/>
      <c r="BJ1197" s="44"/>
      <c r="BK1197" s="44"/>
      <c r="BL1197" s="44"/>
      <c r="BM1197" s="44"/>
      <c r="BN1197" s="44"/>
      <c r="BO1197" s="44"/>
      <c r="BP1197" s="44"/>
      <c r="BQ1197" s="44"/>
      <c r="BR1197" s="44"/>
      <c r="BS1197" s="44"/>
      <c r="BT1197" s="44"/>
      <c r="BU1197" s="44"/>
      <c r="BV1197" s="44"/>
      <c r="BW1197" s="44"/>
      <c r="BX1197" s="44"/>
      <c r="BY1197" s="44"/>
      <c r="BZ1197" s="44"/>
      <c r="CA1197" s="44"/>
      <c r="CB1197" s="44"/>
      <c r="CC1197" s="44"/>
      <c r="CD1197" s="44"/>
      <c r="CE1197" s="44"/>
      <c r="CF1197" s="44"/>
      <c r="CG1197" s="45"/>
      <c r="CH1197" s="45"/>
      <c r="CI1197" s="45"/>
      <c r="CJ1197" s="45"/>
      <c r="CK1197" s="45"/>
      <c r="CL1197" s="45"/>
      <c r="CM1197" s="45"/>
      <c r="CN1197" s="45"/>
      <c r="CO1197" s="45"/>
      <c r="CP1197" s="45"/>
      <c r="CQ1197" s="45"/>
      <c r="CR1197" s="45"/>
      <c r="CS1197" s="44"/>
      <c r="CT1197" s="44"/>
      <c r="CU1197" s="44"/>
      <c r="CV1197" s="44"/>
      <c r="CW1197" s="44"/>
      <c r="CX1197" s="44"/>
      <c r="CY1197" s="44"/>
      <c r="CZ1197" s="44"/>
      <c r="DA1197" s="44"/>
      <c r="DB1197" s="44"/>
      <c r="DC1197" s="44"/>
      <c r="DD1197" s="44"/>
      <c r="DE1197" s="44"/>
      <c r="DF1197" s="44"/>
      <c r="DG1197" s="44"/>
      <c r="DH1197" s="44"/>
      <c r="DI1197" s="44"/>
    </row>
    <row r="1198" spans="1:113" ht="15">
      <c r="A1198" s="40"/>
      <c r="B1198" s="40"/>
      <c r="C1198" s="41"/>
      <c r="D1198" s="69"/>
      <c r="E1198" s="42"/>
      <c r="F1198" s="42"/>
      <c r="G1198" s="44"/>
      <c r="H1198" s="44"/>
      <c r="I1198" s="44"/>
      <c r="J1198" s="335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  <c r="BG1198" s="44"/>
      <c r="BH1198" s="44"/>
      <c r="BI1198" s="44"/>
      <c r="BJ1198" s="44"/>
      <c r="BK1198" s="44"/>
      <c r="BL1198" s="44"/>
      <c r="BM1198" s="44"/>
      <c r="BN1198" s="44"/>
      <c r="BO1198" s="44"/>
      <c r="BP1198" s="44"/>
      <c r="BQ1198" s="44"/>
      <c r="BR1198" s="44"/>
      <c r="BS1198" s="44"/>
      <c r="BT1198" s="44"/>
      <c r="BU1198" s="44"/>
      <c r="BV1198" s="44"/>
      <c r="BW1198" s="44"/>
      <c r="BX1198" s="44"/>
      <c r="BY1198" s="44"/>
      <c r="BZ1198" s="44"/>
      <c r="CA1198" s="44"/>
      <c r="CB1198" s="44"/>
      <c r="CC1198" s="44"/>
      <c r="CD1198" s="44"/>
      <c r="CE1198" s="44"/>
      <c r="CF1198" s="44"/>
      <c r="CG1198" s="45"/>
      <c r="CH1198" s="45"/>
      <c r="CI1198" s="45"/>
      <c r="CJ1198" s="45"/>
      <c r="CK1198" s="45"/>
      <c r="CL1198" s="45"/>
      <c r="CM1198" s="45"/>
      <c r="CN1198" s="45"/>
      <c r="CO1198" s="45"/>
      <c r="CP1198" s="45"/>
      <c r="CQ1198" s="45"/>
      <c r="CR1198" s="45"/>
      <c r="CS1198" s="44"/>
      <c r="CT1198" s="44"/>
      <c r="CU1198" s="44"/>
      <c r="CV1198" s="44"/>
      <c r="CW1198" s="44"/>
      <c r="CX1198" s="44"/>
      <c r="CY1198" s="44"/>
      <c r="CZ1198" s="44"/>
      <c r="DA1198" s="44"/>
      <c r="DB1198" s="44"/>
      <c r="DC1198" s="44"/>
      <c r="DD1198" s="44"/>
      <c r="DE1198" s="44"/>
      <c r="DF1198" s="44"/>
      <c r="DG1198" s="44"/>
      <c r="DH1198" s="44"/>
      <c r="DI1198" s="44"/>
    </row>
    <row r="1199" spans="1:113" ht="15">
      <c r="A1199" s="40"/>
      <c r="B1199" s="40"/>
      <c r="C1199" s="41"/>
      <c r="D1199" s="69"/>
      <c r="E1199" s="42"/>
      <c r="F1199" s="42"/>
      <c r="G1199" s="44"/>
      <c r="H1199" s="44"/>
      <c r="I1199" s="44"/>
      <c r="J1199" s="335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  <c r="BG1199" s="44"/>
      <c r="BH1199" s="44"/>
      <c r="BI1199" s="44"/>
      <c r="BJ1199" s="44"/>
      <c r="BK1199" s="44"/>
      <c r="BL1199" s="44"/>
      <c r="BM1199" s="44"/>
      <c r="BN1199" s="44"/>
      <c r="BO1199" s="44"/>
      <c r="BP1199" s="44"/>
      <c r="BQ1199" s="44"/>
      <c r="BR1199" s="44"/>
      <c r="BS1199" s="44"/>
      <c r="BT1199" s="44"/>
      <c r="BU1199" s="44"/>
      <c r="BV1199" s="44"/>
      <c r="BW1199" s="44"/>
      <c r="BX1199" s="44"/>
      <c r="BY1199" s="44"/>
      <c r="BZ1199" s="44"/>
      <c r="CA1199" s="44"/>
      <c r="CB1199" s="44"/>
      <c r="CC1199" s="44"/>
      <c r="CD1199" s="44"/>
      <c r="CE1199" s="44"/>
      <c r="CF1199" s="44"/>
      <c r="CG1199" s="45"/>
      <c r="CH1199" s="45"/>
      <c r="CI1199" s="45"/>
      <c r="CJ1199" s="45"/>
      <c r="CK1199" s="45"/>
      <c r="CL1199" s="45"/>
      <c r="CM1199" s="45"/>
      <c r="CN1199" s="45"/>
      <c r="CO1199" s="45"/>
      <c r="CP1199" s="45"/>
      <c r="CQ1199" s="45"/>
      <c r="CR1199" s="45"/>
      <c r="CS1199" s="44"/>
      <c r="CT1199" s="44"/>
      <c r="CU1199" s="44"/>
      <c r="CV1199" s="44"/>
      <c r="CW1199" s="44"/>
      <c r="CX1199" s="44"/>
      <c r="CY1199" s="44"/>
      <c r="CZ1199" s="44"/>
      <c r="DA1199" s="44"/>
      <c r="DB1199" s="44"/>
      <c r="DC1199" s="44"/>
      <c r="DD1199" s="44"/>
      <c r="DE1199" s="44"/>
      <c r="DF1199" s="44"/>
      <c r="DG1199" s="44"/>
      <c r="DH1199" s="44"/>
      <c r="DI1199" s="44"/>
    </row>
    <row r="1200" spans="1:113" ht="15">
      <c r="A1200" s="40"/>
      <c r="B1200" s="40"/>
      <c r="C1200" s="41"/>
      <c r="D1200" s="69"/>
      <c r="E1200" s="42"/>
      <c r="F1200" s="42"/>
      <c r="G1200" s="44"/>
      <c r="H1200" s="44"/>
      <c r="I1200" s="44"/>
      <c r="J1200" s="335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  <c r="BG1200" s="44"/>
      <c r="BH1200" s="44"/>
      <c r="BI1200" s="44"/>
      <c r="BJ1200" s="44"/>
      <c r="BK1200" s="44"/>
      <c r="BL1200" s="44"/>
      <c r="BM1200" s="44"/>
      <c r="BN1200" s="44"/>
      <c r="BO1200" s="44"/>
      <c r="BP1200" s="44"/>
      <c r="BQ1200" s="44"/>
      <c r="BR1200" s="44"/>
      <c r="BS1200" s="44"/>
      <c r="BT1200" s="44"/>
      <c r="BU1200" s="44"/>
      <c r="BV1200" s="44"/>
      <c r="BW1200" s="44"/>
      <c r="BX1200" s="44"/>
      <c r="BY1200" s="44"/>
      <c r="BZ1200" s="44"/>
      <c r="CA1200" s="44"/>
      <c r="CB1200" s="44"/>
      <c r="CC1200" s="44"/>
      <c r="CD1200" s="44"/>
      <c r="CE1200" s="44"/>
      <c r="CF1200" s="44"/>
      <c r="CG1200" s="45"/>
      <c r="CH1200" s="45"/>
      <c r="CI1200" s="45"/>
      <c r="CJ1200" s="45"/>
      <c r="CK1200" s="45"/>
      <c r="CL1200" s="45"/>
      <c r="CM1200" s="45"/>
      <c r="CN1200" s="45"/>
      <c r="CO1200" s="45"/>
      <c r="CP1200" s="45"/>
      <c r="CQ1200" s="45"/>
      <c r="CR1200" s="45"/>
      <c r="CS1200" s="44"/>
      <c r="CT1200" s="44"/>
      <c r="CU1200" s="44"/>
      <c r="CV1200" s="44"/>
      <c r="CW1200" s="44"/>
      <c r="CX1200" s="44"/>
      <c r="CY1200" s="44"/>
      <c r="CZ1200" s="44"/>
      <c r="DA1200" s="44"/>
      <c r="DB1200" s="44"/>
      <c r="DC1200" s="44"/>
      <c r="DD1200" s="44"/>
      <c r="DE1200" s="44"/>
      <c r="DF1200" s="44"/>
      <c r="DG1200" s="44"/>
      <c r="DH1200" s="44"/>
      <c r="DI1200" s="44"/>
    </row>
    <row r="1201" spans="1:113" ht="15">
      <c r="A1201" s="40"/>
      <c r="B1201" s="40"/>
      <c r="C1201" s="41"/>
      <c r="D1201" s="69"/>
      <c r="E1201" s="42"/>
      <c r="F1201" s="42"/>
      <c r="G1201" s="44"/>
      <c r="H1201" s="44"/>
      <c r="I1201" s="44"/>
      <c r="J1201" s="335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  <c r="BG1201" s="44"/>
      <c r="BH1201" s="44"/>
      <c r="BI1201" s="44"/>
      <c r="BJ1201" s="44"/>
      <c r="BK1201" s="44"/>
      <c r="BL1201" s="44"/>
      <c r="BM1201" s="44"/>
      <c r="BN1201" s="44"/>
      <c r="BO1201" s="44"/>
      <c r="BP1201" s="44"/>
      <c r="BQ1201" s="44"/>
      <c r="BR1201" s="44"/>
      <c r="BS1201" s="44"/>
      <c r="BT1201" s="44"/>
      <c r="BU1201" s="44"/>
      <c r="BV1201" s="44"/>
      <c r="BW1201" s="44"/>
      <c r="BX1201" s="44"/>
      <c r="BY1201" s="44"/>
      <c r="BZ1201" s="44"/>
      <c r="CA1201" s="44"/>
      <c r="CB1201" s="44"/>
      <c r="CC1201" s="44"/>
      <c r="CD1201" s="44"/>
      <c r="CE1201" s="44"/>
      <c r="CF1201" s="44"/>
      <c r="CG1201" s="45"/>
      <c r="CH1201" s="45"/>
      <c r="CI1201" s="45"/>
      <c r="CJ1201" s="45"/>
      <c r="CK1201" s="45"/>
      <c r="CL1201" s="45"/>
      <c r="CM1201" s="45"/>
      <c r="CN1201" s="45"/>
      <c r="CO1201" s="45"/>
      <c r="CP1201" s="45"/>
      <c r="CQ1201" s="45"/>
      <c r="CR1201" s="45"/>
      <c r="CS1201" s="44"/>
      <c r="CT1201" s="44"/>
      <c r="CU1201" s="44"/>
      <c r="CV1201" s="44"/>
      <c r="CW1201" s="44"/>
      <c r="CX1201" s="44"/>
      <c r="CY1201" s="44"/>
      <c r="CZ1201" s="44"/>
      <c r="DA1201" s="44"/>
      <c r="DB1201" s="44"/>
      <c r="DC1201" s="44"/>
      <c r="DD1201" s="44"/>
      <c r="DE1201" s="44"/>
      <c r="DF1201" s="44"/>
      <c r="DG1201" s="44"/>
      <c r="DH1201" s="44"/>
      <c r="DI1201" s="44"/>
    </row>
    <row r="1202" spans="1:113" ht="15">
      <c r="A1202" s="40"/>
      <c r="B1202" s="40"/>
      <c r="C1202" s="41"/>
      <c r="D1202" s="69"/>
      <c r="E1202" s="42"/>
      <c r="F1202" s="42"/>
      <c r="G1202" s="44"/>
      <c r="H1202" s="44"/>
      <c r="I1202" s="44"/>
      <c r="J1202" s="335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  <c r="BG1202" s="44"/>
      <c r="BH1202" s="44"/>
      <c r="BI1202" s="44"/>
      <c r="BJ1202" s="44"/>
      <c r="BK1202" s="44"/>
      <c r="BL1202" s="44"/>
      <c r="BM1202" s="44"/>
      <c r="BN1202" s="44"/>
      <c r="BO1202" s="44"/>
      <c r="BP1202" s="44"/>
      <c r="BQ1202" s="44"/>
      <c r="BR1202" s="44"/>
      <c r="BS1202" s="44"/>
      <c r="BT1202" s="44"/>
      <c r="BU1202" s="44"/>
      <c r="BV1202" s="44"/>
      <c r="BW1202" s="44"/>
      <c r="BX1202" s="44"/>
      <c r="BY1202" s="44"/>
      <c r="BZ1202" s="44"/>
      <c r="CA1202" s="44"/>
      <c r="CB1202" s="44"/>
      <c r="CC1202" s="44"/>
      <c r="CD1202" s="44"/>
      <c r="CE1202" s="44"/>
      <c r="CF1202" s="44"/>
      <c r="CG1202" s="45"/>
      <c r="CH1202" s="45"/>
      <c r="CI1202" s="45"/>
      <c r="CJ1202" s="45"/>
      <c r="CK1202" s="45"/>
      <c r="CL1202" s="45"/>
      <c r="CM1202" s="45"/>
      <c r="CN1202" s="45"/>
      <c r="CO1202" s="45"/>
      <c r="CP1202" s="45"/>
      <c r="CQ1202" s="45"/>
      <c r="CR1202" s="45"/>
      <c r="CS1202" s="44"/>
      <c r="CT1202" s="44"/>
      <c r="CU1202" s="44"/>
      <c r="CV1202" s="44"/>
      <c r="CW1202" s="44"/>
      <c r="CX1202" s="44"/>
      <c r="CY1202" s="44"/>
      <c r="CZ1202" s="44"/>
      <c r="DA1202" s="44"/>
      <c r="DB1202" s="44"/>
      <c r="DC1202" s="44"/>
      <c r="DD1202" s="44"/>
      <c r="DE1202" s="44"/>
      <c r="DF1202" s="44"/>
      <c r="DG1202" s="44"/>
      <c r="DH1202" s="44"/>
      <c r="DI1202" s="44"/>
    </row>
    <row r="1203" spans="1:113" ht="15">
      <c r="A1203" s="40"/>
      <c r="B1203" s="40"/>
      <c r="C1203" s="41"/>
      <c r="D1203" s="69"/>
      <c r="E1203" s="42"/>
      <c r="F1203" s="42"/>
      <c r="G1203" s="44"/>
      <c r="H1203" s="44"/>
      <c r="I1203" s="44"/>
      <c r="J1203" s="335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4"/>
      <c r="BN1203" s="44"/>
      <c r="BO1203" s="44"/>
      <c r="BP1203" s="44"/>
      <c r="BQ1203" s="44"/>
      <c r="BR1203" s="44"/>
      <c r="BS1203" s="44"/>
      <c r="BT1203" s="44"/>
      <c r="BU1203" s="44"/>
      <c r="BV1203" s="44"/>
      <c r="BW1203" s="44"/>
      <c r="BX1203" s="44"/>
      <c r="BY1203" s="44"/>
      <c r="BZ1203" s="44"/>
      <c r="CA1203" s="44"/>
      <c r="CB1203" s="44"/>
      <c r="CC1203" s="44"/>
      <c r="CD1203" s="44"/>
      <c r="CE1203" s="44"/>
      <c r="CF1203" s="44"/>
      <c r="CG1203" s="45"/>
      <c r="CH1203" s="45"/>
      <c r="CI1203" s="45"/>
      <c r="CJ1203" s="45"/>
      <c r="CK1203" s="45"/>
      <c r="CL1203" s="45"/>
      <c r="CM1203" s="45"/>
      <c r="CN1203" s="45"/>
      <c r="CO1203" s="45"/>
      <c r="CP1203" s="45"/>
      <c r="CQ1203" s="45"/>
      <c r="CR1203" s="45"/>
      <c r="CS1203" s="44"/>
      <c r="CT1203" s="44"/>
      <c r="CU1203" s="44"/>
      <c r="CV1203" s="44"/>
      <c r="CW1203" s="44"/>
      <c r="CX1203" s="44"/>
      <c r="CY1203" s="44"/>
      <c r="CZ1203" s="44"/>
      <c r="DA1203" s="44"/>
      <c r="DB1203" s="44"/>
      <c r="DC1203" s="44"/>
      <c r="DD1203" s="44"/>
      <c r="DE1203" s="44"/>
      <c r="DF1203" s="44"/>
      <c r="DG1203" s="44"/>
      <c r="DH1203" s="44"/>
      <c r="DI1203" s="44"/>
    </row>
    <row r="1204" spans="1:113" ht="15">
      <c r="A1204" s="40"/>
      <c r="B1204" s="40"/>
      <c r="C1204" s="41"/>
      <c r="D1204" s="69"/>
      <c r="E1204" s="42"/>
      <c r="F1204" s="42"/>
      <c r="G1204" s="44"/>
      <c r="H1204" s="44"/>
      <c r="I1204" s="44"/>
      <c r="J1204" s="335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  <c r="BG1204" s="44"/>
      <c r="BH1204" s="44"/>
      <c r="BI1204" s="44"/>
      <c r="BJ1204" s="44"/>
      <c r="BK1204" s="44"/>
      <c r="BL1204" s="44"/>
      <c r="BM1204" s="44"/>
      <c r="BN1204" s="44"/>
      <c r="BO1204" s="44"/>
      <c r="BP1204" s="44"/>
      <c r="BQ1204" s="44"/>
      <c r="BR1204" s="44"/>
      <c r="BS1204" s="44"/>
      <c r="BT1204" s="44"/>
      <c r="BU1204" s="44"/>
      <c r="BV1204" s="44"/>
      <c r="BW1204" s="44"/>
      <c r="BX1204" s="44"/>
      <c r="BY1204" s="44"/>
      <c r="BZ1204" s="44"/>
      <c r="CA1204" s="44"/>
      <c r="CB1204" s="44"/>
      <c r="CC1204" s="44"/>
      <c r="CD1204" s="44"/>
      <c r="CE1204" s="44"/>
      <c r="CF1204" s="44"/>
      <c r="CG1204" s="45"/>
      <c r="CH1204" s="45"/>
      <c r="CI1204" s="45"/>
      <c r="CJ1204" s="45"/>
      <c r="CK1204" s="45"/>
      <c r="CL1204" s="45"/>
      <c r="CM1204" s="45"/>
      <c r="CN1204" s="45"/>
      <c r="CO1204" s="45"/>
      <c r="CP1204" s="45"/>
      <c r="CQ1204" s="45"/>
      <c r="CR1204" s="45"/>
      <c r="CS1204" s="44"/>
      <c r="CT1204" s="44"/>
      <c r="CU1204" s="44"/>
      <c r="CV1204" s="44"/>
      <c r="CW1204" s="44"/>
      <c r="CX1204" s="44"/>
      <c r="CY1204" s="44"/>
      <c r="CZ1204" s="44"/>
      <c r="DA1204" s="44"/>
      <c r="DB1204" s="44"/>
      <c r="DC1204" s="44"/>
      <c r="DD1204" s="44"/>
      <c r="DE1204" s="44"/>
      <c r="DF1204" s="44"/>
      <c r="DG1204" s="44"/>
      <c r="DH1204" s="44"/>
      <c r="DI1204" s="44"/>
    </row>
    <row r="1205" spans="1:113" ht="15">
      <c r="A1205" s="40"/>
      <c r="B1205" s="40"/>
      <c r="C1205" s="41"/>
      <c r="D1205" s="69"/>
      <c r="E1205" s="42"/>
      <c r="F1205" s="42"/>
      <c r="G1205" s="44"/>
      <c r="H1205" s="44"/>
      <c r="I1205" s="44"/>
      <c r="J1205" s="335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  <c r="BG1205" s="44"/>
      <c r="BH1205" s="44"/>
      <c r="BI1205" s="44"/>
      <c r="BJ1205" s="44"/>
      <c r="BK1205" s="44"/>
      <c r="BL1205" s="44"/>
      <c r="BM1205" s="44"/>
      <c r="BN1205" s="44"/>
      <c r="BO1205" s="44"/>
      <c r="BP1205" s="44"/>
      <c r="BQ1205" s="44"/>
      <c r="BR1205" s="44"/>
      <c r="BS1205" s="44"/>
      <c r="BT1205" s="44"/>
      <c r="BU1205" s="44"/>
      <c r="BV1205" s="44"/>
      <c r="BW1205" s="44"/>
      <c r="BX1205" s="44"/>
      <c r="BY1205" s="44"/>
      <c r="BZ1205" s="44"/>
      <c r="CA1205" s="44"/>
      <c r="CB1205" s="44"/>
      <c r="CC1205" s="44"/>
      <c r="CD1205" s="44"/>
      <c r="CE1205" s="44"/>
      <c r="CF1205" s="44"/>
      <c r="CG1205" s="45"/>
      <c r="CH1205" s="45"/>
      <c r="CI1205" s="45"/>
      <c r="CJ1205" s="45"/>
      <c r="CK1205" s="45"/>
      <c r="CL1205" s="45"/>
      <c r="CM1205" s="45"/>
      <c r="CN1205" s="45"/>
      <c r="CO1205" s="45"/>
      <c r="CP1205" s="45"/>
      <c r="CQ1205" s="45"/>
      <c r="CR1205" s="45"/>
      <c r="CS1205" s="44"/>
      <c r="CT1205" s="44"/>
      <c r="CU1205" s="44"/>
      <c r="CV1205" s="44"/>
      <c r="CW1205" s="44"/>
      <c r="CX1205" s="44"/>
      <c r="CY1205" s="44"/>
      <c r="CZ1205" s="44"/>
      <c r="DA1205" s="44"/>
      <c r="DB1205" s="44"/>
      <c r="DC1205" s="44"/>
      <c r="DD1205" s="44"/>
      <c r="DE1205" s="44"/>
      <c r="DF1205" s="44"/>
      <c r="DG1205" s="44"/>
      <c r="DH1205" s="44"/>
      <c r="DI1205" s="44"/>
    </row>
    <row r="1206" spans="1:113" ht="15">
      <c r="A1206" s="40"/>
      <c r="B1206" s="40"/>
      <c r="C1206" s="41"/>
      <c r="D1206" s="69"/>
      <c r="E1206" s="42"/>
      <c r="F1206" s="42"/>
      <c r="G1206" s="44"/>
      <c r="H1206" s="44"/>
      <c r="I1206" s="44"/>
      <c r="J1206" s="335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  <c r="BG1206" s="44"/>
      <c r="BH1206" s="44"/>
      <c r="BI1206" s="44"/>
      <c r="BJ1206" s="44"/>
      <c r="BK1206" s="44"/>
      <c r="BL1206" s="44"/>
      <c r="BM1206" s="44"/>
      <c r="BN1206" s="44"/>
      <c r="BO1206" s="44"/>
      <c r="BP1206" s="44"/>
      <c r="BQ1206" s="44"/>
      <c r="BR1206" s="44"/>
      <c r="BS1206" s="44"/>
      <c r="BT1206" s="44"/>
      <c r="BU1206" s="44"/>
      <c r="BV1206" s="44"/>
      <c r="BW1206" s="44"/>
      <c r="BX1206" s="44"/>
      <c r="BY1206" s="44"/>
      <c r="BZ1206" s="44"/>
      <c r="CA1206" s="44"/>
      <c r="CB1206" s="44"/>
      <c r="CC1206" s="44"/>
      <c r="CD1206" s="44"/>
      <c r="CE1206" s="44"/>
      <c r="CF1206" s="44"/>
      <c r="CG1206" s="45"/>
      <c r="CH1206" s="45"/>
      <c r="CI1206" s="45"/>
      <c r="CJ1206" s="45"/>
      <c r="CK1206" s="45"/>
      <c r="CL1206" s="45"/>
      <c r="CM1206" s="45"/>
      <c r="CN1206" s="45"/>
      <c r="CO1206" s="45"/>
      <c r="CP1206" s="45"/>
      <c r="CQ1206" s="45"/>
      <c r="CR1206" s="45"/>
      <c r="CS1206" s="44"/>
      <c r="CT1206" s="44"/>
      <c r="CU1206" s="44"/>
      <c r="CV1206" s="44"/>
      <c r="CW1206" s="44"/>
      <c r="CX1206" s="44"/>
      <c r="CY1206" s="44"/>
      <c r="CZ1206" s="44"/>
      <c r="DA1206" s="44"/>
      <c r="DB1206" s="44"/>
      <c r="DC1206" s="44"/>
      <c r="DD1206" s="44"/>
      <c r="DE1206" s="44"/>
      <c r="DF1206" s="44"/>
      <c r="DG1206" s="44"/>
      <c r="DH1206" s="44"/>
      <c r="DI1206" s="44"/>
    </row>
    <row r="1207" spans="1:113" ht="15">
      <c r="A1207" s="40"/>
      <c r="B1207" s="40"/>
      <c r="C1207" s="41"/>
      <c r="D1207" s="69"/>
      <c r="E1207" s="42"/>
      <c r="F1207" s="42"/>
      <c r="G1207" s="44"/>
      <c r="H1207" s="44"/>
      <c r="I1207" s="44"/>
      <c r="J1207" s="335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  <c r="BK1207" s="44"/>
      <c r="BL1207" s="44"/>
      <c r="BM1207" s="44"/>
      <c r="BN1207" s="44"/>
      <c r="BO1207" s="44"/>
      <c r="BP1207" s="44"/>
      <c r="BQ1207" s="44"/>
      <c r="BR1207" s="44"/>
      <c r="BS1207" s="44"/>
      <c r="BT1207" s="44"/>
      <c r="BU1207" s="44"/>
      <c r="BV1207" s="44"/>
      <c r="BW1207" s="44"/>
      <c r="BX1207" s="44"/>
      <c r="BY1207" s="44"/>
      <c r="BZ1207" s="44"/>
      <c r="CA1207" s="44"/>
      <c r="CB1207" s="44"/>
      <c r="CC1207" s="44"/>
      <c r="CD1207" s="44"/>
      <c r="CE1207" s="44"/>
      <c r="CF1207" s="44"/>
      <c r="CG1207" s="45"/>
      <c r="CH1207" s="45"/>
      <c r="CI1207" s="45"/>
      <c r="CJ1207" s="45"/>
      <c r="CK1207" s="45"/>
      <c r="CL1207" s="45"/>
      <c r="CM1207" s="45"/>
      <c r="CN1207" s="45"/>
      <c r="CO1207" s="45"/>
      <c r="CP1207" s="45"/>
      <c r="CQ1207" s="45"/>
      <c r="CR1207" s="45"/>
      <c r="CS1207" s="44"/>
      <c r="CT1207" s="44"/>
      <c r="CU1207" s="44"/>
      <c r="CV1207" s="44"/>
      <c r="CW1207" s="44"/>
      <c r="CX1207" s="44"/>
      <c r="CY1207" s="44"/>
      <c r="CZ1207" s="44"/>
      <c r="DA1207" s="44"/>
      <c r="DB1207" s="44"/>
      <c r="DC1207" s="44"/>
      <c r="DD1207" s="44"/>
      <c r="DE1207" s="44"/>
      <c r="DF1207" s="44"/>
      <c r="DG1207" s="44"/>
      <c r="DH1207" s="44"/>
      <c r="DI1207" s="44"/>
    </row>
    <row r="1208" spans="1:113" ht="15">
      <c r="A1208" s="40"/>
      <c r="B1208" s="40"/>
      <c r="C1208" s="41"/>
      <c r="D1208" s="69"/>
      <c r="E1208" s="42"/>
      <c r="F1208" s="42"/>
      <c r="G1208" s="44"/>
      <c r="H1208" s="44"/>
      <c r="I1208" s="44"/>
      <c r="J1208" s="335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  <c r="BG1208" s="44"/>
      <c r="BH1208" s="44"/>
      <c r="BI1208" s="44"/>
      <c r="BJ1208" s="44"/>
      <c r="BK1208" s="44"/>
      <c r="BL1208" s="44"/>
      <c r="BM1208" s="44"/>
      <c r="BN1208" s="44"/>
      <c r="BO1208" s="44"/>
      <c r="BP1208" s="44"/>
      <c r="BQ1208" s="44"/>
      <c r="BR1208" s="44"/>
      <c r="BS1208" s="44"/>
      <c r="BT1208" s="44"/>
      <c r="BU1208" s="44"/>
      <c r="BV1208" s="44"/>
      <c r="BW1208" s="44"/>
      <c r="BX1208" s="44"/>
      <c r="BY1208" s="44"/>
      <c r="BZ1208" s="44"/>
      <c r="CA1208" s="44"/>
      <c r="CB1208" s="44"/>
      <c r="CC1208" s="44"/>
      <c r="CD1208" s="44"/>
      <c r="CE1208" s="44"/>
      <c r="CF1208" s="44"/>
      <c r="CG1208" s="45"/>
      <c r="CH1208" s="45"/>
      <c r="CI1208" s="45"/>
      <c r="CJ1208" s="45"/>
      <c r="CK1208" s="45"/>
      <c r="CL1208" s="45"/>
      <c r="CM1208" s="45"/>
      <c r="CN1208" s="45"/>
      <c r="CO1208" s="45"/>
      <c r="CP1208" s="45"/>
      <c r="CQ1208" s="45"/>
      <c r="CR1208" s="45"/>
      <c r="CS1208" s="44"/>
      <c r="CT1208" s="44"/>
      <c r="CU1208" s="44"/>
      <c r="CV1208" s="44"/>
      <c r="CW1208" s="44"/>
      <c r="CX1208" s="44"/>
      <c r="CY1208" s="44"/>
      <c r="CZ1208" s="44"/>
      <c r="DA1208" s="44"/>
      <c r="DB1208" s="44"/>
      <c r="DC1208" s="44"/>
      <c r="DD1208" s="44"/>
      <c r="DE1208" s="44"/>
      <c r="DF1208" s="44"/>
      <c r="DG1208" s="44"/>
      <c r="DH1208" s="44"/>
      <c r="DI1208" s="44"/>
    </row>
    <row r="1209" spans="1:113" ht="15">
      <c r="A1209" s="40"/>
      <c r="B1209" s="40"/>
      <c r="C1209" s="41"/>
      <c r="D1209" s="69"/>
      <c r="E1209" s="42"/>
      <c r="F1209" s="42"/>
      <c r="G1209" s="44"/>
      <c r="H1209" s="44"/>
      <c r="I1209" s="44"/>
      <c r="J1209" s="335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  <c r="BG1209" s="44"/>
      <c r="BH1209" s="44"/>
      <c r="BI1209" s="44"/>
      <c r="BJ1209" s="44"/>
      <c r="BK1209" s="44"/>
      <c r="BL1209" s="44"/>
      <c r="BM1209" s="44"/>
      <c r="BN1209" s="44"/>
      <c r="BO1209" s="44"/>
      <c r="BP1209" s="44"/>
      <c r="BQ1209" s="44"/>
      <c r="BR1209" s="44"/>
      <c r="BS1209" s="44"/>
      <c r="BT1209" s="44"/>
      <c r="BU1209" s="44"/>
      <c r="BV1209" s="44"/>
      <c r="BW1209" s="44"/>
      <c r="BX1209" s="44"/>
      <c r="BY1209" s="44"/>
      <c r="BZ1209" s="44"/>
      <c r="CA1209" s="44"/>
      <c r="CB1209" s="44"/>
      <c r="CC1209" s="44"/>
      <c r="CD1209" s="44"/>
      <c r="CE1209" s="44"/>
      <c r="CF1209" s="44"/>
      <c r="CG1209" s="45"/>
      <c r="CH1209" s="45"/>
      <c r="CI1209" s="45"/>
      <c r="CJ1209" s="45"/>
      <c r="CK1209" s="45"/>
      <c r="CL1209" s="45"/>
      <c r="CM1209" s="45"/>
      <c r="CN1209" s="45"/>
      <c r="CO1209" s="45"/>
      <c r="CP1209" s="45"/>
      <c r="CQ1209" s="45"/>
      <c r="CR1209" s="45"/>
      <c r="CS1209" s="44"/>
      <c r="CT1209" s="44"/>
      <c r="CU1209" s="44"/>
      <c r="CV1209" s="44"/>
      <c r="CW1209" s="44"/>
      <c r="CX1209" s="44"/>
      <c r="CY1209" s="44"/>
      <c r="CZ1209" s="44"/>
      <c r="DA1209" s="44"/>
      <c r="DB1209" s="44"/>
      <c r="DC1209" s="44"/>
      <c r="DD1209" s="44"/>
      <c r="DE1209" s="44"/>
      <c r="DF1209" s="44"/>
      <c r="DG1209" s="44"/>
      <c r="DH1209" s="44"/>
      <c r="DI1209" s="44"/>
    </row>
    <row r="1210" spans="1:113" ht="15">
      <c r="A1210" s="40"/>
      <c r="B1210" s="40"/>
      <c r="C1210" s="41"/>
      <c r="D1210" s="69"/>
      <c r="E1210" s="42"/>
      <c r="F1210" s="42"/>
      <c r="G1210" s="44"/>
      <c r="H1210" s="44"/>
      <c r="I1210" s="44"/>
      <c r="J1210" s="335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4"/>
      <c r="BN1210" s="44"/>
      <c r="BO1210" s="44"/>
      <c r="BP1210" s="44"/>
      <c r="BQ1210" s="44"/>
      <c r="BR1210" s="44"/>
      <c r="BS1210" s="44"/>
      <c r="BT1210" s="44"/>
      <c r="BU1210" s="44"/>
      <c r="BV1210" s="44"/>
      <c r="BW1210" s="44"/>
      <c r="BX1210" s="44"/>
      <c r="BY1210" s="44"/>
      <c r="BZ1210" s="44"/>
      <c r="CA1210" s="44"/>
      <c r="CB1210" s="44"/>
      <c r="CC1210" s="44"/>
      <c r="CD1210" s="44"/>
      <c r="CE1210" s="44"/>
      <c r="CF1210" s="44"/>
      <c r="CG1210" s="45"/>
      <c r="CH1210" s="45"/>
      <c r="CI1210" s="45"/>
      <c r="CJ1210" s="45"/>
      <c r="CK1210" s="45"/>
      <c r="CL1210" s="45"/>
      <c r="CM1210" s="45"/>
      <c r="CN1210" s="45"/>
      <c r="CO1210" s="45"/>
      <c r="CP1210" s="45"/>
      <c r="CQ1210" s="45"/>
      <c r="CR1210" s="45"/>
      <c r="CS1210" s="44"/>
      <c r="CT1210" s="44"/>
      <c r="CU1210" s="44"/>
      <c r="CV1210" s="44"/>
      <c r="CW1210" s="44"/>
      <c r="CX1210" s="44"/>
      <c r="CY1210" s="44"/>
      <c r="CZ1210" s="44"/>
      <c r="DA1210" s="44"/>
      <c r="DB1210" s="44"/>
      <c r="DC1210" s="44"/>
      <c r="DD1210" s="44"/>
      <c r="DE1210" s="44"/>
      <c r="DF1210" s="44"/>
      <c r="DG1210" s="44"/>
      <c r="DH1210" s="44"/>
      <c r="DI1210" s="44"/>
    </row>
    <row r="1211" spans="1:113" ht="15">
      <c r="A1211" s="40"/>
      <c r="B1211" s="40"/>
      <c r="C1211" s="41"/>
      <c r="D1211" s="69"/>
      <c r="E1211" s="42"/>
      <c r="F1211" s="42"/>
      <c r="G1211" s="44"/>
      <c r="H1211" s="44"/>
      <c r="I1211" s="44"/>
      <c r="J1211" s="335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  <c r="BG1211" s="44"/>
      <c r="BH1211" s="44"/>
      <c r="BI1211" s="44"/>
      <c r="BJ1211" s="44"/>
      <c r="BK1211" s="44"/>
      <c r="BL1211" s="44"/>
      <c r="BM1211" s="44"/>
      <c r="BN1211" s="44"/>
      <c r="BO1211" s="44"/>
      <c r="BP1211" s="44"/>
      <c r="BQ1211" s="44"/>
      <c r="BR1211" s="44"/>
      <c r="BS1211" s="44"/>
      <c r="BT1211" s="44"/>
      <c r="BU1211" s="44"/>
      <c r="BV1211" s="44"/>
      <c r="BW1211" s="44"/>
      <c r="BX1211" s="44"/>
      <c r="BY1211" s="44"/>
      <c r="BZ1211" s="44"/>
      <c r="CA1211" s="44"/>
      <c r="CB1211" s="44"/>
      <c r="CC1211" s="44"/>
      <c r="CD1211" s="44"/>
      <c r="CE1211" s="44"/>
      <c r="CF1211" s="44"/>
      <c r="CG1211" s="45"/>
      <c r="CH1211" s="45"/>
      <c r="CI1211" s="45"/>
      <c r="CJ1211" s="45"/>
      <c r="CK1211" s="45"/>
      <c r="CL1211" s="45"/>
      <c r="CM1211" s="45"/>
      <c r="CN1211" s="45"/>
      <c r="CO1211" s="45"/>
      <c r="CP1211" s="45"/>
      <c r="CQ1211" s="45"/>
      <c r="CR1211" s="45"/>
      <c r="CS1211" s="44"/>
      <c r="CT1211" s="44"/>
      <c r="CU1211" s="44"/>
      <c r="CV1211" s="44"/>
      <c r="CW1211" s="44"/>
      <c r="CX1211" s="44"/>
      <c r="CY1211" s="44"/>
      <c r="CZ1211" s="44"/>
      <c r="DA1211" s="44"/>
      <c r="DB1211" s="44"/>
      <c r="DC1211" s="44"/>
      <c r="DD1211" s="44"/>
      <c r="DE1211" s="44"/>
      <c r="DF1211" s="44"/>
      <c r="DG1211" s="44"/>
      <c r="DH1211" s="44"/>
      <c r="DI1211" s="44"/>
    </row>
    <row r="1212" spans="1:113" ht="15">
      <c r="A1212" s="40"/>
      <c r="B1212" s="40"/>
      <c r="C1212" s="41"/>
      <c r="D1212" s="69"/>
      <c r="E1212" s="42"/>
      <c r="F1212" s="42"/>
      <c r="G1212" s="44"/>
      <c r="H1212" s="44"/>
      <c r="I1212" s="44"/>
      <c r="J1212" s="335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4"/>
      <c r="BN1212" s="44"/>
      <c r="BO1212" s="44"/>
      <c r="BP1212" s="44"/>
      <c r="BQ1212" s="44"/>
      <c r="BR1212" s="44"/>
      <c r="BS1212" s="44"/>
      <c r="BT1212" s="44"/>
      <c r="BU1212" s="44"/>
      <c r="BV1212" s="44"/>
      <c r="BW1212" s="44"/>
      <c r="BX1212" s="44"/>
      <c r="BY1212" s="44"/>
      <c r="BZ1212" s="44"/>
      <c r="CA1212" s="44"/>
      <c r="CB1212" s="44"/>
      <c r="CC1212" s="44"/>
      <c r="CD1212" s="44"/>
      <c r="CE1212" s="44"/>
      <c r="CF1212" s="44"/>
      <c r="CG1212" s="45"/>
      <c r="CH1212" s="45"/>
      <c r="CI1212" s="45"/>
      <c r="CJ1212" s="45"/>
      <c r="CK1212" s="45"/>
      <c r="CL1212" s="45"/>
      <c r="CM1212" s="45"/>
      <c r="CN1212" s="45"/>
      <c r="CO1212" s="45"/>
      <c r="CP1212" s="45"/>
      <c r="CQ1212" s="45"/>
      <c r="CR1212" s="45"/>
      <c r="CS1212" s="44"/>
      <c r="CT1212" s="44"/>
      <c r="CU1212" s="44"/>
      <c r="CV1212" s="44"/>
      <c r="CW1212" s="44"/>
      <c r="CX1212" s="44"/>
      <c r="CY1212" s="44"/>
      <c r="CZ1212" s="44"/>
      <c r="DA1212" s="44"/>
      <c r="DB1212" s="44"/>
      <c r="DC1212" s="44"/>
      <c r="DD1212" s="44"/>
      <c r="DE1212" s="44"/>
      <c r="DF1212" s="44"/>
      <c r="DG1212" s="44"/>
      <c r="DH1212" s="44"/>
      <c r="DI1212" s="44"/>
    </row>
    <row r="1213" spans="1:113" ht="15">
      <c r="A1213" s="40"/>
      <c r="B1213" s="40"/>
      <c r="C1213" s="41"/>
      <c r="D1213" s="69"/>
      <c r="E1213" s="42"/>
      <c r="F1213" s="42"/>
      <c r="G1213" s="44"/>
      <c r="H1213" s="44"/>
      <c r="I1213" s="44"/>
      <c r="J1213" s="335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  <c r="BG1213" s="44"/>
      <c r="BH1213" s="44"/>
      <c r="BI1213" s="44"/>
      <c r="BJ1213" s="44"/>
      <c r="BK1213" s="44"/>
      <c r="BL1213" s="44"/>
      <c r="BM1213" s="44"/>
      <c r="BN1213" s="44"/>
      <c r="BO1213" s="44"/>
      <c r="BP1213" s="44"/>
      <c r="BQ1213" s="44"/>
      <c r="BR1213" s="44"/>
      <c r="BS1213" s="44"/>
      <c r="BT1213" s="44"/>
      <c r="BU1213" s="44"/>
      <c r="BV1213" s="44"/>
      <c r="BW1213" s="44"/>
      <c r="BX1213" s="44"/>
      <c r="BY1213" s="44"/>
      <c r="BZ1213" s="44"/>
      <c r="CA1213" s="44"/>
      <c r="CB1213" s="44"/>
      <c r="CC1213" s="44"/>
      <c r="CD1213" s="44"/>
      <c r="CE1213" s="44"/>
      <c r="CF1213" s="44"/>
      <c r="CG1213" s="45"/>
      <c r="CH1213" s="45"/>
      <c r="CI1213" s="45"/>
      <c r="CJ1213" s="45"/>
      <c r="CK1213" s="45"/>
      <c r="CL1213" s="45"/>
      <c r="CM1213" s="45"/>
      <c r="CN1213" s="45"/>
      <c r="CO1213" s="45"/>
      <c r="CP1213" s="45"/>
      <c r="CQ1213" s="45"/>
      <c r="CR1213" s="45"/>
      <c r="CS1213" s="44"/>
      <c r="CT1213" s="44"/>
      <c r="CU1213" s="44"/>
      <c r="CV1213" s="44"/>
      <c r="CW1213" s="44"/>
      <c r="CX1213" s="44"/>
      <c r="CY1213" s="44"/>
      <c r="CZ1213" s="44"/>
      <c r="DA1213" s="44"/>
      <c r="DB1213" s="44"/>
      <c r="DC1213" s="44"/>
      <c r="DD1213" s="44"/>
      <c r="DE1213" s="44"/>
      <c r="DF1213" s="44"/>
      <c r="DG1213" s="44"/>
      <c r="DH1213" s="44"/>
      <c r="DI1213" s="44"/>
    </row>
    <row r="1214" spans="1:113" ht="15">
      <c r="A1214" s="40"/>
      <c r="B1214" s="40"/>
      <c r="C1214" s="41"/>
      <c r="D1214" s="69"/>
      <c r="E1214" s="42"/>
      <c r="F1214" s="42"/>
      <c r="G1214" s="44"/>
      <c r="H1214" s="44"/>
      <c r="I1214" s="44"/>
      <c r="J1214" s="335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  <c r="BG1214" s="44"/>
      <c r="BH1214" s="44"/>
      <c r="BI1214" s="44"/>
      <c r="BJ1214" s="44"/>
      <c r="BK1214" s="44"/>
      <c r="BL1214" s="44"/>
      <c r="BM1214" s="44"/>
      <c r="BN1214" s="44"/>
      <c r="BO1214" s="44"/>
      <c r="BP1214" s="44"/>
      <c r="BQ1214" s="44"/>
      <c r="BR1214" s="44"/>
      <c r="BS1214" s="44"/>
      <c r="BT1214" s="44"/>
      <c r="BU1214" s="44"/>
      <c r="BV1214" s="44"/>
      <c r="BW1214" s="44"/>
      <c r="BX1214" s="44"/>
      <c r="BY1214" s="44"/>
      <c r="BZ1214" s="44"/>
      <c r="CA1214" s="44"/>
      <c r="CB1214" s="44"/>
      <c r="CC1214" s="44"/>
      <c r="CD1214" s="44"/>
      <c r="CE1214" s="44"/>
      <c r="CF1214" s="44"/>
      <c r="CG1214" s="45"/>
      <c r="CH1214" s="45"/>
      <c r="CI1214" s="45"/>
      <c r="CJ1214" s="45"/>
      <c r="CK1214" s="45"/>
      <c r="CL1214" s="45"/>
      <c r="CM1214" s="45"/>
      <c r="CN1214" s="45"/>
      <c r="CO1214" s="45"/>
      <c r="CP1214" s="45"/>
      <c r="CQ1214" s="45"/>
      <c r="CR1214" s="45"/>
      <c r="CS1214" s="44"/>
      <c r="CT1214" s="44"/>
      <c r="CU1214" s="44"/>
      <c r="CV1214" s="44"/>
      <c r="CW1214" s="44"/>
      <c r="CX1214" s="44"/>
      <c r="CY1214" s="44"/>
      <c r="CZ1214" s="44"/>
      <c r="DA1214" s="44"/>
      <c r="DB1214" s="44"/>
      <c r="DC1214" s="44"/>
      <c r="DD1214" s="44"/>
      <c r="DE1214" s="44"/>
      <c r="DF1214" s="44"/>
      <c r="DG1214" s="44"/>
      <c r="DH1214" s="44"/>
      <c r="DI1214" s="44"/>
    </row>
    <row r="1215" spans="1:113" ht="15">
      <c r="A1215" s="40"/>
      <c r="B1215" s="40"/>
      <c r="C1215" s="41"/>
      <c r="D1215" s="69"/>
      <c r="E1215" s="42"/>
      <c r="F1215" s="42"/>
      <c r="G1215" s="44"/>
      <c r="H1215" s="44"/>
      <c r="I1215" s="44"/>
      <c r="J1215" s="335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  <c r="BG1215" s="44"/>
      <c r="BH1215" s="44"/>
      <c r="BI1215" s="44"/>
      <c r="BJ1215" s="44"/>
      <c r="BK1215" s="44"/>
      <c r="BL1215" s="44"/>
      <c r="BM1215" s="44"/>
      <c r="BN1215" s="44"/>
      <c r="BO1215" s="44"/>
      <c r="BP1215" s="44"/>
      <c r="BQ1215" s="44"/>
      <c r="BR1215" s="44"/>
      <c r="BS1215" s="44"/>
      <c r="BT1215" s="44"/>
      <c r="BU1215" s="44"/>
      <c r="BV1215" s="44"/>
      <c r="BW1215" s="44"/>
      <c r="BX1215" s="44"/>
      <c r="BY1215" s="44"/>
      <c r="BZ1215" s="44"/>
      <c r="CA1215" s="44"/>
      <c r="CB1215" s="44"/>
      <c r="CC1215" s="44"/>
      <c r="CD1215" s="44"/>
      <c r="CE1215" s="44"/>
      <c r="CF1215" s="44"/>
      <c r="CG1215" s="45"/>
      <c r="CH1215" s="45"/>
      <c r="CI1215" s="45"/>
      <c r="CJ1215" s="45"/>
      <c r="CK1215" s="45"/>
      <c r="CL1215" s="45"/>
      <c r="CM1215" s="45"/>
      <c r="CN1215" s="45"/>
      <c r="CO1215" s="45"/>
      <c r="CP1215" s="45"/>
      <c r="CQ1215" s="45"/>
      <c r="CR1215" s="45"/>
      <c r="CS1215" s="44"/>
      <c r="CT1215" s="44"/>
      <c r="CU1215" s="44"/>
      <c r="CV1215" s="44"/>
      <c r="CW1215" s="44"/>
      <c r="CX1215" s="44"/>
      <c r="CY1215" s="44"/>
      <c r="CZ1215" s="44"/>
      <c r="DA1215" s="44"/>
      <c r="DB1215" s="44"/>
      <c r="DC1215" s="44"/>
      <c r="DD1215" s="44"/>
      <c r="DE1215" s="44"/>
      <c r="DF1215" s="44"/>
      <c r="DG1215" s="44"/>
      <c r="DH1215" s="44"/>
      <c r="DI1215" s="44"/>
    </row>
    <row r="1216" spans="1:113" ht="15">
      <c r="A1216" s="40"/>
      <c r="B1216" s="40"/>
      <c r="C1216" s="41"/>
      <c r="D1216" s="69"/>
      <c r="E1216" s="42"/>
      <c r="F1216" s="42"/>
      <c r="G1216" s="44"/>
      <c r="H1216" s="44"/>
      <c r="I1216" s="44"/>
      <c r="J1216" s="335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  <c r="BG1216" s="44"/>
      <c r="BH1216" s="44"/>
      <c r="BI1216" s="44"/>
      <c r="BJ1216" s="44"/>
      <c r="BK1216" s="44"/>
      <c r="BL1216" s="44"/>
      <c r="BM1216" s="44"/>
      <c r="BN1216" s="44"/>
      <c r="BO1216" s="44"/>
      <c r="BP1216" s="44"/>
      <c r="BQ1216" s="44"/>
      <c r="BR1216" s="44"/>
      <c r="BS1216" s="44"/>
      <c r="BT1216" s="44"/>
      <c r="BU1216" s="44"/>
      <c r="BV1216" s="44"/>
      <c r="BW1216" s="44"/>
      <c r="BX1216" s="44"/>
      <c r="BY1216" s="44"/>
      <c r="BZ1216" s="44"/>
      <c r="CA1216" s="44"/>
      <c r="CB1216" s="44"/>
      <c r="CC1216" s="44"/>
      <c r="CD1216" s="44"/>
      <c r="CE1216" s="44"/>
      <c r="CF1216" s="44"/>
      <c r="CG1216" s="45"/>
      <c r="CH1216" s="45"/>
      <c r="CI1216" s="45"/>
      <c r="CJ1216" s="45"/>
      <c r="CK1216" s="45"/>
      <c r="CL1216" s="45"/>
      <c r="CM1216" s="45"/>
      <c r="CN1216" s="45"/>
      <c r="CO1216" s="45"/>
      <c r="CP1216" s="45"/>
      <c r="CQ1216" s="45"/>
      <c r="CR1216" s="45"/>
      <c r="CS1216" s="44"/>
      <c r="CT1216" s="44"/>
      <c r="CU1216" s="44"/>
      <c r="CV1216" s="44"/>
      <c r="CW1216" s="44"/>
      <c r="CX1216" s="44"/>
      <c r="CY1216" s="44"/>
      <c r="CZ1216" s="44"/>
      <c r="DA1216" s="44"/>
      <c r="DB1216" s="44"/>
      <c r="DC1216" s="44"/>
      <c r="DD1216" s="44"/>
      <c r="DE1216" s="44"/>
      <c r="DF1216" s="44"/>
      <c r="DG1216" s="44"/>
      <c r="DH1216" s="44"/>
      <c r="DI1216" s="44"/>
    </row>
    <row r="1217" spans="1:113" ht="15">
      <c r="A1217" s="40"/>
      <c r="B1217" s="40"/>
      <c r="C1217" s="41"/>
      <c r="D1217" s="69"/>
      <c r="E1217" s="42"/>
      <c r="F1217" s="42"/>
      <c r="G1217" s="44"/>
      <c r="H1217" s="44"/>
      <c r="I1217" s="44"/>
      <c r="J1217" s="335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  <c r="BG1217" s="44"/>
      <c r="BH1217" s="44"/>
      <c r="BI1217" s="44"/>
      <c r="BJ1217" s="44"/>
      <c r="BK1217" s="44"/>
      <c r="BL1217" s="44"/>
      <c r="BM1217" s="44"/>
      <c r="BN1217" s="44"/>
      <c r="BO1217" s="44"/>
      <c r="BP1217" s="44"/>
      <c r="BQ1217" s="44"/>
      <c r="BR1217" s="44"/>
      <c r="BS1217" s="44"/>
      <c r="BT1217" s="44"/>
      <c r="BU1217" s="44"/>
      <c r="BV1217" s="44"/>
      <c r="BW1217" s="44"/>
      <c r="BX1217" s="44"/>
      <c r="BY1217" s="44"/>
      <c r="BZ1217" s="44"/>
      <c r="CA1217" s="44"/>
      <c r="CB1217" s="44"/>
      <c r="CC1217" s="44"/>
      <c r="CD1217" s="44"/>
      <c r="CE1217" s="44"/>
      <c r="CF1217" s="44"/>
      <c r="CG1217" s="45"/>
      <c r="CH1217" s="45"/>
      <c r="CI1217" s="45"/>
      <c r="CJ1217" s="45"/>
      <c r="CK1217" s="45"/>
      <c r="CL1217" s="45"/>
      <c r="CM1217" s="45"/>
      <c r="CN1217" s="45"/>
      <c r="CO1217" s="45"/>
      <c r="CP1217" s="45"/>
      <c r="CQ1217" s="45"/>
      <c r="CR1217" s="45"/>
      <c r="CS1217" s="44"/>
      <c r="CT1217" s="44"/>
      <c r="CU1217" s="44"/>
      <c r="CV1217" s="44"/>
      <c r="CW1217" s="44"/>
      <c r="CX1217" s="44"/>
      <c r="CY1217" s="44"/>
      <c r="CZ1217" s="44"/>
      <c r="DA1217" s="44"/>
      <c r="DB1217" s="44"/>
      <c r="DC1217" s="44"/>
      <c r="DD1217" s="44"/>
      <c r="DE1217" s="44"/>
      <c r="DF1217" s="44"/>
      <c r="DG1217" s="44"/>
      <c r="DH1217" s="44"/>
      <c r="DI1217" s="44"/>
    </row>
    <row r="1218" spans="1:113" ht="15">
      <c r="A1218" s="40"/>
      <c r="B1218" s="40"/>
      <c r="C1218" s="41"/>
      <c r="D1218" s="69"/>
      <c r="E1218" s="42"/>
      <c r="F1218" s="42"/>
      <c r="G1218" s="44"/>
      <c r="H1218" s="44"/>
      <c r="I1218" s="44"/>
      <c r="J1218" s="335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4"/>
      <c r="BN1218" s="44"/>
      <c r="BO1218" s="44"/>
      <c r="BP1218" s="44"/>
      <c r="BQ1218" s="44"/>
      <c r="BR1218" s="44"/>
      <c r="BS1218" s="44"/>
      <c r="BT1218" s="44"/>
      <c r="BU1218" s="44"/>
      <c r="BV1218" s="44"/>
      <c r="BW1218" s="44"/>
      <c r="BX1218" s="44"/>
      <c r="BY1218" s="44"/>
      <c r="BZ1218" s="44"/>
      <c r="CA1218" s="44"/>
      <c r="CB1218" s="44"/>
      <c r="CC1218" s="44"/>
      <c r="CD1218" s="44"/>
      <c r="CE1218" s="44"/>
      <c r="CF1218" s="44"/>
      <c r="CG1218" s="45"/>
      <c r="CH1218" s="45"/>
      <c r="CI1218" s="45"/>
      <c r="CJ1218" s="45"/>
      <c r="CK1218" s="45"/>
      <c r="CL1218" s="45"/>
      <c r="CM1218" s="45"/>
      <c r="CN1218" s="45"/>
      <c r="CO1218" s="45"/>
      <c r="CP1218" s="45"/>
      <c r="CQ1218" s="45"/>
      <c r="CR1218" s="45"/>
      <c r="CS1218" s="44"/>
      <c r="CT1218" s="44"/>
      <c r="CU1218" s="44"/>
      <c r="CV1218" s="44"/>
      <c r="CW1218" s="44"/>
      <c r="CX1218" s="44"/>
      <c r="CY1218" s="44"/>
      <c r="CZ1218" s="44"/>
      <c r="DA1218" s="44"/>
      <c r="DB1218" s="44"/>
      <c r="DC1218" s="44"/>
      <c r="DD1218" s="44"/>
      <c r="DE1218" s="44"/>
      <c r="DF1218" s="44"/>
      <c r="DG1218" s="44"/>
      <c r="DH1218" s="44"/>
      <c r="DI1218" s="44"/>
    </row>
    <row r="1219" spans="1:113" ht="15">
      <c r="A1219" s="40"/>
      <c r="B1219" s="40"/>
      <c r="C1219" s="41"/>
      <c r="D1219" s="69"/>
      <c r="E1219" s="42"/>
      <c r="F1219" s="42"/>
      <c r="G1219" s="44"/>
      <c r="H1219" s="44"/>
      <c r="I1219" s="44"/>
      <c r="J1219" s="335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4"/>
      <c r="BN1219" s="44"/>
      <c r="BO1219" s="44"/>
      <c r="BP1219" s="44"/>
      <c r="BQ1219" s="44"/>
      <c r="BR1219" s="44"/>
      <c r="BS1219" s="44"/>
      <c r="BT1219" s="44"/>
      <c r="BU1219" s="44"/>
      <c r="BV1219" s="44"/>
      <c r="BW1219" s="44"/>
      <c r="BX1219" s="44"/>
      <c r="BY1219" s="44"/>
      <c r="BZ1219" s="44"/>
      <c r="CA1219" s="44"/>
      <c r="CB1219" s="44"/>
      <c r="CC1219" s="44"/>
      <c r="CD1219" s="44"/>
      <c r="CE1219" s="44"/>
      <c r="CF1219" s="44"/>
      <c r="CG1219" s="45"/>
      <c r="CH1219" s="45"/>
      <c r="CI1219" s="45"/>
      <c r="CJ1219" s="45"/>
      <c r="CK1219" s="45"/>
      <c r="CL1219" s="45"/>
      <c r="CM1219" s="45"/>
      <c r="CN1219" s="45"/>
      <c r="CO1219" s="45"/>
      <c r="CP1219" s="45"/>
      <c r="CQ1219" s="45"/>
      <c r="CR1219" s="45"/>
      <c r="CS1219" s="44"/>
      <c r="CT1219" s="44"/>
      <c r="CU1219" s="44"/>
      <c r="CV1219" s="44"/>
      <c r="CW1219" s="44"/>
      <c r="CX1219" s="44"/>
      <c r="CY1219" s="44"/>
      <c r="CZ1219" s="44"/>
      <c r="DA1219" s="44"/>
      <c r="DB1219" s="44"/>
      <c r="DC1219" s="44"/>
      <c r="DD1219" s="44"/>
      <c r="DE1219" s="44"/>
      <c r="DF1219" s="44"/>
      <c r="DG1219" s="44"/>
      <c r="DH1219" s="44"/>
      <c r="DI1219" s="44"/>
    </row>
    <row r="1220" spans="1:113" ht="15">
      <c r="A1220" s="40"/>
      <c r="B1220" s="40"/>
      <c r="C1220" s="41"/>
      <c r="D1220" s="69"/>
      <c r="E1220" s="42"/>
      <c r="F1220" s="42"/>
      <c r="G1220" s="44"/>
      <c r="H1220" s="44"/>
      <c r="I1220" s="44"/>
      <c r="J1220" s="335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  <c r="BG1220" s="44"/>
      <c r="BH1220" s="44"/>
      <c r="BI1220" s="44"/>
      <c r="BJ1220" s="44"/>
      <c r="BK1220" s="44"/>
      <c r="BL1220" s="44"/>
      <c r="BM1220" s="44"/>
      <c r="BN1220" s="44"/>
      <c r="BO1220" s="44"/>
      <c r="BP1220" s="44"/>
      <c r="BQ1220" s="44"/>
      <c r="BR1220" s="44"/>
      <c r="BS1220" s="44"/>
      <c r="BT1220" s="44"/>
      <c r="BU1220" s="44"/>
      <c r="BV1220" s="44"/>
      <c r="BW1220" s="44"/>
      <c r="BX1220" s="44"/>
      <c r="BY1220" s="44"/>
      <c r="BZ1220" s="44"/>
      <c r="CA1220" s="44"/>
      <c r="CB1220" s="44"/>
      <c r="CC1220" s="44"/>
      <c r="CD1220" s="44"/>
      <c r="CE1220" s="44"/>
      <c r="CF1220" s="44"/>
      <c r="CG1220" s="45"/>
      <c r="CH1220" s="45"/>
      <c r="CI1220" s="45"/>
      <c r="CJ1220" s="45"/>
      <c r="CK1220" s="45"/>
      <c r="CL1220" s="45"/>
      <c r="CM1220" s="45"/>
      <c r="CN1220" s="45"/>
      <c r="CO1220" s="45"/>
      <c r="CP1220" s="45"/>
      <c r="CQ1220" s="45"/>
      <c r="CR1220" s="45"/>
      <c r="CS1220" s="44"/>
      <c r="CT1220" s="44"/>
      <c r="CU1220" s="44"/>
      <c r="CV1220" s="44"/>
      <c r="CW1220" s="44"/>
      <c r="CX1220" s="44"/>
      <c r="CY1220" s="44"/>
      <c r="CZ1220" s="44"/>
      <c r="DA1220" s="44"/>
      <c r="DB1220" s="44"/>
      <c r="DC1220" s="44"/>
      <c r="DD1220" s="44"/>
      <c r="DE1220" s="44"/>
      <c r="DF1220" s="44"/>
      <c r="DG1220" s="44"/>
      <c r="DH1220" s="44"/>
      <c r="DI1220" s="44"/>
    </row>
    <row r="1221" spans="1:113" ht="15">
      <c r="A1221" s="40"/>
      <c r="B1221" s="40"/>
      <c r="C1221" s="41"/>
      <c r="D1221" s="69"/>
      <c r="E1221" s="42"/>
      <c r="F1221" s="42"/>
      <c r="G1221" s="44"/>
      <c r="H1221" s="44"/>
      <c r="I1221" s="44"/>
      <c r="J1221" s="335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4"/>
      <c r="BN1221" s="44"/>
      <c r="BO1221" s="44"/>
      <c r="BP1221" s="44"/>
      <c r="BQ1221" s="44"/>
      <c r="BR1221" s="44"/>
      <c r="BS1221" s="44"/>
      <c r="BT1221" s="44"/>
      <c r="BU1221" s="44"/>
      <c r="BV1221" s="44"/>
      <c r="BW1221" s="44"/>
      <c r="BX1221" s="44"/>
      <c r="BY1221" s="44"/>
      <c r="BZ1221" s="44"/>
      <c r="CA1221" s="44"/>
      <c r="CB1221" s="44"/>
      <c r="CC1221" s="44"/>
      <c r="CD1221" s="44"/>
      <c r="CE1221" s="44"/>
      <c r="CF1221" s="44"/>
      <c r="CG1221" s="45"/>
      <c r="CH1221" s="45"/>
      <c r="CI1221" s="45"/>
      <c r="CJ1221" s="45"/>
      <c r="CK1221" s="45"/>
      <c r="CL1221" s="45"/>
      <c r="CM1221" s="45"/>
      <c r="CN1221" s="45"/>
      <c r="CO1221" s="45"/>
      <c r="CP1221" s="45"/>
      <c r="CQ1221" s="45"/>
      <c r="CR1221" s="45"/>
      <c r="CS1221" s="44"/>
      <c r="CT1221" s="44"/>
      <c r="CU1221" s="44"/>
      <c r="CV1221" s="44"/>
      <c r="CW1221" s="44"/>
      <c r="CX1221" s="44"/>
      <c r="CY1221" s="44"/>
      <c r="CZ1221" s="44"/>
      <c r="DA1221" s="44"/>
      <c r="DB1221" s="44"/>
      <c r="DC1221" s="44"/>
      <c r="DD1221" s="44"/>
      <c r="DE1221" s="44"/>
      <c r="DF1221" s="44"/>
      <c r="DG1221" s="44"/>
      <c r="DH1221" s="44"/>
      <c r="DI1221" s="44"/>
    </row>
    <row r="1222" spans="1:113" ht="15">
      <c r="A1222" s="40"/>
      <c r="B1222" s="40"/>
      <c r="C1222" s="41"/>
      <c r="D1222" s="69"/>
      <c r="E1222" s="42"/>
      <c r="F1222" s="42"/>
      <c r="G1222" s="44"/>
      <c r="H1222" s="44"/>
      <c r="I1222" s="44"/>
      <c r="J1222" s="335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  <c r="BG1222" s="44"/>
      <c r="BH1222" s="44"/>
      <c r="BI1222" s="44"/>
      <c r="BJ1222" s="44"/>
      <c r="BK1222" s="44"/>
      <c r="BL1222" s="44"/>
      <c r="BM1222" s="44"/>
      <c r="BN1222" s="44"/>
      <c r="BO1222" s="44"/>
      <c r="BP1222" s="44"/>
      <c r="BQ1222" s="44"/>
      <c r="BR1222" s="44"/>
      <c r="BS1222" s="44"/>
      <c r="BT1222" s="44"/>
      <c r="BU1222" s="44"/>
      <c r="BV1222" s="44"/>
      <c r="BW1222" s="44"/>
      <c r="BX1222" s="44"/>
      <c r="BY1222" s="44"/>
      <c r="BZ1222" s="44"/>
      <c r="CA1222" s="44"/>
      <c r="CB1222" s="44"/>
      <c r="CC1222" s="44"/>
      <c r="CD1222" s="44"/>
      <c r="CE1222" s="44"/>
      <c r="CF1222" s="44"/>
      <c r="CG1222" s="45"/>
      <c r="CH1222" s="45"/>
      <c r="CI1222" s="45"/>
      <c r="CJ1222" s="45"/>
      <c r="CK1222" s="45"/>
      <c r="CL1222" s="45"/>
      <c r="CM1222" s="45"/>
      <c r="CN1222" s="45"/>
      <c r="CO1222" s="45"/>
      <c r="CP1222" s="45"/>
      <c r="CQ1222" s="45"/>
      <c r="CR1222" s="45"/>
      <c r="CS1222" s="44"/>
      <c r="CT1222" s="44"/>
      <c r="CU1222" s="44"/>
      <c r="CV1222" s="44"/>
      <c r="CW1222" s="44"/>
      <c r="CX1222" s="44"/>
      <c r="CY1222" s="44"/>
      <c r="CZ1222" s="44"/>
      <c r="DA1222" s="44"/>
      <c r="DB1222" s="44"/>
      <c r="DC1222" s="44"/>
      <c r="DD1222" s="44"/>
      <c r="DE1222" s="44"/>
      <c r="DF1222" s="44"/>
      <c r="DG1222" s="44"/>
      <c r="DH1222" s="44"/>
      <c r="DI1222" s="44"/>
    </row>
    <row r="1223" spans="1:113" ht="15">
      <c r="A1223" s="40"/>
      <c r="B1223" s="40"/>
      <c r="C1223" s="41"/>
      <c r="D1223" s="69"/>
      <c r="E1223" s="42"/>
      <c r="F1223" s="42"/>
      <c r="G1223" s="44"/>
      <c r="H1223" s="44"/>
      <c r="I1223" s="44"/>
      <c r="J1223" s="335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  <c r="BG1223" s="44"/>
      <c r="BH1223" s="44"/>
      <c r="BI1223" s="44"/>
      <c r="BJ1223" s="44"/>
      <c r="BK1223" s="44"/>
      <c r="BL1223" s="44"/>
      <c r="BM1223" s="44"/>
      <c r="BN1223" s="44"/>
      <c r="BO1223" s="44"/>
      <c r="BP1223" s="44"/>
      <c r="BQ1223" s="44"/>
      <c r="BR1223" s="44"/>
      <c r="BS1223" s="44"/>
      <c r="BT1223" s="44"/>
      <c r="BU1223" s="44"/>
      <c r="BV1223" s="44"/>
      <c r="BW1223" s="44"/>
      <c r="BX1223" s="44"/>
      <c r="BY1223" s="44"/>
      <c r="BZ1223" s="44"/>
      <c r="CA1223" s="44"/>
      <c r="CB1223" s="44"/>
      <c r="CC1223" s="44"/>
      <c r="CD1223" s="44"/>
      <c r="CE1223" s="44"/>
      <c r="CF1223" s="44"/>
      <c r="CG1223" s="45"/>
      <c r="CH1223" s="45"/>
      <c r="CI1223" s="45"/>
      <c r="CJ1223" s="45"/>
      <c r="CK1223" s="45"/>
      <c r="CL1223" s="45"/>
      <c r="CM1223" s="45"/>
      <c r="CN1223" s="45"/>
      <c r="CO1223" s="45"/>
      <c r="CP1223" s="45"/>
      <c r="CQ1223" s="45"/>
      <c r="CR1223" s="45"/>
      <c r="CS1223" s="44"/>
      <c r="CT1223" s="44"/>
      <c r="CU1223" s="44"/>
      <c r="CV1223" s="44"/>
      <c r="CW1223" s="44"/>
      <c r="CX1223" s="44"/>
      <c r="CY1223" s="44"/>
      <c r="CZ1223" s="44"/>
      <c r="DA1223" s="44"/>
      <c r="DB1223" s="44"/>
      <c r="DC1223" s="44"/>
      <c r="DD1223" s="44"/>
      <c r="DE1223" s="44"/>
      <c r="DF1223" s="44"/>
      <c r="DG1223" s="44"/>
      <c r="DH1223" s="44"/>
      <c r="DI1223" s="44"/>
    </row>
    <row r="1224" spans="1:113" ht="15">
      <c r="A1224" s="40"/>
      <c r="B1224" s="40"/>
      <c r="C1224" s="41"/>
      <c r="D1224" s="69"/>
      <c r="E1224" s="42"/>
      <c r="F1224" s="42"/>
      <c r="G1224" s="44"/>
      <c r="H1224" s="44"/>
      <c r="I1224" s="44"/>
      <c r="J1224" s="335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  <c r="BG1224" s="44"/>
      <c r="BH1224" s="44"/>
      <c r="BI1224" s="44"/>
      <c r="BJ1224" s="44"/>
      <c r="BK1224" s="44"/>
      <c r="BL1224" s="44"/>
      <c r="BM1224" s="44"/>
      <c r="BN1224" s="44"/>
      <c r="BO1224" s="44"/>
      <c r="BP1224" s="44"/>
      <c r="BQ1224" s="44"/>
      <c r="BR1224" s="44"/>
      <c r="BS1224" s="44"/>
      <c r="BT1224" s="44"/>
      <c r="BU1224" s="44"/>
      <c r="BV1224" s="44"/>
      <c r="BW1224" s="44"/>
      <c r="BX1224" s="44"/>
      <c r="BY1224" s="44"/>
      <c r="BZ1224" s="44"/>
      <c r="CA1224" s="44"/>
      <c r="CB1224" s="44"/>
      <c r="CC1224" s="44"/>
      <c r="CD1224" s="44"/>
      <c r="CE1224" s="44"/>
      <c r="CF1224" s="44"/>
      <c r="CG1224" s="45"/>
      <c r="CH1224" s="45"/>
      <c r="CI1224" s="45"/>
      <c r="CJ1224" s="45"/>
      <c r="CK1224" s="45"/>
      <c r="CL1224" s="45"/>
      <c r="CM1224" s="45"/>
      <c r="CN1224" s="45"/>
      <c r="CO1224" s="45"/>
      <c r="CP1224" s="45"/>
      <c r="CQ1224" s="45"/>
      <c r="CR1224" s="45"/>
      <c r="CS1224" s="44"/>
      <c r="CT1224" s="44"/>
      <c r="CU1224" s="44"/>
      <c r="CV1224" s="44"/>
      <c r="CW1224" s="44"/>
      <c r="CX1224" s="44"/>
      <c r="CY1224" s="44"/>
      <c r="CZ1224" s="44"/>
      <c r="DA1224" s="44"/>
      <c r="DB1224" s="44"/>
      <c r="DC1224" s="44"/>
      <c r="DD1224" s="44"/>
      <c r="DE1224" s="44"/>
      <c r="DF1224" s="44"/>
      <c r="DG1224" s="44"/>
      <c r="DH1224" s="44"/>
      <c r="DI1224" s="44"/>
    </row>
    <row r="1225" spans="1:113" ht="15">
      <c r="A1225" s="40"/>
      <c r="B1225" s="40"/>
      <c r="C1225" s="41"/>
      <c r="D1225" s="69"/>
      <c r="E1225" s="42"/>
      <c r="F1225" s="42"/>
      <c r="G1225" s="44"/>
      <c r="H1225" s="44"/>
      <c r="I1225" s="44"/>
      <c r="J1225" s="335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  <c r="BG1225" s="44"/>
      <c r="BH1225" s="44"/>
      <c r="BI1225" s="44"/>
      <c r="BJ1225" s="44"/>
      <c r="BK1225" s="44"/>
      <c r="BL1225" s="44"/>
      <c r="BM1225" s="44"/>
      <c r="BN1225" s="44"/>
      <c r="BO1225" s="44"/>
      <c r="BP1225" s="44"/>
      <c r="BQ1225" s="44"/>
      <c r="BR1225" s="44"/>
      <c r="BS1225" s="44"/>
      <c r="BT1225" s="44"/>
      <c r="BU1225" s="44"/>
      <c r="BV1225" s="44"/>
      <c r="BW1225" s="44"/>
      <c r="BX1225" s="44"/>
      <c r="BY1225" s="44"/>
      <c r="BZ1225" s="44"/>
      <c r="CA1225" s="44"/>
      <c r="CB1225" s="44"/>
      <c r="CC1225" s="44"/>
      <c r="CD1225" s="44"/>
      <c r="CE1225" s="44"/>
      <c r="CF1225" s="44"/>
      <c r="CG1225" s="45"/>
      <c r="CH1225" s="45"/>
      <c r="CI1225" s="45"/>
      <c r="CJ1225" s="45"/>
      <c r="CK1225" s="45"/>
      <c r="CL1225" s="45"/>
      <c r="CM1225" s="45"/>
      <c r="CN1225" s="45"/>
      <c r="CO1225" s="45"/>
      <c r="CP1225" s="45"/>
      <c r="CQ1225" s="45"/>
      <c r="CR1225" s="45"/>
      <c r="CS1225" s="44"/>
      <c r="CT1225" s="44"/>
      <c r="CU1225" s="44"/>
      <c r="CV1225" s="44"/>
      <c r="CW1225" s="44"/>
      <c r="CX1225" s="44"/>
      <c r="CY1225" s="44"/>
      <c r="CZ1225" s="44"/>
      <c r="DA1225" s="44"/>
      <c r="DB1225" s="44"/>
      <c r="DC1225" s="44"/>
      <c r="DD1225" s="44"/>
      <c r="DE1225" s="44"/>
      <c r="DF1225" s="44"/>
      <c r="DG1225" s="44"/>
      <c r="DH1225" s="44"/>
      <c r="DI1225" s="44"/>
    </row>
    <row r="1226" spans="1:113" ht="15">
      <c r="A1226" s="40"/>
      <c r="B1226" s="40"/>
      <c r="C1226" s="41"/>
      <c r="D1226" s="69"/>
      <c r="E1226" s="42"/>
      <c r="F1226" s="42"/>
      <c r="G1226" s="44"/>
      <c r="H1226" s="44"/>
      <c r="I1226" s="44"/>
      <c r="J1226" s="335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4"/>
      <c r="BN1226" s="44"/>
      <c r="BO1226" s="44"/>
      <c r="BP1226" s="44"/>
      <c r="BQ1226" s="44"/>
      <c r="BR1226" s="44"/>
      <c r="BS1226" s="44"/>
      <c r="BT1226" s="44"/>
      <c r="BU1226" s="44"/>
      <c r="BV1226" s="44"/>
      <c r="BW1226" s="44"/>
      <c r="BX1226" s="44"/>
      <c r="BY1226" s="44"/>
      <c r="BZ1226" s="44"/>
      <c r="CA1226" s="44"/>
      <c r="CB1226" s="44"/>
      <c r="CC1226" s="44"/>
      <c r="CD1226" s="44"/>
      <c r="CE1226" s="44"/>
      <c r="CF1226" s="44"/>
      <c r="CG1226" s="45"/>
      <c r="CH1226" s="45"/>
      <c r="CI1226" s="45"/>
      <c r="CJ1226" s="45"/>
      <c r="CK1226" s="45"/>
      <c r="CL1226" s="45"/>
      <c r="CM1226" s="45"/>
      <c r="CN1226" s="45"/>
      <c r="CO1226" s="45"/>
      <c r="CP1226" s="45"/>
      <c r="CQ1226" s="45"/>
      <c r="CR1226" s="45"/>
      <c r="CS1226" s="44"/>
      <c r="CT1226" s="44"/>
      <c r="CU1226" s="44"/>
      <c r="CV1226" s="44"/>
      <c r="CW1226" s="44"/>
      <c r="CX1226" s="44"/>
      <c r="CY1226" s="44"/>
      <c r="CZ1226" s="44"/>
      <c r="DA1226" s="44"/>
      <c r="DB1226" s="44"/>
      <c r="DC1226" s="44"/>
      <c r="DD1226" s="44"/>
      <c r="DE1226" s="44"/>
      <c r="DF1226" s="44"/>
      <c r="DG1226" s="44"/>
      <c r="DH1226" s="44"/>
      <c r="DI1226" s="44"/>
    </row>
    <row r="1227" spans="1:113" ht="15">
      <c r="A1227" s="40"/>
      <c r="B1227" s="40"/>
      <c r="C1227" s="41"/>
      <c r="D1227" s="69"/>
      <c r="E1227" s="42"/>
      <c r="F1227" s="42"/>
      <c r="G1227" s="44"/>
      <c r="H1227" s="44"/>
      <c r="I1227" s="44"/>
      <c r="J1227" s="335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  <c r="BG1227" s="44"/>
      <c r="BH1227" s="44"/>
      <c r="BI1227" s="44"/>
      <c r="BJ1227" s="44"/>
      <c r="BK1227" s="44"/>
      <c r="BL1227" s="44"/>
      <c r="BM1227" s="44"/>
      <c r="BN1227" s="44"/>
      <c r="BO1227" s="44"/>
      <c r="BP1227" s="44"/>
      <c r="BQ1227" s="44"/>
      <c r="BR1227" s="44"/>
      <c r="BS1227" s="44"/>
      <c r="BT1227" s="44"/>
      <c r="BU1227" s="44"/>
      <c r="BV1227" s="44"/>
      <c r="BW1227" s="44"/>
      <c r="BX1227" s="44"/>
      <c r="BY1227" s="44"/>
      <c r="BZ1227" s="44"/>
      <c r="CA1227" s="44"/>
      <c r="CB1227" s="44"/>
      <c r="CC1227" s="44"/>
      <c r="CD1227" s="44"/>
      <c r="CE1227" s="44"/>
      <c r="CF1227" s="44"/>
      <c r="CG1227" s="45"/>
      <c r="CH1227" s="45"/>
      <c r="CI1227" s="45"/>
      <c r="CJ1227" s="45"/>
      <c r="CK1227" s="45"/>
      <c r="CL1227" s="45"/>
      <c r="CM1227" s="45"/>
      <c r="CN1227" s="45"/>
      <c r="CO1227" s="45"/>
      <c r="CP1227" s="45"/>
      <c r="CQ1227" s="45"/>
      <c r="CR1227" s="45"/>
      <c r="CS1227" s="44"/>
      <c r="CT1227" s="44"/>
      <c r="CU1227" s="44"/>
      <c r="CV1227" s="44"/>
      <c r="CW1227" s="44"/>
      <c r="CX1227" s="44"/>
      <c r="CY1227" s="44"/>
      <c r="CZ1227" s="44"/>
      <c r="DA1227" s="44"/>
      <c r="DB1227" s="44"/>
      <c r="DC1227" s="44"/>
      <c r="DD1227" s="44"/>
      <c r="DE1227" s="44"/>
      <c r="DF1227" s="44"/>
      <c r="DG1227" s="44"/>
      <c r="DH1227" s="44"/>
      <c r="DI1227" s="44"/>
    </row>
    <row r="1228" spans="1:113" ht="15">
      <c r="A1228" s="40"/>
      <c r="B1228" s="40"/>
      <c r="C1228" s="41"/>
      <c r="D1228" s="69"/>
      <c r="E1228" s="42"/>
      <c r="F1228" s="42"/>
      <c r="G1228" s="44"/>
      <c r="H1228" s="44"/>
      <c r="I1228" s="44"/>
      <c r="J1228" s="335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  <c r="BG1228" s="44"/>
      <c r="BH1228" s="44"/>
      <c r="BI1228" s="44"/>
      <c r="BJ1228" s="44"/>
      <c r="BK1228" s="44"/>
      <c r="BL1228" s="44"/>
      <c r="BM1228" s="44"/>
      <c r="BN1228" s="44"/>
      <c r="BO1228" s="44"/>
      <c r="BP1228" s="44"/>
      <c r="BQ1228" s="44"/>
      <c r="BR1228" s="44"/>
      <c r="BS1228" s="44"/>
      <c r="BT1228" s="44"/>
      <c r="BU1228" s="44"/>
      <c r="BV1228" s="44"/>
      <c r="BW1228" s="44"/>
      <c r="BX1228" s="44"/>
      <c r="BY1228" s="44"/>
      <c r="BZ1228" s="44"/>
      <c r="CA1228" s="44"/>
      <c r="CB1228" s="44"/>
      <c r="CC1228" s="44"/>
      <c r="CD1228" s="44"/>
      <c r="CE1228" s="44"/>
      <c r="CF1228" s="44"/>
      <c r="CG1228" s="45"/>
      <c r="CH1228" s="45"/>
      <c r="CI1228" s="45"/>
      <c r="CJ1228" s="45"/>
      <c r="CK1228" s="45"/>
      <c r="CL1228" s="45"/>
      <c r="CM1228" s="45"/>
      <c r="CN1228" s="45"/>
      <c r="CO1228" s="45"/>
      <c r="CP1228" s="45"/>
      <c r="CQ1228" s="45"/>
      <c r="CR1228" s="45"/>
      <c r="CS1228" s="44"/>
      <c r="CT1228" s="44"/>
      <c r="CU1228" s="44"/>
      <c r="CV1228" s="44"/>
      <c r="CW1228" s="44"/>
      <c r="CX1228" s="44"/>
      <c r="CY1228" s="44"/>
      <c r="CZ1228" s="44"/>
      <c r="DA1228" s="44"/>
      <c r="DB1228" s="44"/>
      <c r="DC1228" s="44"/>
      <c r="DD1228" s="44"/>
      <c r="DE1228" s="44"/>
      <c r="DF1228" s="44"/>
      <c r="DG1228" s="44"/>
      <c r="DH1228" s="44"/>
      <c r="DI1228" s="44"/>
    </row>
    <row r="1229" spans="1:113" ht="15">
      <c r="A1229" s="40"/>
      <c r="B1229" s="40"/>
      <c r="C1229" s="41"/>
      <c r="D1229" s="69"/>
      <c r="E1229" s="42"/>
      <c r="F1229" s="42"/>
      <c r="G1229" s="44"/>
      <c r="H1229" s="44"/>
      <c r="I1229" s="44"/>
      <c r="J1229" s="335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  <c r="BG1229" s="44"/>
      <c r="BH1229" s="44"/>
      <c r="BI1229" s="44"/>
      <c r="BJ1229" s="44"/>
      <c r="BK1229" s="44"/>
      <c r="BL1229" s="44"/>
      <c r="BM1229" s="44"/>
      <c r="BN1229" s="44"/>
      <c r="BO1229" s="44"/>
      <c r="BP1229" s="44"/>
      <c r="BQ1229" s="44"/>
      <c r="BR1229" s="44"/>
      <c r="BS1229" s="44"/>
      <c r="BT1229" s="44"/>
      <c r="BU1229" s="44"/>
      <c r="BV1229" s="44"/>
      <c r="BW1229" s="44"/>
      <c r="BX1229" s="44"/>
      <c r="BY1229" s="44"/>
      <c r="BZ1229" s="44"/>
      <c r="CA1229" s="44"/>
      <c r="CB1229" s="44"/>
      <c r="CC1229" s="44"/>
      <c r="CD1229" s="44"/>
      <c r="CE1229" s="44"/>
      <c r="CF1229" s="44"/>
      <c r="CG1229" s="45"/>
      <c r="CH1229" s="45"/>
      <c r="CI1229" s="45"/>
      <c r="CJ1229" s="45"/>
      <c r="CK1229" s="45"/>
      <c r="CL1229" s="45"/>
      <c r="CM1229" s="45"/>
      <c r="CN1229" s="45"/>
      <c r="CO1229" s="45"/>
      <c r="CP1229" s="45"/>
      <c r="CQ1229" s="45"/>
      <c r="CR1229" s="45"/>
      <c r="CS1229" s="44"/>
      <c r="CT1229" s="44"/>
      <c r="CU1229" s="44"/>
      <c r="CV1229" s="44"/>
      <c r="CW1229" s="44"/>
      <c r="CX1229" s="44"/>
      <c r="CY1229" s="44"/>
      <c r="CZ1229" s="44"/>
      <c r="DA1229" s="44"/>
      <c r="DB1229" s="44"/>
      <c r="DC1229" s="44"/>
      <c r="DD1229" s="44"/>
      <c r="DE1229" s="44"/>
      <c r="DF1229" s="44"/>
      <c r="DG1229" s="44"/>
      <c r="DH1229" s="44"/>
      <c r="DI1229" s="44"/>
    </row>
    <row r="1230" spans="1:113" ht="15">
      <c r="A1230" s="40"/>
      <c r="B1230" s="40"/>
      <c r="C1230" s="41"/>
      <c r="D1230" s="69"/>
      <c r="E1230" s="42"/>
      <c r="F1230" s="42"/>
      <c r="G1230" s="44"/>
      <c r="H1230" s="44"/>
      <c r="I1230" s="44"/>
      <c r="J1230" s="335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  <c r="BG1230" s="44"/>
      <c r="BH1230" s="44"/>
      <c r="BI1230" s="44"/>
      <c r="BJ1230" s="44"/>
      <c r="BK1230" s="44"/>
      <c r="BL1230" s="44"/>
      <c r="BM1230" s="44"/>
      <c r="BN1230" s="44"/>
      <c r="BO1230" s="44"/>
      <c r="BP1230" s="44"/>
      <c r="BQ1230" s="44"/>
      <c r="BR1230" s="44"/>
      <c r="BS1230" s="44"/>
      <c r="BT1230" s="44"/>
      <c r="BU1230" s="44"/>
      <c r="BV1230" s="44"/>
      <c r="BW1230" s="44"/>
      <c r="BX1230" s="44"/>
      <c r="BY1230" s="44"/>
      <c r="BZ1230" s="44"/>
      <c r="CA1230" s="44"/>
      <c r="CB1230" s="44"/>
      <c r="CC1230" s="44"/>
      <c r="CD1230" s="44"/>
      <c r="CE1230" s="44"/>
      <c r="CF1230" s="44"/>
      <c r="CG1230" s="45"/>
      <c r="CH1230" s="45"/>
      <c r="CI1230" s="45"/>
      <c r="CJ1230" s="45"/>
      <c r="CK1230" s="45"/>
      <c r="CL1230" s="45"/>
      <c r="CM1230" s="45"/>
      <c r="CN1230" s="45"/>
      <c r="CO1230" s="45"/>
      <c r="CP1230" s="45"/>
      <c r="CQ1230" s="45"/>
      <c r="CR1230" s="45"/>
      <c r="CS1230" s="44"/>
      <c r="CT1230" s="44"/>
      <c r="CU1230" s="44"/>
      <c r="CV1230" s="44"/>
      <c r="CW1230" s="44"/>
      <c r="CX1230" s="44"/>
      <c r="CY1230" s="44"/>
      <c r="CZ1230" s="44"/>
      <c r="DA1230" s="44"/>
      <c r="DB1230" s="44"/>
      <c r="DC1230" s="44"/>
      <c r="DD1230" s="44"/>
      <c r="DE1230" s="44"/>
      <c r="DF1230" s="44"/>
      <c r="DG1230" s="44"/>
      <c r="DH1230" s="44"/>
      <c r="DI1230" s="44"/>
    </row>
    <row r="1231" spans="1:113" ht="15">
      <c r="A1231" s="40"/>
      <c r="B1231" s="40"/>
      <c r="C1231" s="41"/>
      <c r="D1231" s="69"/>
      <c r="E1231" s="42"/>
      <c r="F1231" s="42"/>
      <c r="G1231" s="44"/>
      <c r="H1231" s="44"/>
      <c r="I1231" s="44"/>
      <c r="J1231" s="335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  <c r="BG1231" s="44"/>
      <c r="BH1231" s="44"/>
      <c r="BI1231" s="44"/>
      <c r="BJ1231" s="44"/>
      <c r="BK1231" s="44"/>
      <c r="BL1231" s="44"/>
      <c r="BM1231" s="44"/>
      <c r="BN1231" s="44"/>
      <c r="BO1231" s="44"/>
      <c r="BP1231" s="44"/>
      <c r="BQ1231" s="44"/>
      <c r="BR1231" s="44"/>
      <c r="BS1231" s="44"/>
      <c r="BT1231" s="44"/>
      <c r="BU1231" s="44"/>
      <c r="BV1231" s="44"/>
      <c r="BW1231" s="44"/>
      <c r="BX1231" s="44"/>
      <c r="BY1231" s="44"/>
      <c r="BZ1231" s="44"/>
      <c r="CA1231" s="44"/>
      <c r="CB1231" s="44"/>
      <c r="CC1231" s="44"/>
      <c r="CD1231" s="44"/>
      <c r="CE1231" s="44"/>
      <c r="CF1231" s="44"/>
      <c r="CG1231" s="45"/>
      <c r="CH1231" s="45"/>
      <c r="CI1231" s="45"/>
      <c r="CJ1231" s="45"/>
      <c r="CK1231" s="45"/>
      <c r="CL1231" s="45"/>
      <c r="CM1231" s="45"/>
      <c r="CN1231" s="45"/>
      <c r="CO1231" s="45"/>
      <c r="CP1231" s="45"/>
      <c r="CQ1231" s="45"/>
      <c r="CR1231" s="45"/>
      <c r="CS1231" s="44"/>
      <c r="CT1231" s="44"/>
      <c r="CU1231" s="44"/>
      <c r="CV1231" s="44"/>
      <c r="CW1231" s="44"/>
      <c r="CX1231" s="44"/>
      <c r="CY1231" s="44"/>
      <c r="CZ1231" s="44"/>
      <c r="DA1231" s="44"/>
      <c r="DB1231" s="44"/>
      <c r="DC1231" s="44"/>
      <c r="DD1231" s="44"/>
      <c r="DE1231" s="44"/>
      <c r="DF1231" s="44"/>
      <c r="DG1231" s="44"/>
      <c r="DH1231" s="44"/>
      <c r="DI1231" s="44"/>
    </row>
    <row r="1232" spans="1:113" ht="15">
      <c r="A1232" s="40"/>
      <c r="B1232" s="40"/>
      <c r="C1232" s="41"/>
      <c r="D1232" s="69"/>
      <c r="E1232" s="42"/>
      <c r="F1232" s="42"/>
      <c r="G1232" s="44"/>
      <c r="H1232" s="44"/>
      <c r="I1232" s="44"/>
      <c r="J1232" s="335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  <c r="BG1232" s="44"/>
      <c r="BH1232" s="44"/>
      <c r="BI1232" s="44"/>
      <c r="BJ1232" s="44"/>
      <c r="BK1232" s="44"/>
      <c r="BL1232" s="44"/>
      <c r="BM1232" s="44"/>
      <c r="BN1232" s="44"/>
      <c r="BO1232" s="44"/>
      <c r="BP1232" s="44"/>
      <c r="BQ1232" s="44"/>
      <c r="BR1232" s="44"/>
      <c r="BS1232" s="44"/>
      <c r="BT1232" s="44"/>
      <c r="BU1232" s="44"/>
      <c r="BV1232" s="44"/>
      <c r="BW1232" s="44"/>
      <c r="BX1232" s="44"/>
      <c r="BY1232" s="44"/>
      <c r="BZ1232" s="44"/>
      <c r="CA1232" s="44"/>
      <c r="CB1232" s="44"/>
      <c r="CC1232" s="44"/>
      <c r="CD1232" s="44"/>
      <c r="CE1232" s="44"/>
      <c r="CF1232" s="44"/>
      <c r="CG1232" s="45"/>
      <c r="CH1232" s="45"/>
      <c r="CI1232" s="45"/>
      <c r="CJ1232" s="45"/>
      <c r="CK1232" s="45"/>
      <c r="CL1232" s="45"/>
      <c r="CM1232" s="45"/>
      <c r="CN1232" s="45"/>
      <c r="CO1232" s="45"/>
      <c r="CP1232" s="45"/>
      <c r="CQ1232" s="45"/>
      <c r="CR1232" s="45"/>
      <c r="CS1232" s="44"/>
      <c r="CT1232" s="44"/>
      <c r="CU1232" s="44"/>
      <c r="CV1232" s="44"/>
      <c r="CW1232" s="44"/>
      <c r="CX1232" s="44"/>
      <c r="CY1232" s="44"/>
      <c r="CZ1232" s="44"/>
      <c r="DA1232" s="44"/>
      <c r="DB1232" s="44"/>
      <c r="DC1232" s="44"/>
      <c r="DD1232" s="44"/>
      <c r="DE1232" s="44"/>
      <c r="DF1232" s="44"/>
      <c r="DG1232" s="44"/>
      <c r="DH1232" s="44"/>
      <c r="DI1232" s="44"/>
    </row>
    <row r="1233" spans="1:113" ht="15">
      <c r="A1233" s="40"/>
      <c r="B1233" s="40"/>
      <c r="C1233" s="41"/>
      <c r="D1233" s="69"/>
      <c r="E1233" s="42"/>
      <c r="F1233" s="42"/>
      <c r="G1233" s="44"/>
      <c r="H1233" s="44"/>
      <c r="I1233" s="44"/>
      <c r="J1233" s="335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  <c r="BG1233" s="44"/>
      <c r="BH1233" s="44"/>
      <c r="BI1233" s="44"/>
      <c r="BJ1233" s="44"/>
      <c r="BK1233" s="44"/>
      <c r="BL1233" s="44"/>
      <c r="BM1233" s="44"/>
      <c r="BN1233" s="44"/>
      <c r="BO1233" s="44"/>
      <c r="BP1233" s="44"/>
      <c r="BQ1233" s="44"/>
      <c r="BR1233" s="44"/>
      <c r="BS1233" s="44"/>
      <c r="BT1233" s="44"/>
      <c r="BU1233" s="44"/>
      <c r="BV1233" s="44"/>
      <c r="BW1233" s="44"/>
      <c r="BX1233" s="44"/>
      <c r="BY1233" s="44"/>
      <c r="BZ1233" s="44"/>
      <c r="CA1233" s="44"/>
      <c r="CB1233" s="44"/>
      <c r="CC1233" s="44"/>
      <c r="CD1233" s="44"/>
      <c r="CE1233" s="44"/>
      <c r="CF1233" s="44"/>
      <c r="CG1233" s="45"/>
      <c r="CH1233" s="45"/>
      <c r="CI1233" s="45"/>
      <c r="CJ1233" s="45"/>
      <c r="CK1233" s="45"/>
      <c r="CL1233" s="45"/>
      <c r="CM1233" s="45"/>
      <c r="CN1233" s="45"/>
      <c r="CO1233" s="45"/>
      <c r="CP1233" s="45"/>
      <c r="CQ1233" s="45"/>
      <c r="CR1233" s="45"/>
      <c r="CS1233" s="44"/>
      <c r="CT1233" s="44"/>
      <c r="CU1233" s="44"/>
      <c r="CV1233" s="44"/>
      <c r="CW1233" s="44"/>
      <c r="CX1233" s="44"/>
      <c r="CY1233" s="44"/>
      <c r="CZ1233" s="44"/>
      <c r="DA1233" s="44"/>
      <c r="DB1233" s="44"/>
      <c r="DC1233" s="44"/>
      <c r="DD1233" s="44"/>
      <c r="DE1233" s="44"/>
      <c r="DF1233" s="44"/>
      <c r="DG1233" s="44"/>
      <c r="DH1233" s="44"/>
      <c r="DI1233" s="44"/>
    </row>
    <row r="1234" spans="1:113" ht="15">
      <c r="A1234" s="40"/>
      <c r="B1234" s="40"/>
      <c r="C1234" s="41"/>
      <c r="D1234" s="69"/>
      <c r="E1234" s="42"/>
      <c r="F1234" s="42"/>
      <c r="G1234" s="44"/>
      <c r="H1234" s="44"/>
      <c r="I1234" s="44"/>
      <c r="J1234" s="335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  <c r="BG1234" s="44"/>
      <c r="BH1234" s="44"/>
      <c r="BI1234" s="44"/>
      <c r="BJ1234" s="44"/>
      <c r="BK1234" s="44"/>
      <c r="BL1234" s="44"/>
      <c r="BM1234" s="44"/>
      <c r="BN1234" s="44"/>
      <c r="BO1234" s="44"/>
      <c r="BP1234" s="44"/>
      <c r="BQ1234" s="44"/>
      <c r="BR1234" s="44"/>
      <c r="BS1234" s="44"/>
      <c r="BT1234" s="44"/>
      <c r="BU1234" s="44"/>
      <c r="BV1234" s="44"/>
      <c r="BW1234" s="44"/>
      <c r="BX1234" s="44"/>
      <c r="BY1234" s="44"/>
      <c r="BZ1234" s="44"/>
      <c r="CA1234" s="44"/>
      <c r="CB1234" s="44"/>
      <c r="CC1234" s="44"/>
      <c r="CD1234" s="44"/>
      <c r="CE1234" s="44"/>
      <c r="CF1234" s="44"/>
      <c r="CG1234" s="45"/>
      <c r="CH1234" s="45"/>
      <c r="CI1234" s="45"/>
      <c r="CJ1234" s="45"/>
      <c r="CK1234" s="45"/>
      <c r="CL1234" s="45"/>
      <c r="CM1234" s="45"/>
      <c r="CN1234" s="45"/>
      <c r="CO1234" s="45"/>
      <c r="CP1234" s="45"/>
      <c r="CQ1234" s="45"/>
      <c r="CR1234" s="45"/>
      <c r="CS1234" s="44"/>
      <c r="CT1234" s="44"/>
      <c r="CU1234" s="44"/>
      <c r="CV1234" s="44"/>
      <c r="CW1234" s="44"/>
      <c r="CX1234" s="44"/>
      <c r="CY1234" s="44"/>
      <c r="CZ1234" s="44"/>
      <c r="DA1234" s="44"/>
      <c r="DB1234" s="44"/>
      <c r="DC1234" s="44"/>
      <c r="DD1234" s="44"/>
      <c r="DE1234" s="44"/>
      <c r="DF1234" s="44"/>
      <c r="DG1234" s="44"/>
      <c r="DH1234" s="44"/>
      <c r="DI1234" s="44"/>
    </row>
    <row r="1235" spans="1:113" ht="15">
      <c r="A1235" s="40"/>
      <c r="B1235" s="40"/>
      <c r="C1235" s="41"/>
      <c r="D1235" s="69"/>
      <c r="E1235" s="42"/>
      <c r="F1235" s="42"/>
      <c r="G1235" s="44"/>
      <c r="H1235" s="44"/>
      <c r="I1235" s="44"/>
      <c r="J1235" s="335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4"/>
      <c r="BN1235" s="44"/>
      <c r="BO1235" s="44"/>
      <c r="BP1235" s="44"/>
      <c r="BQ1235" s="44"/>
      <c r="BR1235" s="44"/>
      <c r="BS1235" s="44"/>
      <c r="BT1235" s="44"/>
      <c r="BU1235" s="44"/>
      <c r="BV1235" s="44"/>
      <c r="BW1235" s="44"/>
      <c r="BX1235" s="44"/>
      <c r="BY1235" s="44"/>
      <c r="BZ1235" s="44"/>
      <c r="CA1235" s="44"/>
      <c r="CB1235" s="44"/>
      <c r="CC1235" s="44"/>
      <c r="CD1235" s="44"/>
      <c r="CE1235" s="44"/>
      <c r="CF1235" s="44"/>
      <c r="CG1235" s="45"/>
      <c r="CH1235" s="45"/>
      <c r="CI1235" s="45"/>
      <c r="CJ1235" s="45"/>
      <c r="CK1235" s="45"/>
      <c r="CL1235" s="45"/>
      <c r="CM1235" s="45"/>
      <c r="CN1235" s="45"/>
      <c r="CO1235" s="45"/>
      <c r="CP1235" s="45"/>
      <c r="CQ1235" s="45"/>
      <c r="CR1235" s="45"/>
      <c r="CS1235" s="44"/>
      <c r="CT1235" s="44"/>
      <c r="CU1235" s="44"/>
      <c r="CV1235" s="44"/>
      <c r="CW1235" s="44"/>
      <c r="CX1235" s="44"/>
      <c r="CY1235" s="44"/>
      <c r="CZ1235" s="44"/>
      <c r="DA1235" s="44"/>
      <c r="DB1235" s="44"/>
      <c r="DC1235" s="44"/>
      <c r="DD1235" s="44"/>
      <c r="DE1235" s="44"/>
      <c r="DF1235" s="44"/>
      <c r="DG1235" s="44"/>
      <c r="DH1235" s="44"/>
      <c r="DI1235" s="44"/>
    </row>
    <row r="1236" spans="1:113" ht="15">
      <c r="A1236" s="40"/>
      <c r="B1236" s="40"/>
      <c r="C1236" s="41"/>
      <c r="D1236" s="69"/>
      <c r="E1236" s="42"/>
      <c r="F1236" s="42"/>
      <c r="G1236" s="44"/>
      <c r="H1236" s="44"/>
      <c r="I1236" s="44"/>
      <c r="J1236" s="335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  <c r="BG1236" s="44"/>
      <c r="BH1236" s="44"/>
      <c r="BI1236" s="44"/>
      <c r="BJ1236" s="44"/>
      <c r="BK1236" s="44"/>
      <c r="BL1236" s="44"/>
      <c r="BM1236" s="44"/>
      <c r="BN1236" s="44"/>
      <c r="BO1236" s="44"/>
      <c r="BP1236" s="44"/>
      <c r="BQ1236" s="44"/>
      <c r="BR1236" s="44"/>
      <c r="BS1236" s="44"/>
      <c r="BT1236" s="44"/>
      <c r="BU1236" s="44"/>
      <c r="BV1236" s="44"/>
      <c r="BW1236" s="44"/>
      <c r="BX1236" s="44"/>
      <c r="BY1236" s="44"/>
      <c r="BZ1236" s="44"/>
      <c r="CA1236" s="44"/>
      <c r="CB1236" s="44"/>
      <c r="CC1236" s="44"/>
      <c r="CD1236" s="44"/>
      <c r="CE1236" s="44"/>
      <c r="CF1236" s="44"/>
      <c r="CG1236" s="45"/>
      <c r="CH1236" s="45"/>
      <c r="CI1236" s="45"/>
      <c r="CJ1236" s="45"/>
      <c r="CK1236" s="45"/>
      <c r="CL1236" s="45"/>
      <c r="CM1236" s="45"/>
      <c r="CN1236" s="45"/>
      <c r="CO1236" s="45"/>
      <c r="CP1236" s="45"/>
      <c r="CQ1236" s="45"/>
      <c r="CR1236" s="45"/>
      <c r="CS1236" s="44"/>
      <c r="CT1236" s="44"/>
      <c r="CU1236" s="44"/>
      <c r="CV1236" s="44"/>
      <c r="CW1236" s="44"/>
      <c r="CX1236" s="44"/>
      <c r="CY1236" s="44"/>
      <c r="CZ1236" s="44"/>
      <c r="DA1236" s="44"/>
      <c r="DB1236" s="44"/>
      <c r="DC1236" s="44"/>
      <c r="DD1236" s="44"/>
      <c r="DE1236" s="44"/>
      <c r="DF1236" s="44"/>
      <c r="DG1236" s="44"/>
      <c r="DH1236" s="44"/>
      <c r="DI1236" s="44"/>
    </row>
    <row r="1237" spans="1:113" ht="15">
      <c r="A1237" s="40"/>
      <c r="B1237" s="40"/>
      <c r="C1237" s="41"/>
      <c r="D1237" s="69"/>
      <c r="E1237" s="42"/>
      <c r="F1237" s="42"/>
      <c r="G1237" s="44"/>
      <c r="H1237" s="44"/>
      <c r="I1237" s="44"/>
      <c r="J1237" s="335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  <c r="BG1237" s="44"/>
      <c r="BH1237" s="44"/>
      <c r="BI1237" s="44"/>
      <c r="BJ1237" s="44"/>
      <c r="BK1237" s="44"/>
      <c r="BL1237" s="44"/>
      <c r="BM1237" s="44"/>
      <c r="BN1237" s="44"/>
      <c r="BO1237" s="44"/>
      <c r="BP1237" s="44"/>
      <c r="BQ1237" s="44"/>
      <c r="BR1237" s="44"/>
      <c r="BS1237" s="44"/>
      <c r="BT1237" s="44"/>
      <c r="BU1237" s="44"/>
      <c r="BV1237" s="44"/>
      <c r="BW1237" s="44"/>
      <c r="BX1237" s="44"/>
      <c r="BY1237" s="44"/>
      <c r="BZ1237" s="44"/>
      <c r="CA1237" s="44"/>
      <c r="CB1237" s="44"/>
      <c r="CC1237" s="44"/>
      <c r="CD1237" s="44"/>
      <c r="CE1237" s="44"/>
      <c r="CF1237" s="44"/>
      <c r="CG1237" s="45"/>
      <c r="CH1237" s="45"/>
      <c r="CI1237" s="45"/>
      <c r="CJ1237" s="45"/>
      <c r="CK1237" s="45"/>
      <c r="CL1237" s="45"/>
      <c r="CM1237" s="45"/>
      <c r="CN1237" s="45"/>
      <c r="CO1237" s="45"/>
      <c r="CP1237" s="45"/>
      <c r="CQ1237" s="45"/>
      <c r="CR1237" s="45"/>
      <c r="CS1237" s="44"/>
      <c r="CT1237" s="44"/>
      <c r="CU1237" s="44"/>
      <c r="CV1237" s="44"/>
      <c r="CW1237" s="44"/>
      <c r="CX1237" s="44"/>
      <c r="CY1237" s="44"/>
      <c r="CZ1237" s="44"/>
      <c r="DA1237" s="44"/>
      <c r="DB1237" s="44"/>
      <c r="DC1237" s="44"/>
      <c r="DD1237" s="44"/>
      <c r="DE1237" s="44"/>
      <c r="DF1237" s="44"/>
      <c r="DG1237" s="44"/>
      <c r="DH1237" s="44"/>
      <c r="DI1237" s="44"/>
    </row>
    <row r="1238" spans="1:113" ht="15">
      <c r="A1238" s="40"/>
      <c r="B1238" s="40"/>
      <c r="C1238" s="41"/>
      <c r="D1238" s="69"/>
      <c r="E1238" s="42"/>
      <c r="F1238" s="42"/>
      <c r="G1238" s="44"/>
      <c r="H1238" s="44"/>
      <c r="I1238" s="44"/>
      <c r="J1238" s="335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4"/>
      <c r="BN1238" s="44"/>
      <c r="BO1238" s="44"/>
      <c r="BP1238" s="44"/>
      <c r="BQ1238" s="44"/>
      <c r="BR1238" s="44"/>
      <c r="BS1238" s="44"/>
      <c r="BT1238" s="44"/>
      <c r="BU1238" s="44"/>
      <c r="BV1238" s="44"/>
      <c r="BW1238" s="44"/>
      <c r="BX1238" s="44"/>
      <c r="BY1238" s="44"/>
      <c r="BZ1238" s="44"/>
      <c r="CA1238" s="44"/>
      <c r="CB1238" s="44"/>
      <c r="CC1238" s="44"/>
      <c r="CD1238" s="44"/>
      <c r="CE1238" s="44"/>
      <c r="CF1238" s="44"/>
      <c r="CG1238" s="45"/>
      <c r="CH1238" s="45"/>
      <c r="CI1238" s="45"/>
      <c r="CJ1238" s="45"/>
      <c r="CK1238" s="45"/>
      <c r="CL1238" s="45"/>
      <c r="CM1238" s="45"/>
      <c r="CN1238" s="45"/>
      <c r="CO1238" s="45"/>
      <c r="CP1238" s="45"/>
      <c r="CQ1238" s="45"/>
      <c r="CR1238" s="45"/>
      <c r="CS1238" s="44"/>
      <c r="CT1238" s="44"/>
      <c r="CU1238" s="44"/>
      <c r="CV1238" s="44"/>
      <c r="CW1238" s="44"/>
      <c r="CX1238" s="44"/>
      <c r="CY1238" s="44"/>
      <c r="CZ1238" s="44"/>
      <c r="DA1238" s="44"/>
      <c r="DB1238" s="44"/>
      <c r="DC1238" s="44"/>
      <c r="DD1238" s="44"/>
      <c r="DE1238" s="44"/>
      <c r="DF1238" s="44"/>
      <c r="DG1238" s="44"/>
      <c r="DH1238" s="44"/>
      <c r="DI1238" s="44"/>
    </row>
    <row r="1239" spans="1:113" ht="15">
      <c r="A1239" s="40"/>
      <c r="B1239" s="40"/>
      <c r="C1239" s="41"/>
      <c r="D1239" s="69"/>
      <c r="E1239" s="42"/>
      <c r="F1239" s="42"/>
      <c r="G1239" s="44"/>
      <c r="H1239" s="44"/>
      <c r="I1239" s="44"/>
      <c r="J1239" s="335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  <c r="BF1239" s="44"/>
      <c r="BG1239" s="44"/>
      <c r="BH1239" s="44"/>
      <c r="BI1239" s="44"/>
      <c r="BJ1239" s="44"/>
      <c r="BK1239" s="44"/>
      <c r="BL1239" s="44"/>
      <c r="BM1239" s="44"/>
      <c r="BN1239" s="44"/>
      <c r="BO1239" s="44"/>
      <c r="BP1239" s="44"/>
      <c r="BQ1239" s="44"/>
      <c r="BR1239" s="44"/>
      <c r="BS1239" s="44"/>
      <c r="BT1239" s="44"/>
      <c r="BU1239" s="44"/>
      <c r="BV1239" s="44"/>
      <c r="BW1239" s="44"/>
      <c r="BX1239" s="44"/>
      <c r="BY1239" s="44"/>
      <c r="BZ1239" s="44"/>
      <c r="CA1239" s="44"/>
      <c r="CB1239" s="44"/>
      <c r="CC1239" s="44"/>
      <c r="CD1239" s="44"/>
      <c r="CE1239" s="44"/>
      <c r="CF1239" s="44"/>
      <c r="CG1239" s="45"/>
      <c r="CH1239" s="45"/>
      <c r="CI1239" s="45"/>
      <c r="CJ1239" s="45"/>
      <c r="CK1239" s="45"/>
      <c r="CL1239" s="45"/>
      <c r="CM1239" s="45"/>
      <c r="CN1239" s="45"/>
      <c r="CO1239" s="45"/>
      <c r="CP1239" s="45"/>
      <c r="CQ1239" s="45"/>
      <c r="CR1239" s="45"/>
      <c r="CS1239" s="44"/>
      <c r="CT1239" s="44"/>
      <c r="CU1239" s="44"/>
      <c r="CV1239" s="44"/>
      <c r="CW1239" s="44"/>
      <c r="CX1239" s="44"/>
      <c r="CY1239" s="44"/>
      <c r="CZ1239" s="44"/>
      <c r="DA1239" s="44"/>
      <c r="DB1239" s="44"/>
      <c r="DC1239" s="44"/>
      <c r="DD1239" s="44"/>
      <c r="DE1239" s="44"/>
      <c r="DF1239" s="44"/>
      <c r="DG1239" s="44"/>
      <c r="DH1239" s="44"/>
      <c r="DI1239" s="44"/>
    </row>
    <row r="1240" spans="1:113" ht="15">
      <c r="A1240" s="40"/>
      <c r="B1240" s="40"/>
      <c r="C1240" s="41"/>
      <c r="D1240" s="69"/>
      <c r="E1240" s="42"/>
      <c r="F1240" s="42"/>
      <c r="G1240" s="44"/>
      <c r="H1240" s="44"/>
      <c r="I1240" s="44"/>
      <c r="J1240" s="335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  <c r="BF1240" s="44"/>
      <c r="BG1240" s="44"/>
      <c r="BH1240" s="44"/>
      <c r="BI1240" s="44"/>
      <c r="BJ1240" s="44"/>
      <c r="BK1240" s="44"/>
      <c r="BL1240" s="44"/>
      <c r="BM1240" s="44"/>
      <c r="BN1240" s="44"/>
      <c r="BO1240" s="44"/>
      <c r="BP1240" s="44"/>
      <c r="BQ1240" s="44"/>
      <c r="BR1240" s="44"/>
      <c r="BS1240" s="44"/>
      <c r="BT1240" s="44"/>
      <c r="BU1240" s="44"/>
      <c r="BV1240" s="44"/>
      <c r="BW1240" s="44"/>
      <c r="BX1240" s="44"/>
      <c r="BY1240" s="44"/>
      <c r="BZ1240" s="44"/>
      <c r="CA1240" s="44"/>
      <c r="CB1240" s="44"/>
      <c r="CC1240" s="44"/>
      <c r="CD1240" s="44"/>
      <c r="CE1240" s="44"/>
      <c r="CF1240" s="44"/>
      <c r="CG1240" s="45"/>
      <c r="CH1240" s="45"/>
      <c r="CI1240" s="45"/>
      <c r="CJ1240" s="45"/>
      <c r="CK1240" s="45"/>
      <c r="CL1240" s="45"/>
      <c r="CM1240" s="45"/>
      <c r="CN1240" s="45"/>
      <c r="CO1240" s="45"/>
      <c r="CP1240" s="45"/>
      <c r="CQ1240" s="45"/>
      <c r="CR1240" s="45"/>
      <c r="CS1240" s="44"/>
      <c r="CT1240" s="44"/>
      <c r="CU1240" s="44"/>
      <c r="CV1240" s="44"/>
      <c r="CW1240" s="44"/>
      <c r="CX1240" s="44"/>
      <c r="CY1240" s="44"/>
      <c r="CZ1240" s="44"/>
      <c r="DA1240" s="44"/>
      <c r="DB1240" s="44"/>
      <c r="DC1240" s="44"/>
      <c r="DD1240" s="44"/>
      <c r="DE1240" s="44"/>
      <c r="DF1240" s="44"/>
      <c r="DG1240" s="44"/>
      <c r="DH1240" s="44"/>
      <c r="DI1240" s="44"/>
    </row>
    <row r="1241" spans="1:113" ht="15">
      <c r="A1241" s="40"/>
      <c r="B1241" s="40"/>
      <c r="C1241" s="41"/>
      <c r="D1241" s="69"/>
      <c r="E1241" s="42"/>
      <c r="F1241" s="42"/>
      <c r="G1241" s="44"/>
      <c r="H1241" s="44"/>
      <c r="I1241" s="44"/>
      <c r="J1241" s="335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  <c r="BF1241" s="44"/>
      <c r="BG1241" s="44"/>
      <c r="BH1241" s="44"/>
      <c r="BI1241" s="44"/>
      <c r="BJ1241" s="44"/>
      <c r="BK1241" s="44"/>
      <c r="BL1241" s="44"/>
      <c r="BM1241" s="44"/>
      <c r="BN1241" s="44"/>
      <c r="BO1241" s="44"/>
      <c r="BP1241" s="44"/>
      <c r="BQ1241" s="44"/>
      <c r="BR1241" s="44"/>
      <c r="BS1241" s="44"/>
      <c r="BT1241" s="44"/>
      <c r="BU1241" s="44"/>
      <c r="BV1241" s="44"/>
      <c r="BW1241" s="44"/>
      <c r="BX1241" s="44"/>
      <c r="BY1241" s="44"/>
      <c r="BZ1241" s="44"/>
      <c r="CA1241" s="44"/>
      <c r="CB1241" s="44"/>
      <c r="CC1241" s="44"/>
      <c r="CD1241" s="44"/>
      <c r="CE1241" s="44"/>
      <c r="CF1241" s="44"/>
      <c r="CG1241" s="45"/>
      <c r="CH1241" s="45"/>
      <c r="CI1241" s="45"/>
      <c r="CJ1241" s="45"/>
      <c r="CK1241" s="45"/>
      <c r="CL1241" s="45"/>
      <c r="CM1241" s="45"/>
      <c r="CN1241" s="45"/>
      <c r="CO1241" s="45"/>
      <c r="CP1241" s="45"/>
      <c r="CQ1241" s="45"/>
      <c r="CR1241" s="45"/>
      <c r="CS1241" s="44"/>
      <c r="CT1241" s="44"/>
      <c r="CU1241" s="44"/>
      <c r="CV1241" s="44"/>
      <c r="CW1241" s="44"/>
      <c r="CX1241" s="44"/>
      <c r="CY1241" s="44"/>
      <c r="CZ1241" s="44"/>
      <c r="DA1241" s="44"/>
      <c r="DB1241" s="44"/>
      <c r="DC1241" s="44"/>
      <c r="DD1241" s="44"/>
      <c r="DE1241" s="44"/>
      <c r="DF1241" s="44"/>
      <c r="DG1241" s="44"/>
      <c r="DH1241" s="44"/>
      <c r="DI1241" s="44"/>
    </row>
    <row r="1242" spans="1:113" ht="15">
      <c r="A1242" s="40"/>
      <c r="B1242" s="40"/>
      <c r="C1242" s="41"/>
      <c r="D1242" s="69"/>
      <c r="E1242" s="42"/>
      <c r="F1242" s="42"/>
      <c r="G1242" s="44"/>
      <c r="H1242" s="44"/>
      <c r="I1242" s="44"/>
      <c r="J1242" s="335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4"/>
      <c r="BN1242" s="44"/>
      <c r="BO1242" s="44"/>
      <c r="BP1242" s="44"/>
      <c r="BQ1242" s="44"/>
      <c r="BR1242" s="44"/>
      <c r="BS1242" s="44"/>
      <c r="BT1242" s="44"/>
      <c r="BU1242" s="44"/>
      <c r="BV1242" s="44"/>
      <c r="BW1242" s="44"/>
      <c r="BX1242" s="44"/>
      <c r="BY1242" s="44"/>
      <c r="BZ1242" s="44"/>
      <c r="CA1242" s="44"/>
      <c r="CB1242" s="44"/>
      <c r="CC1242" s="44"/>
      <c r="CD1242" s="44"/>
      <c r="CE1242" s="44"/>
      <c r="CF1242" s="44"/>
      <c r="CG1242" s="45"/>
      <c r="CH1242" s="45"/>
      <c r="CI1242" s="45"/>
      <c r="CJ1242" s="45"/>
      <c r="CK1242" s="45"/>
      <c r="CL1242" s="45"/>
      <c r="CM1242" s="45"/>
      <c r="CN1242" s="45"/>
      <c r="CO1242" s="45"/>
      <c r="CP1242" s="45"/>
      <c r="CQ1242" s="45"/>
      <c r="CR1242" s="45"/>
      <c r="CS1242" s="44"/>
      <c r="CT1242" s="44"/>
      <c r="CU1242" s="44"/>
      <c r="CV1242" s="44"/>
      <c r="CW1242" s="44"/>
      <c r="CX1242" s="44"/>
      <c r="CY1242" s="44"/>
      <c r="CZ1242" s="44"/>
      <c r="DA1242" s="44"/>
      <c r="DB1242" s="44"/>
      <c r="DC1242" s="44"/>
      <c r="DD1242" s="44"/>
      <c r="DE1242" s="44"/>
      <c r="DF1242" s="44"/>
      <c r="DG1242" s="44"/>
      <c r="DH1242" s="44"/>
      <c r="DI1242" s="44"/>
    </row>
    <row r="1243" spans="1:113" ht="15">
      <c r="A1243" s="40"/>
      <c r="B1243" s="40"/>
      <c r="C1243" s="41"/>
      <c r="D1243" s="69"/>
      <c r="E1243" s="42"/>
      <c r="F1243" s="42"/>
      <c r="G1243" s="44"/>
      <c r="H1243" s="44"/>
      <c r="I1243" s="44"/>
      <c r="J1243" s="335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  <c r="BG1243" s="44"/>
      <c r="BH1243" s="44"/>
      <c r="BI1243" s="44"/>
      <c r="BJ1243" s="44"/>
      <c r="BK1243" s="44"/>
      <c r="BL1243" s="44"/>
      <c r="BM1243" s="44"/>
      <c r="BN1243" s="44"/>
      <c r="BO1243" s="44"/>
      <c r="BP1243" s="44"/>
      <c r="BQ1243" s="44"/>
      <c r="BR1243" s="44"/>
      <c r="BS1243" s="44"/>
      <c r="BT1243" s="44"/>
      <c r="BU1243" s="44"/>
      <c r="BV1243" s="44"/>
      <c r="BW1243" s="44"/>
      <c r="BX1243" s="44"/>
      <c r="BY1243" s="44"/>
      <c r="BZ1243" s="44"/>
      <c r="CA1243" s="44"/>
      <c r="CB1243" s="44"/>
      <c r="CC1243" s="44"/>
      <c r="CD1243" s="44"/>
      <c r="CE1243" s="44"/>
      <c r="CF1243" s="44"/>
      <c r="CG1243" s="45"/>
      <c r="CH1243" s="45"/>
      <c r="CI1243" s="45"/>
      <c r="CJ1243" s="45"/>
      <c r="CK1243" s="45"/>
      <c r="CL1243" s="45"/>
      <c r="CM1243" s="45"/>
      <c r="CN1243" s="45"/>
      <c r="CO1243" s="45"/>
      <c r="CP1243" s="45"/>
      <c r="CQ1243" s="45"/>
      <c r="CR1243" s="45"/>
      <c r="CS1243" s="44"/>
      <c r="CT1243" s="44"/>
      <c r="CU1243" s="44"/>
      <c r="CV1243" s="44"/>
      <c r="CW1243" s="44"/>
      <c r="CX1243" s="44"/>
      <c r="CY1243" s="44"/>
      <c r="CZ1243" s="44"/>
      <c r="DA1243" s="44"/>
      <c r="DB1243" s="44"/>
      <c r="DC1243" s="44"/>
      <c r="DD1243" s="44"/>
      <c r="DE1243" s="44"/>
      <c r="DF1243" s="44"/>
      <c r="DG1243" s="44"/>
      <c r="DH1243" s="44"/>
      <c r="DI1243" s="44"/>
    </row>
    <row r="1244" spans="1:113" ht="15">
      <c r="A1244" s="40"/>
      <c r="B1244" s="40"/>
      <c r="C1244" s="41"/>
      <c r="D1244" s="69"/>
      <c r="E1244" s="42"/>
      <c r="F1244" s="42"/>
      <c r="G1244" s="44"/>
      <c r="H1244" s="44"/>
      <c r="I1244" s="44"/>
      <c r="J1244" s="335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  <c r="BF1244" s="44"/>
      <c r="BG1244" s="44"/>
      <c r="BH1244" s="44"/>
      <c r="BI1244" s="44"/>
      <c r="BJ1244" s="44"/>
      <c r="BK1244" s="44"/>
      <c r="BL1244" s="44"/>
      <c r="BM1244" s="44"/>
      <c r="BN1244" s="44"/>
      <c r="BO1244" s="44"/>
      <c r="BP1244" s="44"/>
      <c r="BQ1244" s="44"/>
      <c r="BR1244" s="44"/>
      <c r="BS1244" s="44"/>
      <c r="BT1244" s="44"/>
      <c r="BU1244" s="44"/>
      <c r="BV1244" s="44"/>
      <c r="BW1244" s="44"/>
      <c r="BX1244" s="44"/>
      <c r="BY1244" s="44"/>
      <c r="BZ1244" s="44"/>
      <c r="CA1244" s="44"/>
      <c r="CB1244" s="44"/>
      <c r="CC1244" s="44"/>
      <c r="CD1244" s="44"/>
      <c r="CE1244" s="44"/>
      <c r="CF1244" s="44"/>
      <c r="CG1244" s="45"/>
      <c r="CH1244" s="45"/>
      <c r="CI1244" s="45"/>
      <c r="CJ1244" s="45"/>
      <c r="CK1244" s="45"/>
      <c r="CL1244" s="45"/>
      <c r="CM1244" s="45"/>
      <c r="CN1244" s="45"/>
      <c r="CO1244" s="45"/>
      <c r="CP1244" s="45"/>
      <c r="CQ1244" s="45"/>
      <c r="CR1244" s="45"/>
      <c r="CS1244" s="44"/>
      <c r="CT1244" s="44"/>
      <c r="CU1244" s="44"/>
      <c r="CV1244" s="44"/>
      <c r="CW1244" s="44"/>
      <c r="CX1244" s="44"/>
      <c r="CY1244" s="44"/>
      <c r="CZ1244" s="44"/>
      <c r="DA1244" s="44"/>
      <c r="DB1244" s="44"/>
      <c r="DC1244" s="44"/>
      <c r="DD1244" s="44"/>
      <c r="DE1244" s="44"/>
      <c r="DF1244" s="44"/>
      <c r="DG1244" s="44"/>
      <c r="DH1244" s="44"/>
      <c r="DI1244" s="44"/>
    </row>
    <row r="1245" spans="1:113" ht="15">
      <c r="A1245" s="40"/>
      <c r="B1245" s="40"/>
      <c r="C1245" s="41"/>
      <c r="D1245" s="69"/>
      <c r="E1245" s="42"/>
      <c r="F1245" s="42"/>
      <c r="G1245" s="44"/>
      <c r="H1245" s="44"/>
      <c r="I1245" s="44"/>
      <c r="J1245" s="335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  <c r="BF1245" s="44"/>
      <c r="BG1245" s="44"/>
      <c r="BH1245" s="44"/>
      <c r="BI1245" s="44"/>
      <c r="BJ1245" s="44"/>
      <c r="BK1245" s="44"/>
      <c r="BL1245" s="44"/>
      <c r="BM1245" s="44"/>
      <c r="BN1245" s="44"/>
      <c r="BO1245" s="44"/>
      <c r="BP1245" s="44"/>
      <c r="BQ1245" s="44"/>
      <c r="BR1245" s="44"/>
      <c r="BS1245" s="44"/>
      <c r="BT1245" s="44"/>
      <c r="BU1245" s="44"/>
      <c r="BV1245" s="44"/>
      <c r="BW1245" s="44"/>
      <c r="BX1245" s="44"/>
      <c r="BY1245" s="44"/>
      <c r="BZ1245" s="44"/>
      <c r="CA1245" s="44"/>
      <c r="CB1245" s="44"/>
      <c r="CC1245" s="44"/>
      <c r="CD1245" s="44"/>
      <c r="CE1245" s="44"/>
      <c r="CF1245" s="44"/>
      <c r="CG1245" s="45"/>
      <c r="CH1245" s="45"/>
      <c r="CI1245" s="45"/>
      <c r="CJ1245" s="45"/>
      <c r="CK1245" s="45"/>
      <c r="CL1245" s="45"/>
      <c r="CM1245" s="45"/>
      <c r="CN1245" s="45"/>
      <c r="CO1245" s="45"/>
      <c r="CP1245" s="45"/>
      <c r="CQ1245" s="45"/>
      <c r="CR1245" s="45"/>
      <c r="CS1245" s="44"/>
      <c r="CT1245" s="44"/>
      <c r="CU1245" s="44"/>
      <c r="CV1245" s="44"/>
      <c r="CW1245" s="44"/>
      <c r="CX1245" s="44"/>
      <c r="CY1245" s="44"/>
      <c r="CZ1245" s="44"/>
      <c r="DA1245" s="44"/>
      <c r="DB1245" s="44"/>
      <c r="DC1245" s="44"/>
      <c r="DD1245" s="44"/>
      <c r="DE1245" s="44"/>
      <c r="DF1245" s="44"/>
      <c r="DG1245" s="44"/>
      <c r="DH1245" s="44"/>
      <c r="DI1245" s="44"/>
    </row>
    <row r="1246" spans="1:113" ht="15">
      <c r="A1246" s="40"/>
      <c r="B1246" s="40"/>
      <c r="C1246" s="41"/>
      <c r="D1246" s="69"/>
      <c r="E1246" s="42"/>
      <c r="F1246" s="42"/>
      <c r="G1246" s="44"/>
      <c r="H1246" s="44"/>
      <c r="I1246" s="44"/>
      <c r="J1246" s="335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  <c r="BF1246" s="44"/>
      <c r="BG1246" s="44"/>
      <c r="BH1246" s="44"/>
      <c r="BI1246" s="44"/>
      <c r="BJ1246" s="44"/>
      <c r="BK1246" s="44"/>
      <c r="BL1246" s="44"/>
      <c r="BM1246" s="44"/>
      <c r="BN1246" s="44"/>
      <c r="BO1246" s="44"/>
      <c r="BP1246" s="44"/>
      <c r="BQ1246" s="44"/>
      <c r="BR1246" s="44"/>
      <c r="BS1246" s="44"/>
      <c r="BT1246" s="44"/>
      <c r="BU1246" s="44"/>
      <c r="BV1246" s="44"/>
      <c r="BW1246" s="44"/>
      <c r="BX1246" s="44"/>
      <c r="BY1246" s="44"/>
      <c r="BZ1246" s="44"/>
      <c r="CA1246" s="44"/>
      <c r="CB1246" s="44"/>
      <c r="CC1246" s="44"/>
      <c r="CD1246" s="44"/>
      <c r="CE1246" s="44"/>
      <c r="CF1246" s="44"/>
      <c r="CG1246" s="45"/>
      <c r="CH1246" s="45"/>
      <c r="CI1246" s="45"/>
      <c r="CJ1246" s="45"/>
      <c r="CK1246" s="45"/>
      <c r="CL1246" s="45"/>
      <c r="CM1246" s="45"/>
      <c r="CN1246" s="45"/>
      <c r="CO1246" s="45"/>
      <c r="CP1246" s="45"/>
      <c r="CQ1246" s="45"/>
      <c r="CR1246" s="45"/>
      <c r="CS1246" s="44"/>
      <c r="CT1246" s="44"/>
      <c r="CU1246" s="44"/>
      <c r="CV1246" s="44"/>
      <c r="CW1246" s="44"/>
      <c r="CX1246" s="44"/>
      <c r="CY1246" s="44"/>
      <c r="CZ1246" s="44"/>
      <c r="DA1246" s="44"/>
      <c r="DB1246" s="44"/>
      <c r="DC1246" s="44"/>
      <c r="DD1246" s="44"/>
      <c r="DE1246" s="44"/>
      <c r="DF1246" s="44"/>
      <c r="DG1246" s="44"/>
      <c r="DH1246" s="44"/>
      <c r="DI1246" s="44"/>
    </row>
    <row r="1247" spans="1:113" ht="15">
      <c r="A1247" s="40"/>
      <c r="B1247" s="40"/>
      <c r="C1247" s="41"/>
      <c r="D1247" s="69"/>
      <c r="E1247" s="42"/>
      <c r="F1247" s="42"/>
      <c r="G1247" s="44"/>
      <c r="H1247" s="44"/>
      <c r="I1247" s="44"/>
      <c r="J1247" s="335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  <c r="BG1247" s="44"/>
      <c r="BH1247" s="44"/>
      <c r="BI1247" s="44"/>
      <c r="BJ1247" s="44"/>
      <c r="BK1247" s="44"/>
      <c r="BL1247" s="44"/>
      <c r="BM1247" s="44"/>
      <c r="BN1247" s="44"/>
      <c r="BO1247" s="44"/>
      <c r="BP1247" s="44"/>
      <c r="BQ1247" s="44"/>
      <c r="BR1247" s="44"/>
      <c r="BS1247" s="44"/>
      <c r="BT1247" s="44"/>
      <c r="BU1247" s="44"/>
      <c r="BV1247" s="44"/>
      <c r="BW1247" s="44"/>
      <c r="BX1247" s="44"/>
      <c r="BY1247" s="44"/>
      <c r="BZ1247" s="44"/>
      <c r="CA1247" s="44"/>
      <c r="CB1247" s="44"/>
      <c r="CC1247" s="44"/>
      <c r="CD1247" s="44"/>
      <c r="CE1247" s="44"/>
      <c r="CF1247" s="44"/>
      <c r="CG1247" s="45"/>
      <c r="CH1247" s="45"/>
      <c r="CI1247" s="45"/>
      <c r="CJ1247" s="45"/>
      <c r="CK1247" s="45"/>
      <c r="CL1247" s="45"/>
      <c r="CM1247" s="45"/>
      <c r="CN1247" s="45"/>
      <c r="CO1247" s="45"/>
      <c r="CP1247" s="45"/>
      <c r="CQ1247" s="45"/>
      <c r="CR1247" s="45"/>
      <c r="CS1247" s="44"/>
      <c r="CT1247" s="44"/>
      <c r="CU1247" s="44"/>
      <c r="CV1247" s="44"/>
      <c r="CW1247" s="44"/>
      <c r="CX1247" s="44"/>
      <c r="CY1247" s="44"/>
      <c r="CZ1247" s="44"/>
      <c r="DA1247" s="44"/>
      <c r="DB1247" s="44"/>
      <c r="DC1247" s="44"/>
      <c r="DD1247" s="44"/>
      <c r="DE1247" s="44"/>
      <c r="DF1247" s="44"/>
      <c r="DG1247" s="44"/>
      <c r="DH1247" s="44"/>
      <c r="DI1247" s="44"/>
    </row>
    <row r="1248" spans="1:113" ht="15">
      <c r="A1248" s="40"/>
      <c r="B1248" s="40"/>
      <c r="C1248" s="41"/>
      <c r="D1248" s="69"/>
      <c r="E1248" s="42"/>
      <c r="F1248" s="42"/>
      <c r="G1248" s="44"/>
      <c r="H1248" s="44"/>
      <c r="I1248" s="44"/>
      <c r="J1248" s="335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  <c r="BF1248" s="44"/>
      <c r="BG1248" s="44"/>
      <c r="BH1248" s="44"/>
      <c r="BI1248" s="44"/>
      <c r="BJ1248" s="44"/>
      <c r="BK1248" s="44"/>
      <c r="BL1248" s="44"/>
      <c r="BM1248" s="44"/>
      <c r="BN1248" s="44"/>
      <c r="BO1248" s="44"/>
      <c r="BP1248" s="44"/>
      <c r="BQ1248" s="44"/>
      <c r="BR1248" s="44"/>
      <c r="BS1248" s="44"/>
      <c r="BT1248" s="44"/>
      <c r="BU1248" s="44"/>
      <c r="BV1248" s="44"/>
      <c r="BW1248" s="44"/>
      <c r="BX1248" s="44"/>
      <c r="BY1248" s="44"/>
      <c r="BZ1248" s="44"/>
      <c r="CA1248" s="44"/>
      <c r="CB1248" s="44"/>
      <c r="CC1248" s="44"/>
      <c r="CD1248" s="44"/>
      <c r="CE1248" s="44"/>
      <c r="CF1248" s="44"/>
      <c r="CG1248" s="45"/>
      <c r="CH1248" s="45"/>
      <c r="CI1248" s="45"/>
      <c r="CJ1248" s="45"/>
      <c r="CK1248" s="45"/>
      <c r="CL1248" s="45"/>
      <c r="CM1248" s="45"/>
      <c r="CN1248" s="45"/>
      <c r="CO1248" s="45"/>
      <c r="CP1248" s="45"/>
      <c r="CQ1248" s="45"/>
      <c r="CR1248" s="45"/>
      <c r="CS1248" s="44"/>
      <c r="CT1248" s="44"/>
      <c r="CU1248" s="44"/>
      <c r="CV1248" s="44"/>
      <c r="CW1248" s="44"/>
      <c r="CX1248" s="44"/>
      <c r="CY1248" s="44"/>
      <c r="CZ1248" s="44"/>
      <c r="DA1248" s="44"/>
      <c r="DB1248" s="44"/>
      <c r="DC1248" s="44"/>
      <c r="DD1248" s="44"/>
      <c r="DE1248" s="44"/>
      <c r="DF1248" s="44"/>
      <c r="DG1248" s="44"/>
      <c r="DH1248" s="44"/>
      <c r="DI1248" s="44"/>
    </row>
    <row r="1249" spans="1:113" ht="15">
      <c r="A1249" s="40"/>
      <c r="B1249" s="40"/>
      <c r="C1249" s="41"/>
      <c r="D1249" s="69"/>
      <c r="E1249" s="42"/>
      <c r="F1249" s="42"/>
      <c r="G1249" s="44"/>
      <c r="H1249" s="44"/>
      <c r="I1249" s="44"/>
      <c r="J1249" s="335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  <c r="BF1249" s="44"/>
      <c r="BG1249" s="44"/>
      <c r="BH1249" s="44"/>
      <c r="BI1249" s="44"/>
      <c r="BJ1249" s="44"/>
      <c r="BK1249" s="44"/>
      <c r="BL1249" s="44"/>
      <c r="BM1249" s="44"/>
      <c r="BN1249" s="44"/>
      <c r="BO1249" s="44"/>
      <c r="BP1249" s="44"/>
      <c r="BQ1249" s="44"/>
      <c r="BR1249" s="44"/>
      <c r="BS1249" s="44"/>
      <c r="BT1249" s="44"/>
      <c r="BU1249" s="44"/>
      <c r="BV1249" s="44"/>
      <c r="BW1249" s="44"/>
      <c r="BX1249" s="44"/>
      <c r="BY1249" s="44"/>
      <c r="BZ1249" s="44"/>
      <c r="CA1249" s="44"/>
      <c r="CB1249" s="44"/>
      <c r="CC1249" s="44"/>
      <c r="CD1249" s="44"/>
      <c r="CE1249" s="44"/>
      <c r="CF1249" s="44"/>
      <c r="CG1249" s="45"/>
      <c r="CH1249" s="45"/>
      <c r="CI1249" s="45"/>
      <c r="CJ1249" s="45"/>
      <c r="CK1249" s="45"/>
      <c r="CL1249" s="45"/>
      <c r="CM1249" s="45"/>
      <c r="CN1249" s="45"/>
      <c r="CO1249" s="45"/>
      <c r="CP1249" s="45"/>
      <c r="CQ1249" s="45"/>
      <c r="CR1249" s="45"/>
      <c r="CS1249" s="44"/>
      <c r="CT1249" s="44"/>
      <c r="CU1249" s="44"/>
      <c r="CV1249" s="44"/>
      <c r="CW1249" s="44"/>
      <c r="CX1249" s="44"/>
      <c r="CY1249" s="44"/>
      <c r="CZ1249" s="44"/>
      <c r="DA1249" s="44"/>
      <c r="DB1249" s="44"/>
      <c r="DC1249" s="44"/>
      <c r="DD1249" s="44"/>
      <c r="DE1249" s="44"/>
      <c r="DF1249" s="44"/>
      <c r="DG1249" s="44"/>
      <c r="DH1249" s="44"/>
      <c r="DI1249" s="44"/>
    </row>
    <row r="1250" spans="1:113" ht="15">
      <c r="A1250" s="40"/>
      <c r="B1250" s="40"/>
      <c r="C1250" s="41"/>
      <c r="D1250" s="69"/>
      <c r="E1250" s="42"/>
      <c r="F1250" s="42"/>
      <c r="G1250" s="44"/>
      <c r="H1250" s="44"/>
      <c r="I1250" s="44"/>
      <c r="J1250" s="335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  <c r="BF1250" s="44"/>
      <c r="BG1250" s="44"/>
      <c r="BH1250" s="44"/>
      <c r="BI1250" s="44"/>
      <c r="BJ1250" s="44"/>
      <c r="BK1250" s="44"/>
      <c r="BL1250" s="44"/>
      <c r="BM1250" s="44"/>
      <c r="BN1250" s="44"/>
      <c r="BO1250" s="44"/>
      <c r="BP1250" s="44"/>
      <c r="BQ1250" s="44"/>
      <c r="BR1250" s="44"/>
      <c r="BS1250" s="44"/>
      <c r="BT1250" s="44"/>
      <c r="BU1250" s="44"/>
      <c r="BV1250" s="44"/>
      <c r="BW1250" s="44"/>
      <c r="BX1250" s="44"/>
      <c r="BY1250" s="44"/>
      <c r="BZ1250" s="44"/>
      <c r="CA1250" s="44"/>
      <c r="CB1250" s="44"/>
      <c r="CC1250" s="44"/>
      <c r="CD1250" s="44"/>
      <c r="CE1250" s="44"/>
      <c r="CF1250" s="44"/>
      <c r="CG1250" s="45"/>
      <c r="CH1250" s="45"/>
      <c r="CI1250" s="45"/>
      <c r="CJ1250" s="45"/>
      <c r="CK1250" s="45"/>
      <c r="CL1250" s="45"/>
      <c r="CM1250" s="45"/>
      <c r="CN1250" s="45"/>
      <c r="CO1250" s="45"/>
      <c r="CP1250" s="45"/>
      <c r="CQ1250" s="45"/>
      <c r="CR1250" s="45"/>
      <c r="CS1250" s="44"/>
      <c r="CT1250" s="44"/>
      <c r="CU1250" s="44"/>
      <c r="CV1250" s="44"/>
      <c r="CW1250" s="44"/>
      <c r="CX1250" s="44"/>
      <c r="CY1250" s="44"/>
      <c r="CZ1250" s="44"/>
      <c r="DA1250" s="44"/>
      <c r="DB1250" s="44"/>
      <c r="DC1250" s="44"/>
      <c r="DD1250" s="44"/>
      <c r="DE1250" s="44"/>
      <c r="DF1250" s="44"/>
      <c r="DG1250" s="44"/>
      <c r="DH1250" s="44"/>
      <c r="DI1250" s="44"/>
    </row>
    <row r="1251" spans="1:113" ht="15">
      <c r="A1251" s="40"/>
      <c r="B1251" s="40"/>
      <c r="C1251" s="41"/>
      <c r="D1251" s="69"/>
      <c r="E1251" s="42"/>
      <c r="F1251" s="42"/>
      <c r="G1251" s="44"/>
      <c r="H1251" s="44"/>
      <c r="I1251" s="44"/>
      <c r="J1251" s="335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  <c r="BG1251" s="44"/>
      <c r="BH1251" s="44"/>
      <c r="BI1251" s="44"/>
      <c r="BJ1251" s="44"/>
      <c r="BK1251" s="44"/>
      <c r="BL1251" s="44"/>
      <c r="BM1251" s="44"/>
      <c r="BN1251" s="44"/>
      <c r="BO1251" s="44"/>
      <c r="BP1251" s="44"/>
      <c r="BQ1251" s="44"/>
      <c r="BR1251" s="44"/>
      <c r="BS1251" s="44"/>
      <c r="BT1251" s="44"/>
      <c r="BU1251" s="44"/>
      <c r="BV1251" s="44"/>
      <c r="BW1251" s="44"/>
      <c r="BX1251" s="44"/>
      <c r="BY1251" s="44"/>
      <c r="BZ1251" s="44"/>
      <c r="CA1251" s="44"/>
      <c r="CB1251" s="44"/>
      <c r="CC1251" s="44"/>
      <c r="CD1251" s="44"/>
      <c r="CE1251" s="44"/>
      <c r="CF1251" s="44"/>
      <c r="CG1251" s="45"/>
      <c r="CH1251" s="45"/>
      <c r="CI1251" s="45"/>
      <c r="CJ1251" s="45"/>
      <c r="CK1251" s="45"/>
      <c r="CL1251" s="45"/>
      <c r="CM1251" s="45"/>
      <c r="CN1251" s="45"/>
      <c r="CO1251" s="45"/>
      <c r="CP1251" s="45"/>
      <c r="CQ1251" s="45"/>
      <c r="CR1251" s="45"/>
      <c r="CS1251" s="44"/>
      <c r="CT1251" s="44"/>
      <c r="CU1251" s="44"/>
      <c r="CV1251" s="44"/>
      <c r="CW1251" s="44"/>
      <c r="CX1251" s="44"/>
      <c r="CY1251" s="44"/>
      <c r="CZ1251" s="44"/>
      <c r="DA1251" s="44"/>
      <c r="DB1251" s="44"/>
      <c r="DC1251" s="44"/>
      <c r="DD1251" s="44"/>
      <c r="DE1251" s="44"/>
      <c r="DF1251" s="44"/>
      <c r="DG1251" s="44"/>
      <c r="DH1251" s="44"/>
      <c r="DI1251" s="44"/>
    </row>
    <row r="1252" spans="1:113" ht="15">
      <c r="A1252" s="40"/>
      <c r="B1252" s="40"/>
      <c r="C1252" s="41"/>
      <c r="D1252" s="69"/>
      <c r="E1252" s="42"/>
      <c r="F1252" s="42"/>
      <c r="G1252" s="44"/>
      <c r="H1252" s="44"/>
      <c r="I1252" s="44"/>
      <c r="J1252" s="335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  <c r="BF1252" s="44"/>
      <c r="BG1252" s="44"/>
      <c r="BH1252" s="44"/>
      <c r="BI1252" s="44"/>
      <c r="BJ1252" s="44"/>
      <c r="BK1252" s="44"/>
      <c r="BL1252" s="44"/>
      <c r="BM1252" s="44"/>
      <c r="BN1252" s="44"/>
      <c r="BO1252" s="44"/>
      <c r="BP1252" s="44"/>
      <c r="BQ1252" s="44"/>
      <c r="BR1252" s="44"/>
      <c r="BS1252" s="44"/>
      <c r="BT1252" s="44"/>
      <c r="BU1252" s="44"/>
      <c r="BV1252" s="44"/>
      <c r="BW1252" s="44"/>
      <c r="BX1252" s="44"/>
      <c r="BY1252" s="44"/>
      <c r="BZ1252" s="44"/>
      <c r="CA1252" s="44"/>
      <c r="CB1252" s="44"/>
      <c r="CC1252" s="44"/>
      <c r="CD1252" s="44"/>
      <c r="CE1252" s="44"/>
      <c r="CF1252" s="44"/>
      <c r="CG1252" s="45"/>
      <c r="CH1252" s="45"/>
      <c r="CI1252" s="45"/>
      <c r="CJ1252" s="45"/>
      <c r="CK1252" s="45"/>
      <c r="CL1252" s="45"/>
      <c r="CM1252" s="45"/>
      <c r="CN1252" s="45"/>
      <c r="CO1252" s="45"/>
      <c r="CP1252" s="45"/>
      <c r="CQ1252" s="45"/>
      <c r="CR1252" s="45"/>
      <c r="CS1252" s="44"/>
      <c r="CT1252" s="44"/>
      <c r="CU1252" s="44"/>
      <c r="CV1252" s="44"/>
      <c r="CW1252" s="44"/>
      <c r="CX1252" s="44"/>
      <c r="CY1252" s="44"/>
      <c r="CZ1252" s="44"/>
      <c r="DA1252" s="44"/>
      <c r="DB1252" s="44"/>
      <c r="DC1252" s="44"/>
      <c r="DD1252" s="44"/>
      <c r="DE1252" s="44"/>
      <c r="DF1252" s="44"/>
      <c r="DG1252" s="44"/>
      <c r="DH1252" s="44"/>
      <c r="DI1252" s="44"/>
    </row>
    <row r="1253" spans="1:113" ht="15">
      <c r="A1253" s="40"/>
      <c r="B1253" s="40"/>
      <c r="C1253" s="41"/>
      <c r="D1253" s="69"/>
      <c r="E1253" s="42"/>
      <c r="F1253" s="42"/>
      <c r="G1253" s="44"/>
      <c r="H1253" s="44"/>
      <c r="I1253" s="44"/>
      <c r="J1253" s="335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  <c r="BF1253" s="44"/>
      <c r="BG1253" s="44"/>
      <c r="BH1253" s="44"/>
      <c r="BI1253" s="44"/>
      <c r="BJ1253" s="44"/>
      <c r="BK1253" s="44"/>
      <c r="BL1253" s="44"/>
      <c r="BM1253" s="44"/>
      <c r="BN1253" s="44"/>
      <c r="BO1253" s="44"/>
      <c r="BP1253" s="44"/>
      <c r="BQ1253" s="44"/>
      <c r="BR1253" s="44"/>
      <c r="BS1253" s="44"/>
      <c r="BT1253" s="44"/>
      <c r="BU1253" s="44"/>
      <c r="BV1253" s="44"/>
      <c r="BW1253" s="44"/>
      <c r="BX1253" s="44"/>
      <c r="BY1253" s="44"/>
      <c r="BZ1253" s="44"/>
      <c r="CA1253" s="44"/>
      <c r="CB1253" s="44"/>
      <c r="CC1253" s="44"/>
      <c r="CD1253" s="44"/>
      <c r="CE1253" s="44"/>
      <c r="CF1253" s="44"/>
      <c r="CG1253" s="45"/>
      <c r="CH1253" s="45"/>
      <c r="CI1253" s="45"/>
      <c r="CJ1253" s="45"/>
      <c r="CK1253" s="45"/>
      <c r="CL1253" s="45"/>
      <c r="CM1253" s="45"/>
      <c r="CN1253" s="45"/>
      <c r="CO1253" s="45"/>
      <c r="CP1253" s="45"/>
      <c r="CQ1253" s="45"/>
      <c r="CR1253" s="45"/>
      <c r="CS1253" s="44"/>
      <c r="CT1253" s="44"/>
      <c r="CU1253" s="44"/>
      <c r="CV1253" s="44"/>
      <c r="CW1253" s="44"/>
      <c r="CX1253" s="44"/>
      <c r="CY1253" s="44"/>
      <c r="CZ1253" s="44"/>
      <c r="DA1253" s="44"/>
      <c r="DB1253" s="44"/>
      <c r="DC1253" s="44"/>
      <c r="DD1253" s="44"/>
      <c r="DE1253" s="44"/>
      <c r="DF1253" s="44"/>
      <c r="DG1253" s="44"/>
      <c r="DH1253" s="44"/>
      <c r="DI1253" s="44"/>
    </row>
    <row r="1254" spans="1:113" ht="15">
      <c r="A1254" s="40"/>
      <c r="B1254" s="40"/>
      <c r="C1254" s="41"/>
      <c r="D1254" s="69"/>
      <c r="E1254" s="42"/>
      <c r="F1254" s="42"/>
      <c r="G1254" s="44"/>
      <c r="H1254" s="44"/>
      <c r="I1254" s="44"/>
      <c r="J1254" s="335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  <c r="BF1254" s="44"/>
      <c r="BG1254" s="44"/>
      <c r="BH1254" s="44"/>
      <c r="BI1254" s="44"/>
      <c r="BJ1254" s="44"/>
      <c r="BK1254" s="44"/>
      <c r="BL1254" s="44"/>
      <c r="BM1254" s="44"/>
      <c r="BN1254" s="44"/>
      <c r="BO1254" s="44"/>
      <c r="BP1254" s="44"/>
      <c r="BQ1254" s="44"/>
      <c r="BR1254" s="44"/>
      <c r="BS1254" s="44"/>
      <c r="BT1254" s="44"/>
      <c r="BU1254" s="44"/>
      <c r="BV1254" s="44"/>
      <c r="BW1254" s="44"/>
      <c r="BX1254" s="44"/>
      <c r="BY1254" s="44"/>
      <c r="BZ1254" s="44"/>
      <c r="CA1254" s="44"/>
      <c r="CB1254" s="44"/>
      <c r="CC1254" s="44"/>
      <c r="CD1254" s="44"/>
      <c r="CE1254" s="44"/>
      <c r="CF1254" s="44"/>
      <c r="CG1254" s="45"/>
      <c r="CH1254" s="45"/>
      <c r="CI1254" s="45"/>
      <c r="CJ1254" s="45"/>
      <c r="CK1254" s="45"/>
      <c r="CL1254" s="45"/>
      <c r="CM1254" s="45"/>
      <c r="CN1254" s="45"/>
      <c r="CO1254" s="45"/>
      <c r="CP1254" s="45"/>
      <c r="CQ1254" s="45"/>
      <c r="CR1254" s="45"/>
      <c r="CS1254" s="44"/>
      <c r="CT1254" s="44"/>
      <c r="CU1254" s="44"/>
      <c r="CV1254" s="44"/>
      <c r="CW1254" s="44"/>
      <c r="CX1254" s="44"/>
      <c r="CY1254" s="44"/>
      <c r="CZ1254" s="44"/>
      <c r="DA1254" s="44"/>
      <c r="DB1254" s="44"/>
      <c r="DC1254" s="44"/>
      <c r="DD1254" s="44"/>
      <c r="DE1254" s="44"/>
      <c r="DF1254" s="44"/>
      <c r="DG1254" s="44"/>
      <c r="DH1254" s="44"/>
      <c r="DI1254" s="44"/>
    </row>
    <row r="1255" spans="1:113" ht="15">
      <c r="A1255" s="40"/>
      <c r="B1255" s="40"/>
      <c r="C1255" s="41"/>
      <c r="D1255" s="69"/>
      <c r="E1255" s="42"/>
      <c r="F1255" s="42"/>
      <c r="G1255" s="44"/>
      <c r="H1255" s="44"/>
      <c r="I1255" s="44"/>
      <c r="J1255" s="335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  <c r="BF1255" s="44"/>
      <c r="BG1255" s="44"/>
      <c r="BH1255" s="44"/>
      <c r="BI1255" s="44"/>
      <c r="BJ1255" s="44"/>
      <c r="BK1255" s="44"/>
      <c r="BL1255" s="44"/>
      <c r="BM1255" s="44"/>
      <c r="BN1255" s="44"/>
      <c r="BO1255" s="44"/>
      <c r="BP1255" s="44"/>
      <c r="BQ1255" s="44"/>
      <c r="BR1255" s="44"/>
      <c r="BS1255" s="44"/>
      <c r="BT1255" s="44"/>
      <c r="BU1255" s="44"/>
      <c r="BV1255" s="44"/>
      <c r="BW1255" s="44"/>
      <c r="BX1255" s="44"/>
      <c r="BY1255" s="44"/>
      <c r="BZ1255" s="44"/>
      <c r="CA1255" s="44"/>
      <c r="CB1255" s="44"/>
      <c r="CC1255" s="44"/>
      <c r="CD1255" s="44"/>
      <c r="CE1255" s="44"/>
      <c r="CF1255" s="44"/>
      <c r="CG1255" s="45"/>
      <c r="CH1255" s="45"/>
      <c r="CI1255" s="45"/>
      <c r="CJ1255" s="45"/>
      <c r="CK1255" s="45"/>
      <c r="CL1255" s="45"/>
      <c r="CM1255" s="45"/>
      <c r="CN1255" s="45"/>
      <c r="CO1255" s="45"/>
      <c r="CP1255" s="45"/>
      <c r="CQ1255" s="45"/>
      <c r="CR1255" s="45"/>
      <c r="CS1255" s="44"/>
      <c r="CT1255" s="44"/>
      <c r="CU1255" s="44"/>
      <c r="CV1255" s="44"/>
      <c r="CW1255" s="44"/>
      <c r="CX1255" s="44"/>
      <c r="CY1255" s="44"/>
      <c r="CZ1255" s="44"/>
      <c r="DA1255" s="44"/>
      <c r="DB1255" s="44"/>
      <c r="DC1255" s="44"/>
      <c r="DD1255" s="44"/>
      <c r="DE1255" s="44"/>
      <c r="DF1255" s="44"/>
      <c r="DG1255" s="44"/>
      <c r="DH1255" s="44"/>
      <c r="DI1255" s="44"/>
    </row>
    <row r="1256" spans="1:113" ht="15">
      <c r="A1256" s="40"/>
      <c r="B1256" s="40"/>
      <c r="C1256" s="41"/>
      <c r="D1256" s="69"/>
      <c r="E1256" s="42"/>
      <c r="F1256" s="42"/>
      <c r="G1256" s="44"/>
      <c r="H1256" s="44"/>
      <c r="I1256" s="44"/>
      <c r="J1256" s="335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  <c r="BF1256" s="44"/>
      <c r="BG1256" s="44"/>
      <c r="BH1256" s="44"/>
      <c r="BI1256" s="44"/>
      <c r="BJ1256" s="44"/>
      <c r="BK1256" s="44"/>
      <c r="BL1256" s="44"/>
      <c r="BM1256" s="44"/>
      <c r="BN1256" s="44"/>
      <c r="BO1256" s="44"/>
      <c r="BP1256" s="44"/>
      <c r="BQ1256" s="44"/>
      <c r="BR1256" s="44"/>
      <c r="BS1256" s="44"/>
      <c r="BT1256" s="44"/>
      <c r="BU1256" s="44"/>
      <c r="BV1256" s="44"/>
      <c r="BW1256" s="44"/>
      <c r="BX1256" s="44"/>
      <c r="BY1256" s="44"/>
      <c r="BZ1256" s="44"/>
      <c r="CA1256" s="44"/>
      <c r="CB1256" s="44"/>
      <c r="CC1256" s="44"/>
      <c r="CD1256" s="44"/>
      <c r="CE1256" s="44"/>
      <c r="CF1256" s="44"/>
      <c r="CG1256" s="45"/>
      <c r="CH1256" s="45"/>
      <c r="CI1256" s="45"/>
      <c r="CJ1256" s="45"/>
      <c r="CK1256" s="45"/>
      <c r="CL1256" s="45"/>
      <c r="CM1256" s="45"/>
      <c r="CN1256" s="45"/>
      <c r="CO1256" s="45"/>
      <c r="CP1256" s="45"/>
      <c r="CQ1256" s="45"/>
      <c r="CR1256" s="45"/>
      <c r="CS1256" s="44"/>
      <c r="CT1256" s="44"/>
      <c r="CU1256" s="44"/>
      <c r="CV1256" s="44"/>
      <c r="CW1256" s="44"/>
      <c r="CX1256" s="44"/>
      <c r="CY1256" s="44"/>
      <c r="CZ1256" s="44"/>
      <c r="DA1256" s="44"/>
      <c r="DB1256" s="44"/>
      <c r="DC1256" s="44"/>
      <c r="DD1256" s="44"/>
      <c r="DE1256" s="44"/>
      <c r="DF1256" s="44"/>
      <c r="DG1256" s="44"/>
      <c r="DH1256" s="44"/>
      <c r="DI1256" s="44"/>
    </row>
    <row r="1257" spans="1:113" ht="15">
      <c r="A1257" s="40"/>
      <c r="B1257" s="40"/>
      <c r="C1257" s="41"/>
      <c r="D1257" s="69"/>
      <c r="E1257" s="42"/>
      <c r="F1257" s="42"/>
      <c r="G1257" s="44"/>
      <c r="H1257" s="44"/>
      <c r="I1257" s="44"/>
      <c r="J1257" s="335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  <c r="BF1257" s="44"/>
      <c r="BG1257" s="44"/>
      <c r="BH1257" s="44"/>
      <c r="BI1257" s="44"/>
      <c r="BJ1257" s="44"/>
      <c r="BK1257" s="44"/>
      <c r="BL1257" s="44"/>
      <c r="BM1257" s="44"/>
      <c r="BN1257" s="44"/>
      <c r="BO1257" s="44"/>
      <c r="BP1257" s="44"/>
      <c r="BQ1257" s="44"/>
      <c r="BR1257" s="44"/>
      <c r="BS1257" s="44"/>
      <c r="BT1257" s="44"/>
      <c r="BU1257" s="44"/>
      <c r="BV1257" s="44"/>
      <c r="BW1257" s="44"/>
      <c r="BX1257" s="44"/>
      <c r="BY1257" s="44"/>
      <c r="BZ1257" s="44"/>
      <c r="CA1257" s="44"/>
      <c r="CB1257" s="44"/>
      <c r="CC1257" s="44"/>
      <c r="CD1257" s="44"/>
      <c r="CE1257" s="44"/>
      <c r="CF1257" s="44"/>
      <c r="CG1257" s="45"/>
      <c r="CH1257" s="45"/>
      <c r="CI1257" s="45"/>
      <c r="CJ1257" s="45"/>
      <c r="CK1257" s="45"/>
      <c r="CL1257" s="45"/>
      <c r="CM1257" s="45"/>
      <c r="CN1257" s="45"/>
      <c r="CO1257" s="45"/>
      <c r="CP1257" s="45"/>
      <c r="CQ1257" s="45"/>
      <c r="CR1257" s="45"/>
      <c r="CS1257" s="44"/>
      <c r="CT1257" s="44"/>
      <c r="CU1257" s="44"/>
      <c r="CV1257" s="44"/>
      <c r="CW1257" s="44"/>
      <c r="CX1257" s="44"/>
      <c r="CY1257" s="44"/>
      <c r="CZ1257" s="44"/>
      <c r="DA1257" s="44"/>
      <c r="DB1257" s="44"/>
      <c r="DC1257" s="44"/>
      <c r="DD1257" s="44"/>
      <c r="DE1257" s="44"/>
      <c r="DF1257" s="44"/>
      <c r="DG1257" s="44"/>
      <c r="DH1257" s="44"/>
      <c r="DI1257" s="44"/>
    </row>
    <row r="1258" spans="1:113" ht="15">
      <c r="A1258" s="40"/>
      <c r="B1258" s="40"/>
      <c r="C1258" s="41"/>
      <c r="D1258" s="69"/>
      <c r="E1258" s="42"/>
      <c r="F1258" s="42"/>
      <c r="G1258" s="44"/>
      <c r="H1258" s="44"/>
      <c r="I1258" s="44"/>
      <c r="J1258" s="335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  <c r="BF1258" s="44"/>
      <c r="BG1258" s="44"/>
      <c r="BH1258" s="44"/>
      <c r="BI1258" s="44"/>
      <c r="BJ1258" s="44"/>
      <c r="BK1258" s="44"/>
      <c r="BL1258" s="44"/>
      <c r="BM1258" s="44"/>
      <c r="BN1258" s="44"/>
      <c r="BO1258" s="44"/>
      <c r="BP1258" s="44"/>
      <c r="BQ1258" s="44"/>
      <c r="BR1258" s="44"/>
      <c r="BS1258" s="44"/>
      <c r="BT1258" s="44"/>
      <c r="BU1258" s="44"/>
      <c r="BV1258" s="44"/>
      <c r="BW1258" s="44"/>
      <c r="BX1258" s="44"/>
      <c r="BY1258" s="44"/>
      <c r="BZ1258" s="44"/>
      <c r="CA1258" s="44"/>
      <c r="CB1258" s="44"/>
      <c r="CC1258" s="44"/>
      <c r="CD1258" s="44"/>
      <c r="CE1258" s="44"/>
      <c r="CF1258" s="44"/>
      <c r="CG1258" s="45"/>
      <c r="CH1258" s="45"/>
      <c r="CI1258" s="45"/>
      <c r="CJ1258" s="45"/>
      <c r="CK1258" s="45"/>
      <c r="CL1258" s="45"/>
      <c r="CM1258" s="45"/>
      <c r="CN1258" s="45"/>
      <c r="CO1258" s="45"/>
      <c r="CP1258" s="45"/>
      <c r="CQ1258" s="45"/>
      <c r="CR1258" s="45"/>
      <c r="CS1258" s="44"/>
      <c r="CT1258" s="44"/>
      <c r="CU1258" s="44"/>
      <c r="CV1258" s="44"/>
      <c r="CW1258" s="44"/>
      <c r="CX1258" s="44"/>
      <c r="CY1258" s="44"/>
      <c r="CZ1258" s="44"/>
      <c r="DA1258" s="44"/>
      <c r="DB1258" s="44"/>
      <c r="DC1258" s="44"/>
      <c r="DD1258" s="44"/>
      <c r="DE1258" s="44"/>
      <c r="DF1258" s="44"/>
      <c r="DG1258" s="44"/>
      <c r="DH1258" s="44"/>
      <c r="DI1258" s="44"/>
    </row>
    <row r="1259" spans="1:113" ht="15">
      <c r="A1259" s="40"/>
      <c r="B1259" s="40"/>
      <c r="C1259" s="41"/>
      <c r="D1259" s="69"/>
      <c r="E1259" s="42"/>
      <c r="F1259" s="42"/>
      <c r="G1259" s="44"/>
      <c r="H1259" s="44"/>
      <c r="I1259" s="44"/>
      <c r="J1259" s="335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  <c r="BG1259" s="44"/>
      <c r="BH1259" s="44"/>
      <c r="BI1259" s="44"/>
      <c r="BJ1259" s="44"/>
      <c r="BK1259" s="44"/>
      <c r="BL1259" s="44"/>
      <c r="BM1259" s="44"/>
      <c r="BN1259" s="44"/>
      <c r="BO1259" s="44"/>
      <c r="BP1259" s="44"/>
      <c r="BQ1259" s="44"/>
      <c r="BR1259" s="44"/>
      <c r="BS1259" s="44"/>
      <c r="BT1259" s="44"/>
      <c r="BU1259" s="44"/>
      <c r="BV1259" s="44"/>
      <c r="BW1259" s="44"/>
      <c r="BX1259" s="44"/>
      <c r="BY1259" s="44"/>
      <c r="BZ1259" s="44"/>
      <c r="CA1259" s="44"/>
      <c r="CB1259" s="44"/>
      <c r="CC1259" s="44"/>
      <c r="CD1259" s="44"/>
      <c r="CE1259" s="44"/>
      <c r="CF1259" s="44"/>
      <c r="CG1259" s="45"/>
      <c r="CH1259" s="45"/>
      <c r="CI1259" s="45"/>
      <c r="CJ1259" s="45"/>
      <c r="CK1259" s="45"/>
      <c r="CL1259" s="45"/>
      <c r="CM1259" s="45"/>
      <c r="CN1259" s="45"/>
      <c r="CO1259" s="45"/>
      <c r="CP1259" s="45"/>
      <c r="CQ1259" s="45"/>
      <c r="CR1259" s="45"/>
      <c r="CS1259" s="44"/>
      <c r="CT1259" s="44"/>
      <c r="CU1259" s="44"/>
      <c r="CV1259" s="44"/>
      <c r="CW1259" s="44"/>
      <c r="CX1259" s="44"/>
      <c r="CY1259" s="44"/>
      <c r="CZ1259" s="44"/>
      <c r="DA1259" s="44"/>
      <c r="DB1259" s="44"/>
      <c r="DC1259" s="44"/>
      <c r="DD1259" s="44"/>
      <c r="DE1259" s="44"/>
      <c r="DF1259" s="44"/>
      <c r="DG1259" s="44"/>
      <c r="DH1259" s="44"/>
      <c r="DI1259" s="44"/>
    </row>
    <row r="1260" spans="1:113" ht="15">
      <c r="A1260" s="40"/>
      <c r="B1260" s="40"/>
      <c r="C1260" s="41"/>
      <c r="D1260" s="69"/>
      <c r="E1260" s="42"/>
      <c r="F1260" s="42"/>
      <c r="G1260" s="44"/>
      <c r="H1260" s="44"/>
      <c r="I1260" s="44"/>
      <c r="J1260" s="335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  <c r="BG1260" s="44"/>
      <c r="BH1260" s="44"/>
      <c r="BI1260" s="44"/>
      <c r="BJ1260" s="44"/>
      <c r="BK1260" s="44"/>
      <c r="BL1260" s="44"/>
      <c r="BM1260" s="44"/>
      <c r="BN1260" s="44"/>
      <c r="BO1260" s="44"/>
      <c r="BP1260" s="44"/>
      <c r="BQ1260" s="44"/>
      <c r="BR1260" s="44"/>
      <c r="BS1260" s="44"/>
      <c r="BT1260" s="44"/>
      <c r="BU1260" s="44"/>
      <c r="BV1260" s="44"/>
      <c r="BW1260" s="44"/>
      <c r="BX1260" s="44"/>
      <c r="BY1260" s="44"/>
      <c r="BZ1260" s="44"/>
      <c r="CA1260" s="44"/>
      <c r="CB1260" s="44"/>
      <c r="CC1260" s="44"/>
      <c r="CD1260" s="44"/>
      <c r="CE1260" s="44"/>
      <c r="CF1260" s="44"/>
      <c r="CG1260" s="45"/>
      <c r="CH1260" s="45"/>
      <c r="CI1260" s="45"/>
      <c r="CJ1260" s="45"/>
      <c r="CK1260" s="45"/>
      <c r="CL1260" s="45"/>
      <c r="CM1260" s="45"/>
      <c r="CN1260" s="45"/>
      <c r="CO1260" s="45"/>
      <c r="CP1260" s="45"/>
      <c r="CQ1260" s="45"/>
      <c r="CR1260" s="45"/>
      <c r="CS1260" s="44"/>
      <c r="CT1260" s="44"/>
      <c r="CU1260" s="44"/>
      <c r="CV1260" s="44"/>
      <c r="CW1260" s="44"/>
      <c r="CX1260" s="44"/>
      <c r="CY1260" s="44"/>
      <c r="CZ1260" s="44"/>
      <c r="DA1260" s="44"/>
      <c r="DB1260" s="44"/>
      <c r="DC1260" s="44"/>
      <c r="DD1260" s="44"/>
      <c r="DE1260" s="44"/>
      <c r="DF1260" s="44"/>
      <c r="DG1260" s="44"/>
      <c r="DH1260" s="44"/>
      <c r="DI1260" s="44"/>
    </row>
    <row r="1261" spans="1:113" ht="15">
      <c r="A1261" s="40"/>
      <c r="B1261" s="40"/>
      <c r="C1261" s="41"/>
      <c r="D1261" s="69"/>
      <c r="E1261" s="42"/>
      <c r="F1261" s="42"/>
      <c r="G1261" s="44"/>
      <c r="H1261" s="44"/>
      <c r="I1261" s="44"/>
      <c r="J1261" s="335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  <c r="BG1261" s="44"/>
      <c r="BH1261" s="44"/>
      <c r="BI1261" s="44"/>
      <c r="BJ1261" s="44"/>
      <c r="BK1261" s="44"/>
      <c r="BL1261" s="44"/>
      <c r="BM1261" s="44"/>
      <c r="BN1261" s="44"/>
      <c r="BO1261" s="44"/>
      <c r="BP1261" s="44"/>
      <c r="BQ1261" s="44"/>
      <c r="BR1261" s="44"/>
      <c r="BS1261" s="44"/>
      <c r="BT1261" s="44"/>
      <c r="BU1261" s="44"/>
      <c r="BV1261" s="44"/>
      <c r="BW1261" s="44"/>
      <c r="BX1261" s="44"/>
      <c r="BY1261" s="44"/>
      <c r="BZ1261" s="44"/>
      <c r="CA1261" s="44"/>
      <c r="CB1261" s="44"/>
      <c r="CC1261" s="44"/>
      <c r="CD1261" s="44"/>
      <c r="CE1261" s="44"/>
      <c r="CF1261" s="44"/>
      <c r="CG1261" s="45"/>
      <c r="CH1261" s="45"/>
      <c r="CI1261" s="45"/>
      <c r="CJ1261" s="45"/>
      <c r="CK1261" s="45"/>
      <c r="CL1261" s="45"/>
      <c r="CM1261" s="45"/>
      <c r="CN1261" s="45"/>
      <c r="CO1261" s="45"/>
      <c r="CP1261" s="45"/>
      <c r="CQ1261" s="45"/>
      <c r="CR1261" s="45"/>
      <c r="CS1261" s="44"/>
      <c r="CT1261" s="44"/>
      <c r="CU1261" s="44"/>
      <c r="CV1261" s="44"/>
      <c r="CW1261" s="44"/>
      <c r="CX1261" s="44"/>
      <c r="CY1261" s="44"/>
      <c r="CZ1261" s="44"/>
      <c r="DA1261" s="44"/>
      <c r="DB1261" s="44"/>
      <c r="DC1261" s="44"/>
      <c r="DD1261" s="44"/>
      <c r="DE1261" s="44"/>
      <c r="DF1261" s="44"/>
      <c r="DG1261" s="44"/>
      <c r="DH1261" s="44"/>
      <c r="DI1261" s="44"/>
    </row>
    <row r="1262" spans="1:113" ht="15">
      <c r="A1262" s="40"/>
      <c r="B1262" s="40"/>
      <c r="C1262" s="41"/>
      <c r="D1262" s="69"/>
      <c r="E1262" s="42"/>
      <c r="F1262" s="42"/>
      <c r="G1262" s="44"/>
      <c r="H1262" s="44"/>
      <c r="I1262" s="44"/>
      <c r="J1262" s="335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  <c r="BG1262" s="44"/>
      <c r="BH1262" s="44"/>
      <c r="BI1262" s="44"/>
      <c r="BJ1262" s="44"/>
      <c r="BK1262" s="44"/>
      <c r="BL1262" s="44"/>
      <c r="BM1262" s="44"/>
      <c r="BN1262" s="44"/>
      <c r="BO1262" s="44"/>
      <c r="BP1262" s="44"/>
      <c r="BQ1262" s="44"/>
      <c r="BR1262" s="44"/>
      <c r="BS1262" s="44"/>
      <c r="BT1262" s="44"/>
      <c r="BU1262" s="44"/>
      <c r="BV1262" s="44"/>
      <c r="BW1262" s="44"/>
      <c r="BX1262" s="44"/>
      <c r="BY1262" s="44"/>
      <c r="BZ1262" s="44"/>
      <c r="CA1262" s="44"/>
      <c r="CB1262" s="44"/>
      <c r="CC1262" s="44"/>
      <c r="CD1262" s="44"/>
      <c r="CE1262" s="44"/>
      <c r="CF1262" s="44"/>
      <c r="CG1262" s="45"/>
      <c r="CH1262" s="45"/>
      <c r="CI1262" s="45"/>
      <c r="CJ1262" s="45"/>
      <c r="CK1262" s="45"/>
      <c r="CL1262" s="45"/>
      <c r="CM1262" s="45"/>
      <c r="CN1262" s="45"/>
      <c r="CO1262" s="45"/>
      <c r="CP1262" s="45"/>
      <c r="CQ1262" s="45"/>
      <c r="CR1262" s="45"/>
      <c r="CS1262" s="44"/>
      <c r="CT1262" s="44"/>
      <c r="CU1262" s="44"/>
      <c r="CV1262" s="44"/>
      <c r="CW1262" s="44"/>
      <c r="CX1262" s="44"/>
      <c r="CY1262" s="44"/>
      <c r="CZ1262" s="44"/>
      <c r="DA1262" s="44"/>
      <c r="DB1262" s="44"/>
      <c r="DC1262" s="44"/>
      <c r="DD1262" s="44"/>
      <c r="DE1262" s="44"/>
      <c r="DF1262" s="44"/>
      <c r="DG1262" s="44"/>
      <c r="DH1262" s="44"/>
      <c r="DI1262" s="44"/>
    </row>
    <row r="1263" spans="1:113" ht="15">
      <c r="A1263" s="40"/>
      <c r="B1263" s="40"/>
      <c r="C1263" s="41"/>
      <c r="D1263" s="69"/>
      <c r="E1263" s="42"/>
      <c r="F1263" s="42"/>
      <c r="G1263" s="44"/>
      <c r="H1263" s="44"/>
      <c r="I1263" s="44"/>
      <c r="J1263" s="335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  <c r="BG1263" s="44"/>
      <c r="BH1263" s="44"/>
      <c r="BI1263" s="44"/>
      <c r="BJ1263" s="44"/>
      <c r="BK1263" s="44"/>
      <c r="BL1263" s="44"/>
      <c r="BM1263" s="44"/>
      <c r="BN1263" s="44"/>
      <c r="BO1263" s="44"/>
      <c r="BP1263" s="44"/>
      <c r="BQ1263" s="44"/>
      <c r="BR1263" s="44"/>
      <c r="BS1263" s="44"/>
      <c r="BT1263" s="44"/>
      <c r="BU1263" s="44"/>
      <c r="BV1263" s="44"/>
      <c r="BW1263" s="44"/>
      <c r="BX1263" s="44"/>
      <c r="BY1263" s="44"/>
      <c r="BZ1263" s="44"/>
      <c r="CA1263" s="44"/>
      <c r="CB1263" s="44"/>
      <c r="CC1263" s="44"/>
      <c r="CD1263" s="44"/>
      <c r="CE1263" s="44"/>
      <c r="CF1263" s="44"/>
      <c r="CG1263" s="45"/>
      <c r="CH1263" s="45"/>
      <c r="CI1263" s="45"/>
      <c r="CJ1263" s="45"/>
      <c r="CK1263" s="45"/>
      <c r="CL1263" s="45"/>
      <c r="CM1263" s="45"/>
      <c r="CN1263" s="45"/>
      <c r="CO1263" s="45"/>
      <c r="CP1263" s="45"/>
      <c r="CQ1263" s="45"/>
      <c r="CR1263" s="45"/>
      <c r="CS1263" s="44"/>
      <c r="CT1263" s="44"/>
      <c r="CU1263" s="44"/>
      <c r="CV1263" s="44"/>
      <c r="CW1263" s="44"/>
      <c r="CX1263" s="44"/>
      <c r="CY1263" s="44"/>
      <c r="CZ1263" s="44"/>
      <c r="DA1263" s="44"/>
      <c r="DB1263" s="44"/>
      <c r="DC1263" s="44"/>
      <c r="DD1263" s="44"/>
      <c r="DE1263" s="44"/>
      <c r="DF1263" s="44"/>
      <c r="DG1263" s="44"/>
      <c r="DH1263" s="44"/>
      <c r="DI1263" s="44"/>
    </row>
    <row r="1264" spans="1:113" ht="15">
      <c r="A1264" s="40"/>
      <c r="B1264" s="40"/>
      <c r="C1264" s="41"/>
      <c r="D1264" s="69"/>
      <c r="E1264" s="42"/>
      <c r="F1264" s="42"/>
      <c r="G1264" s="44"/>
      <c r="H1264" s="44"/>
      <c r="I1264" s="44"/>
      <c r="J1264" s="335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  <c r="BG1264" s="44"/>
      <c r="BH1264" s="44"/>
      <c r="BI1264" s="44"/>
      <c r="BJ1264" s="44"/>
      <c r="BK1264" s="44"/>
      <c r="BL1264" s="44"/>
      <c r="BM1264" s="44"/>
      <c r="BN1264" s="44"/>
      <c r="BO1264" s="44"/>
      <c r="BP1264" s="44"/>
      <c r="BQ1264" s="44"/>
      <c r="BR1264" s="44"/>
      <c r="BS1264" s="44"/>
      <c r="BT1264" s="44"/>
      <c r="BU1264" s="44"/>
      <c r="BV1264" s="44"/>
      <c r="BW1264" s="44"/>
      <c r="BX1264" s="44"/>
      <c r="BY1264" s="44"/>
      <c r="BZ1264" s="44"/>
      <c r="CA1264" s="44"/>
      <c r="CB1264" s="44"/>
      <c r="CC1264" s="44"/>
      <c r="CD1264" s="44"/>
      <c r="CE1264" s="44"/>
      <c r="CF1264" s="44"/>
      <c r="CG1264" s="45"/>
      <c r="CH1264" s="45"/>
      <c r="CI1264" s="45"/>
      <c r="CJ1264" s="45"/>
      <c r="CK1264" s="45"/>
      <c r="CL1264" s="45"/>
      <c r="CM1264" s="45"/>
      <c r="CN1264" s="45"/>
      <c r="CO1264" s="45"/>
      <c r="CP1264" s="45"/>
      <c r="CQ1264" s="45"/>
      <c r="CR1264" s="45"/>
      <c r="CS1264" s="44"/>
      <c r="CT1264" s="44"/>
      <c r="CU1264" s="44"/>
      <c r="CV1264" s="44"/>
      <c r="CW1264" s="44"/>
      <c r="CX1264" s="44"/>
      <c r="CY1264" s="44"/>
      <c r="CZ1264" s="44"/>
      <c r="DA1264" s="44"/>
      <c r="DB1264" s="44"/>
      <c r="DC1264" s="44"/>
      <c r="DD1264" s="44"/>
      <c r="DE1264" s="44"/>
      <c r="DF1264" s="44"/>
      <c r="DG1264" s="44"/>
      <c r="DH1264" s="44"/>
      <c r="DI1264" s="44"/>
    </row>
    <row r="1265" spans="1:113" ht="15">
      <c r="A1265" s="40"/>
      <c r="B1265" s="40"/>
      <c r="C1265" s="41"/>
      <c r="D1265" s="69"/>
      <c r="E1265" s="42"/>
      <c r="F1265" s="42"/>
      <c r="G1265" s="44"/>
      <c r="H1265" s="44"/>
      <c r="I1265" s="44"/>
      <c r="J1265" s="335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  <c r="BG1265" s="44"/>
      <c r="BH1265" s="44"/>
      <c r="BI1265" s="44"/>
      <c r="BJ1265" s="44"/>
      <c r="BK1265" s="44"/>
      <c r="BL1265" s="44"/>
      <c r="BM1265" s="44"/>
      <c r="BN1265" s="44"/>
      <c r="BO1265" s="44"/>
      <c r="BP1265" s="44"/>
      <c r="BQ1265" s="44"/>
      <c r="BR1265" s="44"/>
      <c r="BS1265" s="44"/>
      <c r="BT1265" s="44"/>
      <c r="BU1265" s="44"/>
      <c r="BV1265" s="44"/>
      <c r="BW1265" s="44"/>
      <c r="BX1265" s="44"/>
      <c r="BY1265" s="44"/>
      <c r="BZ1265" s="44"/>
      <c r="CA1265" s="44"/>
      <c r="CB1265" s="44"/>
      <c r="CC1265" s="44"/>
      <c r="CD1265" s="44"/>
      <c r="CE1265" s="44"/>
      <c r="CF1265" s="44"/>
      <c r="CG1265" s="45"/>
      <c r="CH1265" s="45"/>
      <c r="CI1265" s="45"/>
      <c r="CJ1265" s="45"/>
      <c r="CK1265" s="45"/>
      <c r="CL1265" s="45"/>
      <c r="CM1265" s="45"/>
      <c r="CN1265" s="45"/>
      <c r="CO1265" s="45"/>
      <c r="CP1265" s="45"/>
      <c r="CQ1265" s="45"/>
      <c r="CR1265" s="45"/>
      <c r="CS1265" s="44"/>
      <c r="CT1265" s="44"/>
      <c r="CU1265" s="44"/>
      <c r="CV1265" s="44"/>
      <c r="CW1265" s="44"/>
      <c r="CX1265" s="44"/>
      <c r="CY1265" s="44"/>
      <c r="CZ1265" s="44"/>
      <c r="DA1265" s="44"/>
      <c r="DB1265" s="44"/>
      <c r="DC1265" s="44"/>
      <c r="DD1265" s="44"/>
      <c r="DE1265" s="44"/>
      <c r="DF1265" s="44"/>
      <c r="DG1265" s="44"/>
      <c r="DH1265" s="44"/>
      <c r="DI1265" s="44"/>
    </row>
    <row r="1266" spans="1:113" ht="15">
      <c r="A1266" s="40"/>
      <c r="B1266" s="40"/>
      <c r="C1266" s="41"/>
      <c r="D1266" s="69"/>
      <c r="E1266" s="42"/>
      <c r="F1266" s="42"/>
      <c r="G1266" s="44"/>
      <c r="H1266" s="44"/>
      <c r="I1266" s="44"/>
      <c r="J1266" s="335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  <c r="BG1266" s="44"/>
      <c r="BH1266" s="44"/>
      <c r="BI1266" s="44"/>
      <c r="BJ1266" s="44"/>
      <c r="BK1266" s="44"/>
      <c r="BL1266" s="44"/>
      <c r="BM1266" s="44"/>
      <c r="BN1266" s="44"/>
      <c r="BO1266" s="44"/>
      <c r="BP1266" s="44"/>
      <c r="BQ1266" s="44"/>
      <c r="BR1266" s="44"/>
      <c r="BS1266" s="44"/>
      <c r="BT1266" s="44"/>
      <c r="BU1266" s="44"/>
      <c r="BV1266" s="44"/>
      <c r="BW1266" s="44"/>
      <c r="BX1266" s="44"/>
      <c r="BY1266" s="44"/>
      <c r="BZ1266" s="44"/>
      <c r="CA1266" s="44"/>
      <c r="CB1266" s="44"/>
      <c r="CC1266" s="44"/>
      <c r="CD1266" s="44"/>
      <c r="CE1266" s="44"/>
      <c r="CF1266" s="44"/>
      <c r="CG1266" s="45"/>
      <c r="CH1266" s="45"/>
      <c r="CI1266" s="45"/>
      <c r="CJ1266" s="45"/>
      <c r="CK1266" s="45"/>
      <c r="CL1266" s="45"/>
      <c r="CM1266" s="45"/>
      <c r="CN1266" s="45"/>
      <c r="CO1266" s="45"/>
      <c r="CP1266" s="45"/>
      <c r="CQ1266" s="45"/>
      <c r="CR1266" s="45"/>
      <c r="CS1266" s="44"/>
      <c r="CT1266" s="44"/>
      <c r="CU1266" s="44"/>
      <c r="CV1266" s="44"/>
      <c r="CW1266" s="44"/>
      <c r="CX1266" s="44"/>
      <c r="CY1266" s="44"/>
      <c r="CZ1266" s="44"/>
      <c r="DA1266" s="44"/>
      <c r="DB1266" s="44"/>
      <c r="DC1266" s="44"/>
      <c r="DD1266" s="44"/>
      <c r="DE1266" s="44"/>
      <c r="DF1266" s="44"/>
      <c r="DG1266" s="44"/>
      <c r="DH1266" s="44"/>
      <c r="DI1266" s="44"/>
    </row>
    <row r="1267" spans="1:113" ht="15">
      <c r="A1267" s="40"/>
      <c r="B1267" s="40"/>
      <c r="C1267" s="41"/>
      <c r="D1267" s="69"/>
      <c r="E1267" s="42"/>
      <c r="F1267" s="42"/>
      <c r="G1267" s="44"/>
      <c r="H1267" s="44"/>
      <c r="I1267" s="44"/>
      <c r="J1267" s="335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  <c r="BG1267" s="44"/>
      <c r="BH1267" s="44"/>
      <c r="BI1267" s="44"/>
      <c r="BJ1267" s="44"/>
      <c r="BK1267" s="44"/>
      <c r="BL1267" s="44"/>
      <c r="BM1267" s="44"/>
      <c r="BN1267" s="44"/>
      <c r="BO1267" s="44"/>
      <c r="BP1267" s="44"/>
      <c r="BQ1267" s="44"/>
      <c r="BR1267" s="44"/>
      <c r="BS1267" s="44"/>
      <c r="BT1267" s="44"/>
      <c r="BU1267" s="44"/>
      <c r="BV1267" s="44"/>
      <c r="BW1267" s="44"/>
      <c r="BX1267" s="44"/>
      <c r="BY1267" s="44"/>
      <c r="BZ1267" s="44"/>
      <c r="CA1267" s="44"/>
      <c r="CB1267" s="44"/>
      <c r="CC1267" s="44"/>
      <c r="CD1267" s="44"/>
      <c r="CE1267" s="44"/>
      <c r="CF1267" s="44"/>
      <c r="CG1267" s="45"/>
      <c r="CH1267" s="45"/>
      <c r="CI1267" s="45"/>
      <c r="CJ1267" s="45"/>
      <c r="CK1267" s="45"/>
      <c r="CL1267" s="45"/>
      <c r="CM1267" s="45"/>
      <c r="CN1267" s="45"/>
      <c r="CO1267" s="45"/>
      <c r="CP1267" s="45"/>
      <c r="CQ1267" s="45"/>
      <c r="CR1267" s="45"/>
      <c r="CS1267" s="44"/>
      <c r="CT1267" s="44"/>
      <c r="CU1267" s="44"/>
      <c r="CV1267" s="44"/>
      <c r="CW1267" s="44"/>
      <c r="CX1267" s="44"/>
      <c r="CY1267" s="44"/>
      <c r="CZ1267" s="44"/>
      <c r="DA1267" s="44"/>
      <c r="DB1267" s="44"/>
      <c r="DC1267" s="44"/>
      <c r="DD1267" s="44"/>
      <c r="DE1267" s="44"/>
      <c r="DF1267" s="44"/>
      <c r="DG1267" s="44"/>
      <c r="DH1267" s="44"/>
      <c r="DI1267" s="44"/>
    </row>
    <row r="1268" spans="1:113" ht="15">
      <c r="A1268" s="40"/>
      <c r="B1268" s="40"/>
      <c r="C1268" s="41"/>
      <c r="D1268" s="69"/>
      <c r="E1268" s="42"/>
      <c r="F1268" s="42"/>
      <c r="G1268" s="44"/>
      <c r="H1268" s="44"/>
      <c r="I1268" s="44"/>
      <c r="J1268" s="335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  <c r="BG1268" s="44"/>
      <c r="BH1268" s="44"/>
      <c r="BI1268" s="44"/>
      <c r="BJ1268" s="44"/>
      <c r="BK1268" s="44"/>
      <c r="BL1268" s="44"/>
      <c r="BM1268" s="44"/>
      <c r="BN1268" s="44"/>
      <c r="BO1268" s="44"/>
      <c r="BP1268" s="44"/>
      <c r="BQ1268" s="44"/>
      <c r="BR1268" s="44"/>
      <c r="BS1268" s="44"/>
      <c r="BT1268" s="44"/>
      <c r="BU1268" s="44"/>
      <c r="BV1268" s="44"/>
      <c r="BW1268" s="44"/>
      <c r="BX1268" s="44"/>
      <c r="BY1268" s="44"/>
      <c r="BZ1268" s="44"/>
      <c r="CA1268" s="44"/>
      <c r="CB1268" s="44"/>
      <c r="CC1268" s="44"/>
      <c r="CD1268" s="44"/>
      <c r="CE1268" s="44"/>
      <c r="CF1268" s="44"/>
      <c r="CG1268" s="45"/>
      <c r="CH1268" s="45"/>
      <c r="CI1268" s="45"/>
      <c r="CJ1268" s="45"/>
      <c r="CK1268" s="45"/>
      <c r="CL1268" s="45"/>
      <c r="CM1268" s="45"/>
      <c r="CN1268" s="45"/>
      <c r="CO1268" s="45"/>
      <c r="CP1268" s="45"/>
      <c r="CQ1268" s="45"/>
      <c r="CR1268" s="45"/>
      <c r="CS1268" s="44"/>
      <c r="CT1268" s="44"/>
      <c r="CU1268" s="44"/>
      <c r="CV1268" s="44"/>
      <c r="CW1268" s="44"/>
      <c r="CX1268" s="44"/>
      <c r="CY1268" s="44"/>
      <c r="CZ1268" s="44"/>
      <c r="DA1268" s="44"/>
      <c r="DB1268" s="44"/>
      <c r="DC1268" s="44"/>
      <c r="DD1268" s="44"/>
      <c r="DE1268" s="44"/>
      <c r="DF1268" s="44"/>
      <c r="DG1268" s="44"/>
      <c r="DH1268" s="44"/>
      <c r="DI1268" s="44"/>
    </row>
    <row r="1269" spans="1:113" ht="15">
      <c r="A1269" s="40"/>
      <c r="B1269" s="40"/>
      <c r="C1269" s="41"/>
      <c r="D1269" s="69"/>
      <c r="E1269" s="42"/>
      <c r="F1269" s="42"/>
      <c r="G1269" s="44"/>
      <c r="H1269" s="44"/>
      <c r="I1269" s="44"/>
      <c r="J1269" s="335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  <c r="BG1269" s="44"/>
      <c r="BH1269" s="44"/>
      <c r="BI1269" s="44"/>
      <c r="BJ1269" s="44"/>
      <c r="BK1269" s="44"/>
      <c r="BL1269" s="44"/>
      <c r="BM1269" s="44"/>
      <c r="BN1269" s="44"/>
      <c r="BO1269" s="44"/>
      <c r="BP1269" s="44"/>
      <c r="BQ1269" s="44"/>
      <c r="BR1269" s="44"/>
      <c r="BS1269" s="44"/>
      <c r="BT1269" s="44"/>
      <c r="BU1269" s="44"/>
      <c r="BV1269" s="44"/>
      <c r="BW1269" s="44"/>
      <c r="BX1269" s="44"/>
      <c r="BY1269" s="44"/>
      <c r="BZ1269" s="44"/>
      <c r="CA1269" s="44"/>
      <c r="CB1269" s="44"/>
      <c r="CC1269" s="44"/>
      <c r="CD1269" s="44"/>
      <c r="CE1269" s="44"/>
      <c r="CF1269" s="44"/>
      <c r="CG1269" s="45"/>
      <c r="CH1269" s="45"/>
      <c r="CI1269" s="45"/>
      <c r="CJ1269" s="45"/>
      <c r="CK1269" s="45"/>
      <c r="CL1269" s="45"/>
      <c r="CM1269" s="45"/>
      <c r="CN1269" s="45"/>
      <c r="CO1269" s="45"/>
      <c r="CP1269" s="45"/>
      <c r="CQ1269" s="45"/>
      <c r="CR1269" s="45"/>
      <c r="CS1269" s="44"/>
      <c r="CT1269" s="44"/>
      <c r="CU1269" s="44"/>
      <c r="CV1269" s="44"/>
      <c r="CW1269" s="44"/>
      <c r="CX1269" s="44"/>
      <c r="CY1269" s="44"/>
      <c r="CZ1269" s="44"/>
      <c r="DA1269" s="44"/>
      <c r="DB1269" s="44"/>
      <c r="DC1269" s="44"/>
      <c r="DD1269" s="44"/>
      <c r="DE1269" s="44"/>
      <c r="DF1269" s="44"/>
      <c r="DG1269" s="44"/>
      <c r="DH1269" s="44"/>
      <c r="DI1269" s="44"/>
    </row>
    <row r="1270" spans="1:113" ht="15">
      <c r="A1270" s="40"/>
      <c r="B1270" s="40"/>
      <c r="C1270" s="41"/>
      <c r="D1270" s="69"/>
      <c r="E1270" s="42"/>
      <c r="F1270" s="42"/>
      <c r="G1270" s="44"/>
      <c r="H1270" s="44"/>
      <c r="I1270" s="44"/>
      <c r="J1270" s="335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  <c r="BG1270" s="44"/>
      <c r="BH1270" s="44"/>
      <c r="BI1270" s="44"/>
      <c r="BJ1270" s="44"/>
      <c r="BK1270" s="44"/>
      <c r="BL1270" s="44"/>
      <c r="BM1270" s="44"/>
      <c r="BN1270" s="44"/>
      <c r="BO1270" s="44"/>
      <c r="BP1270" s="44"/>
      <c r="BQ1270" s="44"/>
      <c r="BR1270" s="44"/>
      <c r="BS1270" s="44"/>
      <c r="BT1270" s="44"/>
      <c r="BU1270" s="44"/>
      <c r="BV1270" s="44"/>
      <c r="BW1270" s="44"/>
      <c r="BX1270" s="44"/>
      <c r="BY1270" s="44"/>
      <c r="BZ1270" s="44"/>
      <c r="CA1270" s="44"/>
      <c r="CB1270" s="44"/>
      <c r="CC1270" s="44"/>
      <c r="CD1270" s="44"/>
      <c r="CE1270" s="44"/>
      <c r="CF1270" s="44"/>
      <c r="CG1270" s="45"/>
      <c r="CH1270" s="45"/>
      <c r="CI1270" s="45"/>
      <c r="CJ1270" s="45"/>
      <c r="CK1270" s="45"/>
      <c r="CL1270" s="45"/>
      <c r="CM1270" s="45"/>
      <c r="CN1270" s="45"/>
      <c r="CO1270" s="45"/>
      <c r="CP1270" s="45"/>
      <c r="CQ1270" s="45"/>
      <c r="CR1270" s="45"/>
      <c r="CS1270" s="44"/>
      <c r="CT1270" s="44"/>
      <c r="CU1270" s="44"/>
      <c r="CV1270" s="44"/>
      <c r="CW1270" s="44"/>
      <c r="CX1270" s="44"/>
      <c r="CY1270" s="44"/>
      <c r="CZ1270" s="44"/>
      <c r="DA1270" s="44"/>
      <c r="DB1270" s="44"/>
      <c r="DC1270" s="44"/>
      <c r="DD1270" s="44"/>
      <c r="DE1270" s="44"/>
      <c r="DF1270" s="44"/>
      <c r="DG1270" s="44"/>
      <c r="DH1270" s="44"/>
      <c r="DI1270" s="44"/>
    </row>
    <row r="1271" spans="1:113" ht="15">
      <c r="A1271" s="40"/>
      <c r="B1271" s="40"/>
      <c r="C1271" s="41"/>
      <c r="D1271" s="69"/>
      <c r="E1271" s="42"/>
      <c r="F1271" s="42"/>
      <c r="G1271" s="44"/>
      <c r="H1271" s="44"/>
      <c r="I1271" s="44"/>
      <c r="J1271" s="335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  <c r="BG1271" s="44"/>
      <c r="BH1271" s="44"/>
      <c r="BI1271" s="44"/>
      <c r="BJ1271" s="44"/>
      <c r="BK1271" s="44"/>
      <c r="BL1271" s="44"/>
      <c r="BM1271" s="44"/>
      <c r="BN1271" s="44"/>
      <c r="BO1271" s="44"/>
      <c r="BP1271" s="44"/>
      <c r="BQ1271" s="44"/>
      <c r="BR1271" s="44"/>
      <c r="BS1271" s="44"/>
      <c r="BT1271" s="44"/>
      <c r="BU1271" s="44"/>
      <c r="BV1271" s="44"/>
      <c r="BW1271" s="44"/>
      <c r="BX1271" s="44"/>
      <c r="BY1271" s="44"/>
      <c r="BZ1271" s="44"/>
      <c r="CA1271" s="44"/>
      <c r="CB1271" s="44"/>
      <c r="CC1271" s="44"/>
      <c r="CD1271" s="44"/>
      <c r="CE1271" s="44"/>
      <c r="CF1271" s="44"/>
      <c r="CG1271" s="45"/>
      <c r="CH1271" s="45"/>
      <c r="CI1271" s="45"/>
      <c r="CJ1271" s="45"/>
      <c r="CK1271" s="45"/>
      <c r="CL1271" s="45"/>
      <c r="CM1271" s="45"/>
      <c r="CN1271" s="45"/>
      <c r="CO1271" s="45"/>
      <c r="CP1271" s="45"/>
      <c r="CQ1271" s="45"/>
      <c r="CR1271" s="45"/>
      <c r="CS1271" s="44"/>
      <c r="CT1271" s="44"/>
      <c r="CU1271" s="44"/>
      <c r="CV1271" s="44"/>
      <c r="CW1271" s="44"/>
      <c r="CX1271" s="44"/>
      <c r="CY1271" s="44"/>
      <c r="CZ1271" s="44"/>
      <c r="DA1271" s="44"/>
      <c r="DB1271" s="44"/>
      <c r="DC1271" s="44"/>
      <c r="DD1271" s="44"/>
      <c r="DE1271" s="44"/>
      <c r="DF1271" s="44"/>
      <c r="DG1271" s="44"/>
      <c r="DH1271" s="44"/>
      <c r="DI1271" s="44"/>
    </row>
    <row r="1272" spans="1:113" ht="15">
      <c r="A1272" s="40"/>
      <c r="B1272" s="40"/>
      <c r="C1272" s="41"/>
      <c r="D1272" s="69"/>
      <c r="E1272" s="42"/>
      <c r="F1272" s="42"/>
      <c r="G1272" s="44"/>
      <c r="H1272" s="44"/>
      <c r="I1272" s="44"/>
      <c r="J1272" s="335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  <c r="BG1272" s="44"/>
      <c r="BH1272" s="44"/>
      <c r="BI1272" s="44"/>
      <c r="BJ1272" s="44"/>
      <c r="BK1272" s="44"/>
      <c r="BL1272" s="44"/>
      <c r="BM1272" s="44"/>
      <c r="BN1272" s="44"/>
      <c r="BO1272" s="44"/>
      <c r="BP1272" s="44"/>
      <c r="BQ1272" s="44"/>
      <c r="BR1272" s="44"/>
      <c r="BS1272" s="44"/>
      <c r="BT1272" s="44"/>
      <c r="BU1272" s="44"/>
      <c r="BV1272" s="44"/>
      <c r="BW1272" s="44"/>
      <c r="BX1272" s="44"/>
      <c r="BY1272" s="44"/>
      <c r="BZ1272" s="44"/>
      <c r="CA1272" s="44"/>
      <c r="CB1272" s="44"/>
      <c r="CC1272" s="44"/>
      <c r="CD1272" s="44"/>
      <c r="CE1272" s="44"/>
      <c r="CF1272" s="44"/>
      <c r="CG1272" s="45"/>
      <c r="CH1272" s="45"/>
      <c r="CI1272" s="45"/>
      <c r="CJ1272" s="45"/>
      <c r="CK1272" s="45"/>
      <c r="CL1272" s="45"/>
      <c r="CM1272" s="45"/>
      <c r="CN1272" s="45"/>
      <c r="CO1272" s="45"/>
      <c r="CP1272" s="45"/>
      <c r="CQ1272" s="45"/>
      <c r="CR1272" s="45"/>
      <c r="CS1272" s="44"/>
      <c r="CT1272" s="44"/>
      <c r="CU1272" s="44"/>
      <c r="CV1272" s="44"/>
      <c r="CW1272" s="44"/>
      <c r="CX1272" s="44"/>
      <c r="CY1272" s="44"/>
      <c r="CZ1272" s="44"/>
      <c r="DA1272" s="44"/>
      <c r="DB1272" s="44"/>
      <c r="DC1272" s="44"/>
      <c r="DD1272" s="44"/>
      <c r="DE1272" s="44"/>
      <c r="DF1272" s="44"/>
      <c r="DG1272" s="44"/>
      <c r="DH1272" s="44"/>
      <c r="DI1272" s="44"/>
    </row>
    <row r="1273" spans="1:113" ht="15">
      <c r="A1273" s="40"/>
      <c r="B1273" s="40"/>
      <c r="C1273" s="41"/>
      <c r="D1273" s="69"/>
      <c r="E1273" s="42"/>
      <c r="F1273" s="42"/>
      <c r="G1273" s="44"/>
      <c r="H1273" s="44"/>
      <c r="I1273" s="44"/>
      <c r="J1273" s="335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4"/>
      <c r="BN1273" s="44"/>
      <c r="BO1273" s="44"/>
      <c r="BP1273" s="44"/>
      <c r="BQ1273" s="44"/>
      <c r="BR1273" s="44"/>
      <c r="BS1273" s="44"/>
      <c r="BT1273" s="44"/>
      <c r="BU1273" s="44"/>
      <c r="BV1273" s="44"/>
      <c r="BW1273" s="44"/>
      <c r="BX1273" s="44"/>
      <c r="BY1273" s="44"/>
      <c r="BZ1273" s="44"/>
      <c r="CA1273" s="44"/>
      <c r="CB1273" s="44"/>
      <c r="CC1273" s="44"/>
      <c r="CD1273" s="44"/>
      <c r="CE1273" s="44"/>
      <c r="CF1273" s="44"/>
      <c r="CG1273" s="45"/>
      <c r="CH1273" s="45"/>
      <c r="CI1273" s="45"/>
      <c r="CJ1273" s="45"/>
      <c r="CK1273" s="45"/>
      <c r="CL1273" s="45"/>
      <c r="CM1273" s="45"/>
      <c r="CN1273" s="45"/>
      <c r="CO1273" s="45"/>
      <c r="CP1273" s="45"/>
      <c r="CQ1273" s="45"/>
      <c r="CR1273" s="45"/>
      <c r="CS1273" s="44"/>
      <c r="CT1273" s="44"/>
      <c r="CU1273" s="44"/>
      <c r="CV1273" s="44"/>
      <c r="CW1273" s="44"/>
      <c r="CX1273" s="44"/>
      <c r="CY1273" s="44"/>
      <c r="CZ1273" s="44"/>
      <c r="DA1273" s="44"/>
      <c r="DB1273" s="44"/>
      <c r="DC1273" s="44"/>
      <c r="DD1273" s="44"/>
      <c r="DE1273" s="44"/>
      <c r="DF1273" s="44"/>
      <c r="DG1273" s="44"/>
      <c r="DH1273" s="44"/>
      <c r="DI1273" s="44"/>
    </row>
    <row r="1274" spans="1:113" ht="15">
      <c r="A1274" s="40"/>
      <c r="B1274" s="40"/>
      <c r="C1274" s="41"/>
      <c r="D1274" s="69"/>
      <c r="E1274" s="42"/>
      <c r="F1274" s="42"/>
      <c r="G1274" s="44"/>
      <c r="H1274" s="44"/>
      <c r="I1274" s="44"/>
      <c r="J1274" s="335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4"/>
      <c r="BN1274" s="44"/>
      <c r="BO1274" s="44"/>
      <c r="BP1274" s="44"/>
      <c r="BQ1274" s="44"/>
      <c r="BR1274" s="44"/>
      <c r="BS1274" s="44"/>
      <c r="BT1274" s="44"/>
      <c r="BU1274" s="44"/>
      <c r="BV1274" s="44"/>
      <c r="BW1274" s="44"/>
      <c r="BX1274" s="44"/>
      <c r="BY1274" s="44"/>
      <c r="BZ1274" s="44"/>
      <c r="CA1274" s="44"/>
      <c r="CB1274" s="44"/>
      <c r="CC1274" s="44"/>
      <c r="CD1274" s="44"/>
      <c r="CE1274" s="44"/>
      <c r="CF1274" s="44"/>
      <c r="CG1274" s="45"/>
      <c r="CH1274" s="45"/>
      <c r="CI1274" s="45"/>
      <c r="CJ1274" s="45"/>
      <c r="CK1274" s="45"/>
      <c r="CL1274" s="45"/>
      <c r="CM1274" s="45"/>
      <c r="CN1274" s="45"/>
      <c r="CO1274" s="45"/>
      <c r="CP1274" s="45"/>
      <c r="CQ1274" s="45"/>
      <c r="CR1274" s="45"/>
      <c r="CS1274" s="44"/>
      <c r="CT1274" s="44"/>
      <c r="CU1274" s="44"/>
      <c r="CV1274" s="44"/>
      <c r="CW1274" s="44"/>
      <c r="CX1274" s="44"/>
      <c r="CY1274" s="44"/>
      <c r="CZ1274" s="44"/>
      <c r="DA1274" s="44"/>
      <c r="DB1274" s="44"/>
      <c r="DC1274" s="44"/>
      <c r="DD1274" s="44"/>
      <c r="DE1274" s="44"/>
      <c r="DF1274" s="44"/>
      <c r="DG1274" s="44"/>
      <c r="DH1274" s="44"/>
      <c r="DI1274" s="44"/>
    </row>
    <row r="1275" spans="1:113" ht="15">
      <c r="A1275" s="40"/>
      <c r="B1275" s="40"/>
      <c r="C1275" s="41"/>
      <c r="D1275" s="69"/>
      <c r="E1275" s="42"/>
      <c r="F1275" s="42"/>
      <c r="G1275" s="44"/>
      <c r="H1275" s="44"/>
      <c r="I1275" s="44"/>
      <c r="J1275" s="335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  <c r="BG1275" s="44"/>
      <c r="BH1275" s="44"/>
      <c r="BI1275" s="44"/>
      <c r="BJ1275" s="44"/>
      <c r="BK1275" s="44"/>
      <c r="BL1275" s="44"/>
      <c r="BM1275" s="44"/>
      <c r="BN1275" s="44"/>
      <c r="BO1275" s="44"/>
      <c r="BP1275" s="44"/>
      <c r="BQ1275" s="44"/>
      <c r="BR1275" s="44"/>
      <c r="BS1275" s="44"/>
      <c r="BT1275" s="44"/>
      <c r="BU1275" s="44"/>
      <c r="BV1275" s="44"/>
      <c r="BW1275" s="44"/>
      <c r="BX1275" s="44"/>
      <c r="BY1275" s="44"/>
      <c r="BZ1275" s="44"/>
      <c r="CA1275" s="44"/>
      <c r="CB1275" s="44"/>
      <c r="CC1275" s="44"/>
      <c r="CD1275" s="44"/>
      <c r="CE1275" s="44"/>
      <c r="CF1275" s="44"/>
      <c r="CG1275" s="45"/>
      <c r="CH1275" s="45"/>
      <c r="CI1275" s="45"/>
      <c r="CJ1275" s="45"/>
      <c r="CK1275" s="45"/>
      <c r="CL1275" s="45"/>
      <c r="CM1275" s="45"/>
      <c r="CN1275" s="45"/>
      <c r="CO1275" s="45"/>
      <c r="CP1275" s="45"/>
      <c r="CQ1275" s="45"/>
      <c r="CR1275" s="45"/>
      <c r="CS1275" s="44"/>
      <c r="CT1275" s="44"/>
      <c r="CU1275" s="44"/>
      <c r="CV1275" s="44"/>
      <c r="CW1275" s="44"/>
      <c r="CX1275" s="44"/>
      <c r="CY1275" s="44"/>
      <c r="CZ1275" s="44"/>
      <c r="DA1275" s="44"/>
      <c r="DB1275" s="44"/>
      <c r="DC1275" s="44"/>
      <c r="DD1275" s="44"/>
      <c r="DE1275" s="44"/>
      <c r="DF1275" s="44"/>
      <c r="DG1275" s="44"/>
      <c r="DH1275" s="44"/>
      <c r="DI1275" s="44"/>
    </row>
    <row r="1276" spans="1:113" ht="15">
      <c r="A1276" s="40"/>
      <c r="B1276" s="40"/>
      <c r="C1276" s="41"/>
      <c r="D1276" s="69"/>
      <c r="E1276" s="42"/>
      <c r="F1276" s="42"/>
      <c r="G1276" s="44"/>
      <c r="H1276" s="44"/>
      <c r="I1276" s="44"/>
      <c r="J1276" s="335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  <c r="BG1276" s="44"/>
      <c r="BH1276" s="44"/>
      <c r="BI1276" s="44"/>
      <c r="BJ1276" s="44"/>
      <c r="BK1276" s="44"/>
      <c r="BL1276" s="44"/>
      <c r="BM1276" s="44"/>
      <c r="BN1276" s="44"/>
      <c r="BO1276" s="44"/>
      <c r="BP1276" s="44"/>
      <c r="BQ1276" s="44"/>
      <c r="BR1276" s="44"/>
      <c r="BS1276" s="44"/>
      <c r="BT1276" s="44"/>
      <c r="BU1276" s="44"/>
      <c r="BV1276" s="44"/>
      <c r="BW1276" s="44"/>
      <c r="BX1276" s="44"/>
      <c r="BY1276" s="44"/>
      <c r="BZ1276" s="44"/>
      <c r="CA1276" s="44"/>
      <c r="CB1276" s="44"/>
      <c r="CC1276" s="44"/>
      <c r="CD1276" s="44"/>
      <c r="CE1276" s="44"/>
      <c r="CF1276" s="44"/>
      <c r="CG1276" s="45"/>
      <c r="CH1276" s="45"/>
      <c r="CI1276" s="45"/>
      <c r="CJ1276" s="45"/>
      <c r="CK1276" s="45"/>
      <c r="CL1276" s="45"/>
      <c r="CM1276" s="45"/>
      <c r="CN1276" s="45"/>
      <c r="CO1276" s="45"/>
      <c r="CP1276" s="45"/>
      <c r="CQ1276" s="45"/>
      <c r="CR1276" s="45"/>
      <c r="CS1276" s="44"/>
      <c r="CT1276" s="44"/>
      <c r="CU1276" s="44"/>
      <c r="CV1276" s="44"/>
      <c r="CW1276" s="44"/>
      <c r="CX1276" s="44"/>
      <c r="CY1276" s="44"/>
      <c r="CZ1276" s="44"/>
      <c r="DA1276" s="44"/>
      <c r="DB1276" s="44"/>
      <c r="DC1276" s="44"/>
      <c r="DD1276" s="44"/>
      <c r="DE1276" s="44"/>
      <c r="DF1276" s="44"/>
      <c r="DG1276" s="44"/>
      <c r="DH1276" s="44"/>
      <c r="DI1276" s="44"/>
    </row>
    <row r="1277" spans="1:113" ht="15">
      <c r="A1277" s="40"/>
      <c r="B1277" s="40"/>
      <c r="C1277" s="41"/>
      <c r="D1277" s="69"/>
      <c r="E1277" s="42"/>
      <c r="F1277" s="42"/>
      <c r="G1277" s="44"/>
      <c r="H1277" s="44"/>
      <c r="I1277" s="44"/>
      <c r="J1277" s="335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  <c r="BG1277" s="44"/>
      <c r="BH1277" s="44"/>
      <c r="BI1277" s="44"/>
      <c r="BJ1277" s="44"/>
      <c r="BK1277" s="44"/>
      <c r="BL1277" s="44"/>
      <c r="BM1277" s="44"/>
      <c r="BN1277" s="44"/>
      <c r="BO1277" s="44"/>
      <c r="BP1277" s="44"/>
      <c r="BQ1277" s="44"/>
      <c r="BR1277" s="44"/>
      <c r="BS1277" s="44"/>
      <c r="BT1277" s="44"/>
      <c r="BU1277" s="44"/>
      <c r="BV1277" s="44"/>
      <c r="BW1277" s="44"/>
      <c r="BX1277" s="44"/>
      <c r="BY1277" s="44"/>
      <c r="BZ1277" s="44"/>
      <c r="CA1277" s="44"/>
      <c r="CB1277" s="44"/>
      <c r="CC1277" s="44"/>
      <c r="CD1277" s="44"/>
      <c r="CE1277" s="44"/>
      <c r="CF1277" s="44"/>
      <c r="CG1277" s="45"/>
      <c r="CH1277" s="45"/>
      <c r="CI1277" s="45"/>
      <c r="CJ1277" s="45"/>
      <c r="CK1277" s="45"/>
      <c r="CL1277" s="45"/>
      <c r="CM1277" s="45"/>
      <c r="CN1277" s="45"/>
      <c r="CO1277" s="45"/>
      <c r="CP1277" s="45"/>
      <c r="CQ1277" s="45"/>
      <c r="CR1277" s="45"/>
      <c r="CS1277" s="44"/>
      <c r="CT1277" s="44"/>
      <c r="CU1277" s="44"/>
      <c r="CV1277" s="44"/>
      <c r="CW1277" s="44"/>
      <c r="CX1277" s="44"/>
      <c r="CY1277" s="44"/>
      <c r="CZ1277" s="44"/>
      <c r="DA1277" s="44"/>
      <c r="DB1277" s="44"/>
      <c r="DC1277" s="44"/>
      <c r="DD1277" s="44"/>
      <c r="DE1277" s="44"/>
      <c r="DF1277" s="44"/>
      <c r="DG1277" s="44"/>
      <c r="DH1277" s="44"/>
      <c r="DI1277" s="44"/>
    </row>
    <row r="1278" spans="1:113" ht="15">
      <c r="A1278" s="40"/>
      <c r="B1278" s="40"/>
      <c r="C1278" s="41"/>
      <c r="D1278" s="69"/>
      <c r="E1278" s="42"/>
      <c r="F1278" s="42"/>
      <c r="G1278" s="44"/>
      <c r="H1278" s="44"/>
      <c r="I1278" s="44"/>
      <c r="J1278" s="335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  <c r="BG1278" s="44"/>
      <c r="BH1278" s="44"/>
      <c r="BI1278" s="44"/>
      <c r="BJ1278" s="44"/>
      <c r="BK1278" s="44"/>
      <c r="BL1278" s="44"/>
      <c r="BM1278" s="44"/>
      <c r="BN1278" s="44"/>
      <c r="BO1278" s="44"/>
      <c r="BP1278" s="44"/>
      <c r="BQ1278" s="44"/>
      <c r="BR1278" s="44"/>
      <c r="BS1278" s="44"/>
      <c r="BT1278" s="44"/>
      <c r="BU1278" s="44"/>
      <c r="BV1278" s="44"/>
      <c r="BW1278" s="44"/>
      <c r="BX1278" s="44"/>
      <c r="BY1278" s="44"/>
      <c r="BZ1278" s="44"/>
      <c r="CA1278" s="44"/>
      <c r="CB1278" s="44"/>
      <c r="CC1278" s="44"/>
      <c r="CD1278" s="44"/>
      <c r="CE1278" s="44"/>
      <c r="CF1278" s="44"/>
      <c r="CG1278" s="45"/>
      <c r="CH1278" s="45"/>
      <c r="CI1278" s="45"/>
      <c r="CJ1278" s="45"/>
      <c r="CK1278" s="45"/>
      <c r="CL1278" s="45"/>
      <c r="CM1278" s="45"/>
      <c r="CN1278" s="45"/>
      <c r="CO1278" s="45"/>
      <c r="CP1278" s="45"/>
      <c r="CQ1278" s="45"/>
      <c r="CR1278" s="45"/>
      <c r="CS1278" s="44"/>
      <c r="CT1278" s="44"/>
      <c r="CU1278" s="44"/>
      <c r="CV1278" s="44"/>
      <c r="CW1278" s="44"/>
      <c r="CX1278" s="44"/>
      <c r="CY1278" s="44"/>
      <c r="CZ1278" s="44"/>
      <c r="DA1278" s="44"/>
      <c r="DB1278" s="44"/>
      <c r="DC1278" s="44"/>
      <c r="DD1278" s="44"/>
      <c r="DE1278" s="44"/>
      <c r="DF1278" s="44"/>
      <c r="DG1278" s="44"/>
      <c r="DH1278" s="44"/>
      <c r="DI1278" s="44"/>
    </row>
    <row r="1279" spans="1:113" ht="15">
      <c r="A1279" s="40"/>
      <c r="B1279" s="40"/>
      <c r="C1279" s="41"/>
      <c r="D1279" s="69"/>
      <c r="E1279" s="42"/>
      <c r="F1279" s="42"/>
      <c r="G1279" s="44"/>
      <c r="H1279" s="44"/>
      <c r="I1279" s="44"/>
      <c r="J1279" s="335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4"/>
      <c r="BN1279" s="44"/>
      <c r="BO1279" s="44"/>
      <c r="BP1279" s="44"/>
      <c r="BQ1279" s="44"/>
      <c r="BR1279" s="44"/>
      <c r="BS1279" s="44"/>
      <c r="BT1279" s="44"/>
      <c r="BU1279" s="44"/>
      <c r="BV1279" s="44"/>
      <c r="BW1279" s="44"/>
      <c r="BX1279" s="44"/>
      <c r="BY1279" s="44"/>
      <c r="BZ1279" s="44"/>
      <c r="CA1279" s="44"/>
      <c r="CB1279" s="44"/>
      <c r="CC1279" s="44"/>
      <c r="CD1279" s="44"/>
      <c r="CE1279" s="44"/>
      <c r="CF1279" s="44"/>
      <c r="CG1279" s="45"/>
      <c r="CH1279" s="45"/>
      <c r="CI1279" s="45"/>
      <c r="CJ1279" s="45"/>
      <c r="CK1279" s="45"/>
      <c r="CL1279" s="45"/>
      <c r="CM1279" s="45"/>
      <c r="CN1279" s="45"/>
      <c r="CO1279" s="45"/>
      <c r="CP1279" s="45"/>
      <c r="CQ1279" s="45"/>
      <c r="CR1279" s="45"/>
      <c r="CS1279" s="44"/>
      <c r="CT1279" s="44"/>
      <c r="CU1279" s="44"/>
      <c r="CV1279" s="44"/>
      <c r="CW1279" s="44"/>
      <c r="CX1279" s="44"/>
      <c r="CY1279" s="44"/>
      <c r="CZ1279" s="44"/>
      <c r="DA1279" s="44"/>
      <c r="DB1279" s="44"/>
      <c r="DC1279" s="44"/>
      <c r="DD1279" s="44"/>
      <c r="DE1279" s="44"/>
      <c r="DF1279" s="44"/>
      <c r="DG1279" s="44"/>
      <c r="DH1279" s="44"/>
      <c r="DI1279" s="44"/>
    </row>
    <row r="1280" spans="1:113" ht="15">
      <c r="A1280" s="40"/>
      <c r="B1280" s="40"/>
      <c r="C1280" s="41"/>
      <c r="D1280" s="69"/>
      <c r="E1280" s="42"/>
      <c r="F1280" s="42"/>
      <c r="G1280" s="44"/>
      <c r="H1280" s="44"/>
      <c r="I1280" s="44"/>
      <c r="J1280" s="335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  <c r="BG1280" s="44"/>
      <c r="BH1280" s="44"/>
      <c r="BI1280" s="44"/>
      <c r="BJ1280" s="44"/>
      <c r="BK1280" s="44"/>
      <c r="BL1280" s="44"/>
      <c r="BM1280" s="44"/>
      <c r="BN1280" s="44"/>
      <c r="BO1280" s="44"/>
      <c r="BP1280" s="44"/>
      <c r="BQ1280" s="44"/>
      <c r="BR1280" s="44"/>
      <c r="BS1280" s="44"/>
      <c r="BT1280" s="44"/>
      <c r="BU1280" s="44"/>
      <c r="BV1280" s="44"/>
      <c r="BW1280" s="44"/>
      <c r="BX1280" s="44"/>
      <c r="BY1280" s="44"/>
      <c r="BZ1280" s="44"/>
      <c r="CA1280" s="44"/>
      <c r="CB1280" s="44"/>
      <c r="CC1280" s="44"/>
      <c r="CD1280" s="44"/>
      <c r="CE1280" s="44"/>
      <c r="CF1280" s="44"/>
      <c r="CG1280" s="45"/>
      <c r="CH1280" s="45"/>
      <c r="CI1280" s="45"/>
      <c r="CJ1280" s="45"/>
      <c r="CK1280" s="45"/>
      <c r="CL1280" s="45"/>
      <c r="CM1280" s="45"/>
      <c r="CN1280" s="45"/>
      <c r="CO1280" s="45"/>
      <c r="CP1280" s="45"/>
      <c r="CQ1280" s="45"/>
      <c r="CR1280" s="45"/>
      <c r="CS1280" s="44"/>
      <c r="CT1280" s="44"/>
      <c r="CU1280" s="44"/>
      <c r="CV1280" s="44"/>
      <c r="CW1280" s="44"/>
      <c r="CX1280" s="44"/>
      <c r="CY1280" s="44"/>
      <c r="CZ1280" s="44"/>
      <c r="DA1280" s="44"/>
      <c r="DB1280" s="44"/>
      <c r="DC1280" s="44"/>
      <c r="DD1280" s="44"/>
      <c r="DE1280" s="44"/>
      <c r="DF1280" s="44"/>
      <c r="DG1280" s="44"/>
      <c r="DH1280" s="44"/>
      <c r="DI1280" s="44"/>
    </row>
    <row r="1281" spans="1:113" ht="15">
      <c r="A1281" s="40"/>
      <c r="B1281" s="40"/>
      <c r="C1281" s="41"/>
      <c r="D1281" s="69"/>
      <c r="E1281" s="42"/>
      <c r="F1281" s="42"/>
      <c r="G1281" s="44"/>
      <c r="H1281" s="44"/>
      <c r="I1281" s="44"/>
      <c r="J1281" s="335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  <c r="BG1281" s="44"/>
      <c r="BH1281" s="44"/>
      <c r="BI1281" s="44"/>
      <c r="BJ1281" s="44"/>
      <c r="BK1281" s="44"/>
      <c r="BL1281" s="44"/>
      <c r="BM1281" s="44"/>
      <c r="BN1281" s="44"/>
      <c r="BO1281" s="44"/>
      <c r="BP1281" s="44"/>
      <c r="BQ1281" s="44"/>
      <c r="BR1281" s="44"/>
      <c r="BS1281" s="44"/>
      <c r="BT1281" s="44"/>
      <c r="BU1281" s="44"/>
      <c r="BV1281" s="44"/>
      <c r="BW1281" s="44"/>
      <c r="BX1281" s="44"/>
      <c r="BY1281" s="44"/>
      <c r="BZ1281" s="44"/>
      <c r="CA1281" s="44"/>
      <c r="CB1281" s="44"/>
      <c r="CC1281" s="44"/>
      <c r="CD1281" s="44"/>
      <c r="CE1281" s="44"/>
      <c r="CF1281" s="44"/>
      <c r="CG1281" s="45"/>
      <c r="CH1281" s="45"/>
      <c r="CI1281" s="45"/>
      <c r="CJ1281" s="45"/>
      <c r="CK1281" s="45"/>
      <c r="CL1281" s="45"/>
      <c r="CM1281" s="45"/>
      <c r="CN1281" s="45"/>
      <c r="CO1281" s="45"/>
      <c r="CP1281" s="45"/>
      <c r="CQ1281" s="45"/>
      <c r="CR1281" s="45"/>
      <c r="CS1281" s="44"/>
      <c r="CT1281" s="44"/>
      <c r="CU1281" s="44"/>
      <c r="CV1281" s="44"/>
      <c r="CW1281" s="44"/>
      <c r="CX1281" s="44"/>
      <c r="CY1281" s="44"/>
      <c r="CZ1281" s="44"/>
      <c r="DA1281" s="44"/>
      <c r="DB1281" s="44"/>
      <c r="DC1281" s="44"/>
      <c r="DD1281" s="44"/>
      <c r="DE1281" s="44"/>
      <c r="DF1281" s="44"/>
      <c r="DG1281" s="44"/>
      <c r="DH1281" s="44"/>
      <c r="DI1281" s="44"/>
    </row>
    <row r="1282" spans="1:113" ht="15">
      <c r="A1282" s="40"/>
      <c r="B1282" s="40"/>
      <c r="C1282" s="41"/>
      <c r="D1282" s="69"/>
      <c r="E1282" s="42"/>
      <c r="F1282" s="42"/>
      <c r="G1282" s="44"/>
      <c r="H1282" s="44"/>
      <c r="I1282" s="44"/>
      <c r="J1282" s="335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  <c r="BG1282" s="44"/>
      <c r="BH1282" s="44"/>
      <c r="BI1282" s="44"/>
      <c r="BJ1282" s="44"/>
      <c r="BK1282" s="44"/>
      <c r="BL1282" s="44"/>
      <c r="BM1282" s="44"/>
      <c r="BN1282" s="44"/>
      <c r="BO1282" s="44"/>
      <c r="BP1282" s="44"/>
      <c r="BQ1282" s="44"/>
      <c r="BR1282" s="44"/>
      <c r="BS1282" s="44"/>
      <c r="BT1282" s="44"/>
      <c r="BU1282" s="44"/>
      <c r="BV1282" s="44"/>
      <c r="BW1282" s="44"/>
      <c r="BX1282" s="44"/>
      <c r="BY1282" s="44"/>
      <c r="BZ1282" s="44"/>
      <c r="CA1282" s="44"/>
      <c r="CB1282" s="44"/>
      <c r="CC1282" s="44"/>
      <c r="CD1282" s="44"/>
      <c r="CE1282" s="44"/>
      <c r="CF1282" s="44"/>
      <c r="CG1282" s="45"/>
      <c r="CH1282" s="45"/>
      <c r="CI1282" s="45"/>
      <c r="CJ1282" s="45"/>
      <c r="CK1282" s="45"/>
      <c r="CL1282" s="45"/>
      <c r="CM1282" s="45"/>
      <c r="CN1282" s="45"/>
      <c r="CO1282" s="45"/>
      <c r="CP1282" s="45"/>
      <c r="CQ1282" s="45"/>
      <c r="CR1282" s="45"/>
      <c r="CS1282" s="44"/>
      <c r="CT1282" s="44"/>
      <c r="CU1282" s="44"/>
      <c r="CV1282" s="44"/>
      <c r="CW1282" s="44"/>
      <c r="CX1282" s="44"/>
      <c r="CY1282" s="44"/>
      <c r="CZ1282" s="44"/>
      <c r="DA1282" s="44"/>
      <c r="DB1282" s="44"/>
      <c r="DC1282" s="44"/>
      <c r="DD1282" s="44"/>
      <c r="DE1282" s="44"/>
      <c r="DF1282" s="44"/>
      <c r="DG1282" s="44"/>
      <c r="DH1282" s="44"/>
      <c r="DI1282" s="44"/>
    </row>
    <row r="1283" spans="1:113" ht="15">
      <c r="A1283" s="40"/>
      <c r="B1283" s="40"/>
      <c r="C1283" s="41"/>
      <c r="D1283" s="69"/>
      <c r="E1283" s="42"/>
      <c r="F1283" s="42"/>
      <c r="G1283" s="44"/>
      <c r="H1283" s="44"/>
      <c r="I1283" s="44"/>
      <c r="J1283" s="335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  <c r="BG1283" s="44"/>
      <c r="BH1283" s="44"/>
      <c r="BI1283" s="44"/>
      <c r="BJ1283" s="44"/>
      <c r="BK1283" s="44"/>
      <c r="BL1283" s="44"/>
      <c r="BM1283" s="44"/>
      <c r="BN1283" s="44"/>
      <c r="BO1283" s="44"/>
      <c r="BP1283" s="44"/>
      <c r="BQ1283" s="44"/>
      <c r="BR1283" s="44"/>
      <c r="BS1283" s="44"/>
      <c r="BT1283" s="44"/>
      <c r="BU1283" s="44"/>
      <c r="BV1283" s="44"/>
      <c r="BW1283" s="44"/>
      <c r="BX1283" s="44"/>
      <c r="BY1283" s="44"/>
      <c r="BZ1283" s="44"/>
      <c r="CA1283" s="44"/>
      <c r="CB1283" s="44"/>
      <c r="CC1283" s="44"/>
      <c r="CD1283" s="44"/>
      <c r="CE1283" s="44"/>
      <c r="CF1283" s="44"/>
      <c r="CG1283" s="45"/>
      <c r="CH1283" s="45"/>
      <c r="CI1283" s="45"/>
      <c r="CJ1283" s="45"/>
      <c r="CK1283" s="45"/>
      <c r="CL1283" s="45"/>
      <c r="CM1283" s="45"/>
      <c r="CN1283" s="45"/>
      <c r="CO1283" s="45"/>
      <c r="CP1283" s="45"/>
      <c r="CQ1283" s="45"/>
      <c r="CR1283" s="45"/>
      <c r="CS1283" s="44"/>
      <c r="CT1283" s="44"/>
      <c r="CU1283" s="44"/>
      <c r="CV1283" s="44"/>
      <c r="CW1283" s="44"/>
      <c r="CX1283" s="44"/>
      <c r="CY1283" s="44"/>
      <c r="CZ1283" s="44"/>
      <c r="DA1283" s="44"/>
      <c r="DB1283" s="44"/>
      <c r="DC1283" s="44"/>
      <c r="DD1283" s="44"/>
      <c r="DE1283" s="44"/>
      <c r="DF1283" s="44"/>
      <c r="DG1283" s="44"/>
      <c r="DH1283" s="44"/>
      <c r="DI1283" s="44"/>
    </row>
    <row r="1284" spans="1:113" ht="15">
      <c r="A1284" s="40"/>
      <c r="B1284" s="40"/>
      <c r="C1284" s="41"/>
      <c r="D1284" s="69"/>
      <c r="E1284" s="42"/>
      <c r="F1284" s="42"/>
      <c r="G1284" s="44"/>
      <c r="H1284" s="44"/>
      <c r="I1284" s="44"/>
      <c r="J1284" s="335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  <c r="BG1284" s="44"/>
      <c r="BH1284" s="44"/>
      <c r="BI1284" s="44"/>
      <c r="BJ1284" s="44"/>
      <c r="BK1284" s="44"/>
      <c r="BL1284" s="44"/>
      <c r="BM1284" s="44"/>
      <c r="BN1284" s="44"/>
      <c r="BO1284" s="44"/>
      <c r="BP1284" s="44"/>
      <c r="BQ1284" s="44"/>
      <c r="BR1284" s="44"/>
      <c r="BS1284" s="44"/>
      <c r="BT1284" s="44"/>
      <c r="BU1284" s="44"/>
      <c r="BV1284" s="44"/>
      <c r="BW1284" s="44"/>
      <c r="BX1284" s="44"/>
      <c r="BY1284" s="44"/>
      <c r="BZ1284" s="44"/>
      <c r="CA1284" s="44"/>
      <c r="CB1284" s="44"/>
      <c r="CC1284" s="44"/>
      <c r="CD1284" s="44"/>
      <c r="CE1284" s="44"/>
      <c r="CF1284" s="44"/>
      <c r="CG1284" s="45"/>
      <c r="CH1284" s="45"/>
      <c r="CI1284" s="45"/>
      <c r="CJ1284" s="45"/>
      <c r="CK1284" s="45"/>
      <c r="CL1284" s="45"/>
      <c r="CM1284" s="45"/>
      <c r="CN1284" s="45"/>
      <c r="CO1284" s="45"/>
      <c r="CP1284" s="45"/>
      <c r="CQ1284" s="45"/>
      <c r="CR1284" s="45"/>
      <c r="CS1284" s="44"/>
      <c r="CT1284" s="44"/>
      <c r="CU1284" s="44"/>
      <c r="CV1284" s="44"/>
      <c r="CW1284" s="44"/>
      <c r="CX1284" s="44"/>
      <c r="CY1284" s="44"/>
      <c r="CZ1284" s="44"/>
      <c r="DA1284" s="44"/>
      <c r="DB1284" s="44"/>
      <c r="DC1284" s="44"/>
      <c r="DD1284" s="44"/>
      <c r="DE1284" s="44"/>
      <c r="DF1284" s="44"/>
      <c r="DG1284" s="44"/>
      <c r="DH1284" s="44"/>
      <c r="DI1284" s="44"/>
    </row>
    <row r="1285" spans="1:113" ht="15">
      <c r="A1285" s="40"/>
      <c r="B1285" s="40"/>
      <c r="C1285" s="41"/>
      <c r="D1285" s="69"/>
      <c r="E1285" s="42"/>
      <c r="F1285" s="42"/>
      <c r="G1285" s="44"/>
      <c r="H1285" s="44"/>
      <c r="I1285" s="44"/>
      <c r="J1285" s="335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  <c r="BG1285" s="44"/>
      <c r="BH1285" s="44"/>
      <c r="BI1285" s="44"/>
      <c r="BJ1285" s="44"/>
      <c r="BK1285" s="44"/>
      <c r="BL1285" s="44"/>
      <c r="BM1285" s="44"/>
      <c r="BN1285" s="44"/>
      <c r="BO1285" s="44"/>
      <c r="BP1285" s="44"/>
      <c r="BQ1285" s="44"/>
      <c r="BR1285" s="44"/>
      <c r="BS1285" s="44"/>
      <c r="BT1285" s="44"/>
      <c r="BU1285" s="44"/>
      <c r="BV1285" s="44"/>
      <c r="BW1285" s="44"/>
      <c r="BX1285" s="44"/>
      <c r="BY1285" s="44"/>
      <c r="BZ1285" s="44"/>
      <c r="CA1285" s="44"/>
      <c r="CB1285" s="44"/>
      <c r="CC1285" s="44"/>
      <c r="CD1285" s="44"/>
      <c r="CE1285" s="44"/>
      <c r="CF1285" s="44"/>
      <c r="CG1285" s="45"/>
      <c r="CH1285" s="45"/>
      <c r="CI1285" s="45"/>
      <c r="CJ1285" s="45"/>
      <c r="CK1285" s="45"/>
      <c r="CL1285" s="45"/>
      <c r="CM1285" s="45"/>
      <c r="CN1285" s="45"/>
      <c r="CO1285" s="45"/>
      <c r="CP1285" s="45"/>
      <c r="CQ1285" s="45"/>
      <c r="CR1285" s="45"/>
      <c r="CS1285" s="44"/>
      <c r="CT1285" s="44"/>
      <c r="CU1285" s="44"/>
      <c r="CV1285" s="44"/>
      <c r="CW1285" s="44"/>
      <c r="CX1285" s="44"/>
      <c r="CY1285" s="44"/>
      <c r="CZ1285" s="44"/>
      <c r="DA1285" s="44"/>
      <c r="DB1285" s="44"/>
      <c r="DC1285" s="44"/>
      <c r="DD1285" s="44"/>
      <c r="DE1285" s="44"/>
      <c r="DF1285" s="44"/>
      <c r="DG1285" s="44"/>
      <c r="DH1285" s="44"/>
      <c r="DI1285" s="44"/>
    </row>
    <row r="1286" spans="1:113" ht="15">
      <c r="A1286" s="40"/>
      <c r="B1286" s="40"/>
      <c r="C1286" s="41"/>
      <c r="D1286" s="69"/>
      <c r="E1286" s="42"/>
      <c r="F1286" s="42"/>
      <c r="G1286" s="44"/>
      <c r="H1286" s="44"/>
      <c r="I1286" s="44"/>
      <c r="J1286" s="335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  <c r="BG1286" s="44"/>
      <c r="BH1286" s="44"/>
      <c r="BI1286" s="44"/>
      <c r="BJ1286" s="44"/>
      <c r="BK1286" s="44"/>
      <c r="BL1286" s="44"/>
      <c r="BM1286" s="44"/>
      <c r="BN1286" s="44"/>
      <c r="BO1286" s="44"/>
      <c r="BP1286" s="44"/>
      <c r="BQ1286" s="44"/>
      <c r="BR1286" s="44"/>
      <c r="BS1286" s="44"/>
      <c r="BT1286" s="44"/>
      <c r="BU1286" s="44"/>
      <c r="BV1286" s="44"/>
      <c r="BW1286" s="44"/>
      <c r="BX1286" s="44"/>
      <c r="BY1286" s="44"/>
      <c r="BZ1286" s="44"/>
      <c r="CA1286" s="44"/>
      <c r="CB1286" s="44"/>
      <c r="CC1286" s="44"/>
      <c r="CD1286" s="44"/>
      <c r="CE1286" s="44"/>
      <c r="CF1286" s="44"/>
      <c r="CG1286" s="45"/>
      <c r="CH1286" s="45"/>
      <c r="CI1286" s="45"/>
      <c r="CJ1286" s="45"/>
      <c r="CK1286" s="45"/>
      <c r="CL1286" s="45"/>
      <c r="CM1286" s="45"/>
      <c r="CN1286" s="45"/>
      <c r="CO1286" s="45"/>
      <c r="CP1286" s="45"/>
      <c r="CQ1286" s="45"/>
      <c r="CR1286" s="45"/>
      <c r="CS1286" s="44"/>
      <c r="CT1286" s="44"/>
      <c r="CU1286" s="44"/>
      <c r="CV1286" s="44"/>
      <c r="CW1286" s="44"/>
      <c r="CX1286" s="44"/>
      <c r="CY1286" s="44"/>
      <c r="CZ1286" s="44"/>
      <c r="DA1286" s="44"/>
      <c r="DB1286" s="44"/>
      <c r="DC1286" s="44"/>
      <c r="DD1286" s="44"/>
      <c r="DE1286" s="44"/>
      <c r="DF1286" s="44"/>
      <c r="DG1286" s="44"/>
      <c r="DH1286" s="44"/>
      <c r="DI1286" s="44"/>
    </row>
    <row r="1287" spans="1:113" ht="15">
      <c r="A1287" s="40"/>
      <c r="B1287" s="40"/>
      <c r="C1287" s="41"/>
      <c r="D1287" s="69"/>
      <c r="E1287" s="42"/>
      <c r="F1287" s="42"/>
      <c r="G1287" s="44"/>
      <c r="H1287" s="44"/>
      <c r="I1287" s="44"/>
      <c r="J1287" s="335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  <c r="BG1287" s="44"/>
      <c r="BH1287" s="44"/>
      <c r="BI1287" s="44"/>
      <c r="BJ1287" s="44"/>
      <c r="BK1287" s="44"/>
      <c r="BL1287" s="44"/>
      <c r="BM1287" s="44"/>
      <c r="BN1287" s="44"/>
      <c r="BO1287" s="44"/>
      <c r="BP1287" s="44"/>
      <c r="BQ1287" s="44"/>
      <c r="BR1287" s="44"/>
      <c r="BS1287" s="44"/>
      <c r="BT1287" s="44"/>
      <c r="BU1287" s="44"/>
      <c r="BV1287" s="44"/>
      <c r="BW1287" s="44"/>
      <c r="BX1287" s="44"/>
      <c r="BY1287" s="44"/>
      <c r="BZ1287" s="44"/>
      <c r="CA1287" s="44"/>
      <c r="CB1287" s="44"/>
      <c r="CC1287" s="44"/>
      <c r="CD1287" s="44"/>
      <c r="CE1287" s="44"/>
      <c r="CF1287" s="44"/>
      <c r="CG1287" s="45"/>
      <c r="CH1287" s="45"/>
      <c r="CI1287" s="45"/>
      <c r="CJ1287" s="45"/>
      <c r="CK1287" s="45"/>
      <c r="CL1287" s="45"/>
      <c r="CM1287" s="45"/>
      <c r="CN1287" s="45"/>
      <c r="CO1287" s="45"/>
      <c r="CP1287" s="45"/>
      <c r="CQ1287" s="45"/>
      <c r="CR1287" s="45"/>
      <c r="CS1287" s="44"/>
      <c r="CT1287" s="44"/>
      <c r="CU1287" s="44"/>
      <c r="CV1287" s="44"/>
      <c r="CW1287" s="44"/>
      <c r="CX1287" s="44"/>
      <c r="CY1287" s="44"/>
      <c r="CZ1287" s="44"/>
      <c r="DA1287" s="44"/>
      <c r="DB1287" s="44"/>
      <c r="DC1287" s="44"/>
      <c r="DD1287" s="44"/>
      <c r="DE1287" s="44"/>
      <c r="DF1287" s="44"/>
      <c r="DG1287" s="44"/>
      <c r="DH1287" s="44"/>
      <c r="DI1287" s="44"/>
    </row>
    <row r="1288" spans="1:113" ht="15">
      <c r="A1288" s="40"/>
      <c r="B1288" s="40"/>
      <c r="C1288" s="41"/>
      <c r="D1288" s="69"/>
      <c r="E1288" s="42"/>
      <c r="F1288" s="42"/>
      <c r="G1288" s="44"/>
      <c r="H1288" s="44"/>
      <c r="I1288" s="44"/>
      <c r="J1288" s="335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  <c r="BG1288" s="44"/>
      <c r="BH1288" s="44"/>
      <c r="BI1288" s="44"/>
      <c r="BJ1288" s="44"/>
      <c r="BK1288" s="44"/>
      <c r="BL1288" s="44"/>
      <c r="BM1288" s="44"/>
      <c r="BN1288" s="44"/>
      <c r="BO1288" s="44"/>
      <c r="BP1288" s="44"/>
      <c r="BQ1288" s="44"/>
      <c r="BR1288" s="44"/>
      <c r="BS1288" s="44"/>
      <c r="BT1288" s="44"/>
      <c r="BU1288" s="44"/>
      <c r="BV1288" s="44"/>
      <c r="BW1288" s="44"/>
      <c r="BX1288" s="44"/>
      <c r="BY1288" s="44"/>
      <c r="BZ1288" s="44"/>
      <c r="CA1288" s="44"/>
      <c r="CB1288" s="44"/>
      <c r="CC1288" s="44"/>
      <c r="CD1288" s="44"/>
      <c r="CE1288" s="44"/>
      <c r="CF1288" s="44"/>
      <c r="CG1288" s="45"/>
      <c r="CH1288" s="45"/>
      <c r="CI1288" s="45"/>
      <c r="CJ1288" s="45"/>
      <c r="CK1288" s="45"/>
      <c r="CL1288" s="45"/>
      <c r="CM1288" s="45"/>
      <c r="CN1288" s="45"/>
      <c r="CO1288" s="45"/>
      <c r="CP1288" s="45"/>
      <c r="CQ1288" s="45"/>
      <c r="CR1288" s="45"/>
      <c r="CS1288" s="44"/>
      <c r="CT1288" s="44"/>
      <c r="CU1288" s="44"/>
      <c r="CV1288" s="44"/>
      <c r="CW1288" s="44"/>
      <c r="CX1288" s="44"/>
      <c r="CY1288" s="44"/>
      <c r="CZ1288" s="44"/>
      <c r="DA1288" s="44"/>
      <c r="DB1288" s="44"/>
      <c r="DC1288" s="44"/>
      <c r="DD1288" s="44"/>
      <c r="DE1288" s="44"/>
      <c r="DF1288" s="44"/>
      <c r="DG1288" s="44"/>
      <c r="DH1288" s="44"/>
      <c r="DI1288" s="44"/>
    </row>
    <row r="1289" spans="1:113" ht="15">
      <c r="A1289" s="40"/>
      <c r="B1289" s="40"/>
      <c r="C1289" s="41"/>
      <c r="D1289" s="69"/>
      <c r="E1289" s="42"/>
      <c r="F1289" s="42"/>
      <c r="G1289" s="44"/>
      <c r="H1289" s="44"/>
      <c r="I1289" s="44"/>
      <c r="J1289" s="335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  <c r="BG1289" s="44"/>
      <c r="BH1289" s="44"/>
      <c r="BI1289" s="44"/>
      <c r="BJ1289" s="44"/>
      <c r="BK1289" s="44"/>
      <c r="BL1289" s="44"/>
      <c r="BM1289" s="44"/>
      <c r="BN1289" s="44"/>
      <c r="BO1289" s="44"/>
      <c r="BP1289" s="44"/>
      <c r="BQ1289" s="44"/>
      <c r="BR1289" s="44"/>
      <c r="BS1289" s="44"/>
      <c r="BT1289" s="44"/>
      <c r="BU1289" s="44"/>
      <c r="BV1289" s="44"/>
      <c r="BW1289" s="44"/>
      <c r="BX1289" s="44"/>
      <c r="BY1289" s="44"/>
      <c r="BZ1289" s="44"/>
      <c r="CA1289" s="44"/>
      <c r="CB1289" s="44"/>
      <c r="CC1289" s="44"/>
      <c r="CD1289" s="44"/>
      <c r="CE1289" s="44"/>
      <c r="CF1289" s="44"/>
      <c r="CG1289" s="45"/>
      <c r="CH1289" s="45"/>
      <c r="CI1289" s="45"/>
      <c r="CJ1289" s="45"/>
      <c r="CK1289" s="45"/>
      <c r="CL1289" s="45"/>
      <c r="CM1289" s="45"/>
      <c r="CN1289" s="45"/>
      <c r="CO1289" s="45"/>
      <c r="CP1289" s="45"/>
      <c r="CQ1289" s="45"/>
      <c r="CR1289" s="45"/>
      <c r="CS1289" s="44"/>
      <c r="CT1289" s="44"/>
      <c r="CU1289" s="44"/>
      <c r="CV1289" s="44"/>
      <c r="CW1289" s="44"/>
      <c r="CX1289" s="44"/>
      <c r="CY1289" s="44"/>
      <c r="CZ1289" s="44"/>
      <c r="DA1289" s="44"/>
      <c r="DB1289" s="44"/>
      <c r="DC1289" s="44"/>
      <c r="DD1289" s="44"/>
      <c r="DE1289" s="44"/>
      <c r="DF1289" s="44"/>
      <c r="DG1289" s="44"/>
      <c r="DH1289" s="44"/>
      <c r="DI1289" s="44"/>
    </row>
    <row r="1290" spans="1:113" ht="15">
      <c r="A1290" s="40"/>
      <c r="B1290" s="40"/>
      <c r="C1290" s="41"/>
      <c r="D1290" s="69"/>
      <c r="E1290" s="42"/>
      <c r="F1290" s="42"/>
      <c r="G1290" s="44"/>
      <c r="H1290" s="44"/>
      <c r="I1290" s="44"/>
      <c r="J1290" s="335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4"/>
      <c r="BN1290" s="44"/>
      <c r="BO1290" s="44"/>
      <c r="BP1290" s="44"/>
      <c r="BQ1290" s="44"/>
      <c r="BR1290" s="44"/>
      <c r="BS1290" s="44"/>
      <c r="BT1290" s="44"/>
      <c r="BU1290" s="44"/>
      <c r="BV1290" s="44"/>
      <c r="BW1290" s="44"/>
      <c r="BX1290" s="44"/>
      <c r="BY1290" s="44"/>
      <c r="BZ1290" s="44"/>
      <c r="CA1290" s="44"/>
      <c r="CB1290" s="44"/>
      <c r="CC1290" s="44"/>
      <c r="CD1290" s="44"/>
      <c r="CE1290" s="44"/>
      <c r="CF1290" s="44"/>
      <c r="CG1290" s="45"/>
      <c r="CH1290" s="45"/>
      <c r="CI1290" s="45"/>
      <c r="CJ1290" s="45"/>
      <c r="CK1290" s="45"/>
      <c r="CL1290" s="45"/>
      <c r="CM1290" s="45"/>
      <c r="CN1290" s="45"/>
      <c r="CO1290" s="45"/>
      <c r="CP1290" s="45"/>
      <c r="CQ1290" s="45"/>
      <c r="CR1290" s="45"/>
      <c r="CS1290" s="44"/>
      <c r="CT1290" s="44"/>
      <c r="CU1290" s="44"/>
      <c r="CV1290" s="44"/>
      <c r="CW1290" s="44"/>
      <c r="CX1290" s="44"/>
      <c r="CY1290" s="44"/>
      <c r="CZ1290" s="44"/>
      <c r="DA1290" s="44"/>
      <c r="DB1290" s="44"/>
      <c r="DC1290" s="44"/>
      <c r="DD1290" s="44"/>
      <c r="DE1290" s="44"/>
      <c r="DF1290" s="44"/>
      <c r="DG1290" s="44"/>
      <c r="DH1290" s="44"/>
      <c r="DI1290" s="44"/>
    </row>
    <row r="1291" spans="1:113" ht="15">
      <c r="A1291" s="40"/>
      <c r="B1291" s="40"/>
      <c r="C1291" s="41"/>
      <c r="D1291" s="69"/>
      <c r="E1291" s="42"/>
      <c r="F1291" s="42"/>
      <c r="G1291" s="44"/>
      <c r="H1291" s="44"/>
      <c r="I1291" s="44"/>
      <c r="J1291" s="335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4"/>
      <c r="BN1291" s="44"/>
      <c r="BO1291" s="44"/>
      <c r="BP1291" s="44"/>
      <c r="BQ1291" s="44"/>
      <c r="BR1291" s="44"/>
      <c r="BS1291" s="44"/>
      <c r="BT1291" s="44"/>
      <c r="BU1291" s="44"/>
      <c r="BV1291" s="44"/>
      <c r="BW1291" s="44"/>
      <c r="BX1291" s="44"/>
      <c r="BY1291" s="44"/>
      <c r="BZ1291" s="44"/>
      <c r="CA1291" s="44"/>
      <c r="CB1291" s="44"/>
      <c r="CC1291" s="44"/>
      <c r="CD1291" s="44"/>
      <c r="CE1291" s="44"/>
      <c r="CF1291" s="44"/>
      <c r="CG1291" s="45"/>
      <c r="CH1291" s="45"/>
      <c r="CI1291" s="45"/>
      <c r="CJ1291" s="45"/>
      <c r="CK1291" s="45"/>
      <c r="CL1291" s="45"/>
      <c r="CM1291" s="45"/>
      <c r="CN1291" s="45"/>
      <c r="CO1291" s="45"/>
      <c r="CP1291" s="45"/>
      <c r="CQ1291" s="45"/>
      <c r="CR1291" s="45"/>
      <c r="CS1291" s="44"/>
      <c r="CT1291" s="44"/>
      <c r="CU1291" s="44"/>
      <c r="CV1291" s="44"/>
      <c r="CW1291" s="44"/>
      <c r="CX1291" s="44"/>
      <c r="CY1291" s="44"/>
      <c r="CZ1291" s="44"/>
      <c r="DA1291" s="44"/>
      <c r="DB1291" s="44"/>
      <c r="DC1291" s="44"/>
      <c r="DD1291" s="44"/>
      <c r="DE1291" s="44"/>
      <c r="DF1291" s="44"/>
      <c r="DG1291" s="44"/>
      <c r="DH1291" s="44"/>
      <c r="DI1291" s="44"/>
    </row>
    <row r="1292" spans="1:113" ht="15">
      <c r="A1292" s="40"/>
      <c r="B1292" s="40"/>
      <c r="C1292" s="41"/>
      <c r="D1292" s="69"/>
      <c r="E1292" s="42"/>
      <c r="F1292" s="42"/>
      <c r="G1292" s="44"/>
      <c r="H1292" s="44"/>
      <c r="I1292" s="44"/>
      <c r="J1292" s="335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  <c r="BG1292" s="44"/>
      <c r="BH1292" s="44"/>
      <c r="BI1292" s="44"/>
      <c r="BJ1292" s="44"/>
      <c r="BK1292" s="44"/>
      <c r="BL1292" s="44"/>
      <c r="BM1292" s="44"/>
      <c r="BN1292" s="44"/>
      <c r="BO1292" s="44"/>
      <c r="BP1292" s="44"/>
      <c r="BQ1292" s="44"/>
      <c r="BR1292" s="44"/>
      <c r="BS1292" s="44"/>
      <c r="BT1292" s="44"/>
      <c r="BU1292" s="44"/>
      <c r="BV1292" s="44"/>
      <c r="BW1292" s="44"/>
      <c r="BX1292" s="44"/>
      <c r="BY1292" s="44"/>
      <c r="BZ1292" s="44"/>
      <c r="CA1292" s="44"/>
      <c r="CB1292" s="44"/>
      <c r="CC1292" s="44"/>
      <c r="CD1292" s="44"/>
      <c r="CE1292" s="44"/>
      <c r="CF1292" s="44"/>
      <c r="CG1292" s="45"/>
      <c r="CH1292" s="45"/>
      <c r="CI1292" s="45"/>
      <c r="CJ1292" s="45"/>
      <c r="CK1292" s="45"/>
      <c r="CL1292" s="45"/>
      <c r="CM1292" s="45"/>
      <c r="CN1292" s="45"/>
      <c r="CO1292" s="45"/>
      <c r="CP1292" s="45"/>
      <c r="CQ1292" s="45"/>
      <c r="CR1292" s="45"/>
      <c r="CS1292" s="44"/>
      <c r="CT1292" s="44"/>
      <c r="CU1292" s="44"/>
      <c r="CV1292" s="44"/>
      <c r="CW1292" s="44"/>
      <c r="CX1292" s="44"/>
      <c r="CY1292" s="44"/>
      <c r="CZ1292" s="44"/>
      <c r="DA1292" s="44"/>
      <c r="DB1292" s="44"/>
      <c r="DC1292" s="44"/>
      <c r="DD1292" s="44"/>
      <c r="DE1292" s="44"/>
      <c r="DF1292" s="44"/>
      <c r="DG1292" s="44"/>
      <c r="DH1292" s="44"/>
      <c r="DI1292" s="44"/>
    </row>
    <row r="1293" spans="1:113" ht="15">
      <c r="A1293" s="40"/>
      <c r="B1293" s="40"/>
      <c r="C1293" s="41"/>
      <c r="D1293" s="69"/>
      <c r="E1293" s="42"/>
      <c r="F1293" s="42"/>
      <c r="G1293" s="44"/>
      <c r="H1293" s="44"/>
      <c r="I1293" s="44"/>
      <c r="J1293" s="335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  <c r="BG1293" s="44"/>
      <c r="BH1293" s="44"/>
      <c r="BI1293" s="44"/>
      <c r="BJ1293" s="44"/>
      <c r="BK1293" s="44"/>
      <c r="BL1293" s="44"/>
      <c r="BM1293" s="44"/>
      <c r="BN1293" s="44"/>
      <c r="BO1293" s="44"/>
      <c r="BP1293" s="44"/>
      <c r="BQ1293" s="44"/>
      <c r="BR1293" s="44"/>
      <c r="BS1293" s="44"/>
      <c r="BT1293" s="44"/>
      <c r="BU1293" s="44"/>
      <c r="BV1293" s="44"/>
      <c r="BW1293" s="44"/>
      <c r="BX1293" s="44"/>
      <c r="BY1293" s="44"/>
      <c r="BZ1293" s="44"/>
      <c r="CA1293" s="44"/>
      <c r="CB1293" s="44"/>
      <c r="CC1293" s="44"/>
      <c r="CD1293" s="44"/>
      <c r="CE1293" s="44"/>
      <c r="CF1293" s="44"/>
      <c r="CG1293" s="45"/>
      <c r="CH1293" s="45"/>
      <c r="CI1293" s="45"/>
      <c r="CJ1293" s="45"/>
      <c r="CK1293" s="45"/>
      <c r="CL1293" s="45"/>
      <c r="CM1293" s="45"/>
      <c r="CN1293" s="45"/>
      <c r="CO1293" s="45"/>
      <c r="CP1293" s="45"/>
      <c r="CQ1293" s="45"/>
      <c r="CR1293" s="45"/>
      <c r="CS1293" s="44"/>
      <c r="CT1293" s="44"/>
      <c r="CU1293" s="44"/>
      <c r="CV1293" s="44"/>
      <c r="CW1293" s="44"/>
      <c r="CX1293" s="44"/>
      <c r="CY1293" s="44"/>
      <c r="CZ1293" s="44"/>
      <c r="DA1293" s="44"/>
      <c r="DB1293" s="44"/>
      <c r="DC1293" s="44"/>
      <c r="DD1293" s="44"/>
      <c r="DE1293" s="44"/>
      <c r="DF1293" s="44"/>
      <c r="DG1293" s="44"/>
      <c r="DH1293" s="44"/>
      <c r="DI1293" s="44"/>
    </row>
    <row r="1294" spans="1:113" ht="15">
      <c r="A1294" s="40"/>
      <c r="B1294" s="40"/>
      <c r="C1294" s="41"/>
      <c r="D1294" s="69"/>
      <c r="E1294" s="42"/>
      <c r="F1294" s="42"/>
      <c r="G1294" s="44"/>
      <c r="H1294" s="44"/>
      <c r="I1294" s="44"/>
      <c r="J1294" s="335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4"/>
      <c r="BN1294" s="44"/>
      <c r="BO1294" s="44"/>
      <c r="BP1294" s="44"/>
      <c r="BQ1294" s="44"/>
      <c r="BR1294" s="44"/>
      <c r="BS1294" s="44"/>
      <c r="BT1294" s="44"/>
      <c r="BU1294" s="44"/>
      <c r="BV1294" s="44"/>
      <c r="BW1294" s="44"/>
      <c r="BX1294" s="44"/>
      <c r="BY1294" s="44"/>
      <c r="BZ1294" s="44"/>
      <c r="CA1294" s="44"/>
      <c r="CB1294" s="44"/>
      <c r="CC1294" s="44"/>
      <c r="CD1294" s="44"/>
      <c r="CE1294" s="44"/>
      <c r="CF1294" s="44"/>
      <c r="CG1294" s="45"/>
      <c r="CH1294" s="45"/>
      <c r="CI1294" s="45"/>
      <c r="CJ1294" s="45"/>
      <c r="CK1294" s="45"/>
      <c r="CL1294" s="45"/>
      <c r="CM1294" s="45"/>
      <c r="CN1294" s="45"/>
      <c r="CO1294" s="45"/>
      <c r="CP1294" s="45"/>
      <c r="CQ1294" s="45"/>
      <c r="CR1294" s="45"/>
      <c r="CS1294" s="44"/>
      <c r="CT1294" s="44"/>
      <c r="CU1294" s="44"/>
      <c r="CV1294" s="44"/>
      <c r="CW1294" s="44"/>
      <c r="CX1294" s="44"/>
      <c r="CY1294" s="44"/>
      <c r="CZ1294" s="44"/>
      <c r="DA1294" s="44"/>
      <c r="DB1294" s="44"/>
      <c r="DC1294" s="44"/>
      <c r="DD1294" s="44"/>
      <c r="DE1294" s="44"/>
      <c r="DF1294" s="44"/>
      <c r="DG1294" s="44"/>
      <c r="DH1294" s="44"/>
      <c r="DI1294" s="44"/>
    </row>
    <row r="1295" spans="1:113" ht="15">
      <c r="A1295" s="40"/>
      <c r="B1295" s="40"/>
      <c r="C1295" s="41"/>
      <c r="D1295" s="69"/>
      <c r="E1295" s="42"/>
      <c r="F1295" s="42"/>
      <c r="G1295" s="44"/>
      <c r="H1295" s="44"/>
      <c r="I1295" s="44"/>
      <c r="J1295" s="335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  <c r="BG1295" s="44"/>
      <c r="BH1295" s="44"/>
      <c r="BI1295" s="44"/>
      <c r="BJ1295" s="44"/>
      <c r="BK1295" s="44"/>
      <c r="BL1295" s="44"/>
      <c r="BM1295" s="44"/>
      <c r="BN1295" s="44"/>
      <c r="BO1295" s="44"/>
      <c r="BP1295" s="44"/>
      <c r="BQ1295" s="44"/>
      <c r="BR1295" s="44"/>
      <c r="BS1295" s="44"/>
      <c r="BT1295" s="44"/>
      <c r="BU1295" s="44"/>
      <c r="BV1295" s="44"/>
      <c r="BW1295" s="44"/>
      <c r="BX1295" s="44"/>
      <c r="BY1295" s="44"/>
      <c r="BZ1295" s="44"/>
      <c r="CA1295" s="44"/>
      <c r="CB1295" s="44"/>
      <c r="CC1295" s="44"/>
      <c r="CD1295" s="44"/>
      <c r="CE1295" s="44"/>
      <c r="CF1295" s="44"/>
      <c r="CG1295" s="45"/>
      <c r="CH1295" s="45"/>
      <c r="CI1295" s="45"/>
      <c r="CJ1295" s="45"/>
      <c r="CK1295" s="45"/>
      <c r="CL1295" s="45"/>
      <c r="CM1295" s="45"/>
      <c r="CN1295" s="45"/>
      <c r="CO1295" s="45"/>
      <c r="CP1295" s="45"/>
      <c r="CQ1295" s="45"/>
      <c r="CR1295" s="45"/>
      <c r="CS1295" s="44"/>
      <c r="CT1295" s="44"/>
      <c r="CU1295" s="44"/>
      <c r="CV1295" s="44"/>
      <c r="CW1295" s="44"/>
      <c r="CX1295" s="44"/>
      <c r="CY1295" s="44"/>
      <c r="CZ1295" s="44"/>
      <c r="DA1295" s="44"/>
      <c r="DB1295" s="44"/>
      <c r="DC1295" s="44"/>
      <c r="DD1295" s="44"/>
      <c r="DE1295" s="44"/>
      <c r="DF1295" s="44"/>
      <c r="DG1295" s="44"/>
      <c r="DH1295" s="44"/>
      <c r="DI1295" s="44"/>
    </row>
    <row r="1296" spans="1:113" ht="15">
      <c r="A1296" s="40"/>
      <c r="B1296" s="40"/>
      <c r="C1296" s="41"/>
      <c r="D1296" s="69"/>
      <c r="E1296" s="42"/>
      <c r="F1296" s="42"/>
      <c r="G1296" s="44"/>
      <c r="H1296" s="44"/>
      <c r="I1296" s="44"/>
      <c r="J1296" s="335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  <c r="BG1296" s="44"/>
      <c r="BH1296" s="44"/>
      <c r="BI1296" s="44"/>
      <c r="BJ1296" s="44"/>
      <c r="BK1296" s="44"/>
      <c r="BL1296" s="44"/>
      <c r="BM1296" s="44"/>
      <c r="BN1296" s="44"/>
      <c r="BO1296" s="44"/>
      <c r="BP1296" s="44"/>
      <c r="BQ1296" s="44"/>
      <c r="BR1296" s="44"/>
      <c r="BS1296" s="44"/>
      <c r="BT1296" s="44"/>
      <c r="BU1296" s="44"/>
      <c r="BV1296" s="44"/>
      <c r="BW1296" s="44"/>
      <c r="BX1296" s="44"/>
      <c r="BY1296" s="44"/>
      <c r="BZ1296" s="44"/>
      <c r="CA1296" s="44"/>
      <c r="CB1296" s="44"/>
      <c r="CC1296" s="44"/>
      <c r="CD1296" s="44"/>
      <c r="CE1296" s="44"/>
      <c r="CF1296" s="44"/>
      <c r="CG1296" s="45"/>
      <c r="CH1296" s="45"/>
      <c r="CI1296" s="45"/>
      <c r="CJ1296" s="45"/>
      <c r="CK1296" s="45"/>
      <c r="CL1296" s="45"/>
      <c r="CM1296" s="45"/>
      <c r="CN1296" s="45"/>
      <c r="CO1296" s="45"/>
      <c r="CP1296" s="45"/>
      <c r="CQ1296" s="45"/>
      <c r="CR1296" s="45"/>
      <c r="CS1296" s="44"/>
      <c r="CT1296" s="44"/>
      <c r="CU1296" s="44"/>
      <c r="CV1296" s="44"/>
      <c r="CW1296" s="44"/>
      <c r="CX1296" s="44"/>
      <c r="CY1296" s="44"/>
      <c r="CZ1296" s="44"/>
      <c r="DA1296" s="44"/>
      <c r="DB1296" s="44"/>
      <c r="DC1296" s="44"/>
      <c r="DD1296" s="44"/>
      <c r="DE1296" s="44"/>
      <c r="DF1296" s="44"/>
      <c r="DG1296" s="44"/>
      <c r="DH1296" s="44"/>
      <c r="DI1296" s="44"/>
    </row>
    <row r="1297" spans="1:113" ht="15">
      <c r="A1297" s="40"/>
      <c r="B1297" s="40"/>
      <c r="C1297" s="41"/>
      <c r="D1297" s="69"/>
      <c r="E1297" s="42"/>
      <c r="F1297" s="42"/>
      <c r="G1297" s="44"/>
      <c r="H1297" s="44"/>
      <c r="I1297" s="44"/>
      <c r="J1297" s="335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  <c r="BG1297" s="44"/>
      <c r="BH1297" s="44"/>
      <c r="BI1297" s="44"/>
      <c r="BJ1297" s="44"/>
      <c r="BK1297" s="44"/>
      <c r="BL1297" s="44"/>
      <c r="BM1297" s="44"/>
      <c r="BN1297" s="44"/>
      <c r="BO1297" s="44"/>
      <c r="BP1297" s="44"/>
      <c r="BQ1297" s="44"/>
      <c r="BR1297" s="44"/>
      <c r="BS1297" s="44"/>
      <c r="BT1297" s="44"/>
      <c r="BU1297" s="44"/>
      <c r="BV1297" s="44"/>
      <c r="BW1297" s="44"/>
      <c r="BX1297" s="44"/>
      <c r="BY1297" s="44"/>
      <c r="BZ1297" s="44"/>
      <c r="CA1297" s="44"/>
      <c r="CB1297" s="44"/>
      <c r="CC1297" s="44"/>
      <c r="CD1297" s="44"/>
      <c r="CE1297" s="44"/>
      <c r="CF1297" s="44"/>
      <c r="CG1297" s="45"/>
      <c r="CH1297" s="45"/>
      <c r="CI1297" s="45"/>
      <c r="CJ1297" s="45"/>
      <c r="CK1297" s="45"/>
      <c r="CL1297" s="45"/>
      <c r="CM1297" s="45"/>
      <c r="CN1297" s="45"/>
      <c r="CO1297" s="45"/>
      <c r="CP1297" s="45"/>
      <c r="CQ1297" s="45"/>
      <c r="CR1297" s="45"/>
      <c r="CS1297" s="44"/>
      <c r="CT1297" s="44"/>
      <c r="CU1297" s="44"/>
      <c r="CV1297" s="44"/>
      <c r="CW1297" s="44"/>
      <c r="CX1297" s="44"/>
      <c r="CY1297" s="44"/>
      <c r="CZ1297" s="44"/>
      <c r="DA1297" s="44"/>
      <c r="DB1297" s="44"/>
      <c r="DC1297" s="44"/>
      <c r="DD1297" s="44"/>
      <c r="DE1297" s="44"/>
      <c r="DF1297" s="44"/>
      <c r="DG1297" s="44"/>
      <c r="DH1297" s="44"/>
      <c r="DI1297" s="44"/>
    </row>
    <row r="1298" spans="1:113" ht="15">
      <c r="A1298" s="40"/>
      <c r="B1298" s="40"/>
      <c r="C1298" s="41"/>
      <c r="D1298" s="69"/>
      <c r="E1298" s="42"/>
      <c r="F1298" s="42"/>
      <c r="G1298" s="44"/>
      <c r="H1298" s="44"/>
      <c r="I1298" s="44"/>
      <c r="J1298" s="335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  <c r="BG1298" s="44"/>
      <c r="BH1298" s="44"/>
      <c r="BI1298" s="44"/>
      <c r="BJ1298" s="44"/>
      <c r="BK1298" s="44"/>
      <c r="BL1298" s="44"/>
      <c r="BM1298" s="44"/>
      <c r="BN1298" s="44"/>
      <c r="BO1298" s="44"/>
      <c r="BP1298" s="44"/>
      <c r="BQ1298" s="44"/>
      <c r="BR1298" s="44"/>
      <c r="BS1298" s="44"/>
      <c r="BT1298" s="44"/>
      <c r="BU1298" s="44"/>
      <c r="BV1298" s="44"/>
      <c r="BW1298" s="44"/>
      <c r="BX1298" s="44"/>
      <c r="BY1298" s="44"/>
      <c r="BZ1298" s="44"/>
      <c r="CA1298" s="44"/>
      <c r="CB1298" s="44"/>
      <c r="CC1298" s="44"/>
      <c r="CD1298" s="44"/>
      <c r="CE1298" s="44"/>
      <c r="CF1298" s="44"/>
      <c r="CG1298" s="45"/>
      <c r="CH1298" s="45"/>
      <c r="CI1298" s="45"/>
      <c r="CJ1298" s="45"/>
      <c r="CK1298" s="45"/>
      <c r="CL1298" s="45"/>
      <c r="CM1298" s="45"/>
      <c r="CN1298" s="45"/>
      <c r="CO1298" s="45"/>
      <c r="CP1298" s="45"/>
      <c r="CQ1298" s="45"/>
      <c r="CR1298" s="45"/>
      <c r="CS1298" s="44"/>
      <c r="CT1298" s="44"/>
      <c r="CU1298" s="44"/>
      <c r="CV1298" s="44"/>
      <c r="CW1298" s="44"/>
      <c r="CX1298" s="44"/>
      <c r="CY1298" s="44"/>
      <c r="CZ1298" s="44"/>
      <c r="DA1298" s="44"/>
      <c r="DB1298" s="44"/>
      <c r="DC1298" s="44"/>
      <c r="DD1298" s="44"/>
      <c r="DE1298" s="44"/>
      <c r="DF1298" s="44"/>
      <c r="DG1298" s="44"/>
      <c r="DH1298" s="44"/>
      <c r="DI1298" s="44"/>
    </row>
    <row r="1299" spans="1:113" ht="15">
      <c r="A1299" s="40"/>
      <c r="B1299" s="40"/>
      <c r="C1299" s="41"/>
      <c r="D1299" s="69"/>
      <c r="E1299" s="42"/>
      <c r="F1299" s="42"/>
      <c r="G1299" s="44"/>
      <c r="H1299" s="44"/>
      <c r="I1299" s="44"/>
      <c r="J1299" s="335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  <c r="BG1299" s="44"/>
      <c r="BH1299" s="44"/>
      <c r="BI1299" s="44"/>
      <c r="BJ1299" s="44"/>
      <c r="BK1299" s="44"/>
      <c r="BL1299" s="44"/>
      <c r="BM1299" s="44"/>
      <c r="BN1299" s="44"/>
      <c r="BO1299" s="44"/>
      <c r="BP1299" s="44"/>
      <c r="BQ1299" s="44"/>
      <c r="BR1299" s="44"/>
      <c r="BS1299" s="44"/>
      <c r="BT1299" s="44"/>
      <c r="BU1299" s="44"/>
      <c r="BV1299" s="44"/>
      <c r="BW1299" s="44"/>
      <c r="BX1299" s="44"/>
      <c r="BY1299" s="44"/>
      <c r="BZ1299" s="44"/>
      <c r="CA1299" s="44"/>
      <c r="CB1299" s="44"/>
      <c r="CC1299" s="44"/>
      <c r="CD1299" s="44"/>
      <c r="CE1299" s="44"/>
      <c r="CF1299" s="44"/>
      <c r="CG1299" s="45"/>
      <c r="CH1299" s="45"/>
      <c r="CI1299" s="45"/>
      <c r="CJ1299" s="45"/>
      <c r="CK1299" s="45"/>
      <c r="CL1299" s="45"/>
      <c r="CM1299" s="45"/>
      <c r="CN1299" s="45"/>
      <c r="CO1299" s="45"/>
      <c r="CP1299" s="45"/>
      <c r="CQ1299" s="45"/>
      <c r="CR1299" s="45"/>
      <c r="CS1299" s="44"/>
      <c r="CT1299" s="44"/>
      <c r="CU1299" s="44"/>
      <c r="CV1299" s="44"/>
      <c r="CW1299" s="44"/>
      <c r="CX1299" s="44"/>
      <c r="CY1299" s="44"/>
      <c r="CZ1299" s="44"/>
      <c r="DA1299" s="44"/>
      <c r="DB1299" s="44"/>
      <c r="DC1299" s="44"/>
      <c r="DD1299" s="44"/>
      <c r="DE1299" s="44"/>
      <c r="DF1299" s="44"/>
      <c r="DG1299" s="44"/>
      <c r="DH1299" s="44"/>
      <c r="DI1299" s="44"/>
    </row>
    <row r="1300" spans="1:113" ht="15">
      <c r="A1300" s="40"/>
      <c r="B1300" s="40"/>
      <c r="C1300" s="41"/>
      <c r="D1300" s="69"/>
      <c r="E1300" s="42"/>
      <c r="F1300" s="42"/>
      <c r="G1300" s="44"/>
      <c r="H1300" s="44"/>
      <c r="I1300" s="44"/>
      <c r="J1300" s="335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  <c r="BG1300" s="44"/>
      <c r="BH1300" s="44"/>
      <c r="BI1300" s="44"/>
      <c r="BJ1300" s="44"/>
      <c r="BK1300" s="44"/>
      <c r="BL1300" s="44"/>
      <c r="BM1300" s="44"/>
      <c r="BN1300" s="44"/>
      <c r="BO1300" s="44"/>
      <c r="BP1300" s="44"/>
      <c r="BQ1300" s="44"/>
      <c r="BR1300" s="44"/>
      <c r="BS1300" s="44"/>
      <c r="BT1300" s="44"/>
      <c r="BU1300" s="44"/>
      <c r="BV1300" s="44"/>
      <c r="BW1300" s="44"/>
      <c r="BX1300" s="44"/>
      <c r="BY1300" s="44"/>
      <c r="BZ1300" s="44"/>
      <c r="CA1300" s="44"/>
      <c r="CB1300" s="44"/>
      <c r="CC1300" s="44"/>
      <c r="CD1300" s="44"/>
      <c r="CE1300" s="44"/>
      <c r="CF1300" s="44"/>
      <c r="CG1300" s="45"/>
      <c r="CH1300" s="45"/>
      <c r="CI1300" s="45"/>
      <c r="CJ1300" s="45"/>
      <c r="CK1300" s="45"/>
      <c r="CL1300" s="45"/>
      <c r="CM1300" s="45"/>
      <c r="CN1300" s="45"/>
      <c r="CO1300" s="45"/>
      <c r="CP1300" s="45"/>
      <c r="CQ1300" s="45"/>
      <c r="CR1300" s="45"/>
      <c r="CS1300" s="44"/>
      <c r="CT1300" s="44"/>
      <c r="CU1300" s="44"/>
      <c r="CV1300" s="44"/>
      <c r="CW1300" s="44"/>
      <c r="CX1300" s="44"/>
      <c r="CY1300" s="44"/>
      <c r="CZ1300" s="44"/>
      <c r="DA1300" s="44"/>
      <c r="DB1300" s="44"/>
      <c r="DC1300" s="44"/>
      <c r="DD1300" s="44"/>
      <c r="DE1300" s="44"/>
      <c r="DF1300" s="44"/>
      <c r="DG1300" s="44"/>
      <c r="DH1300" s="44"/>
      <c r="DI1300" s="44"/>
    </row>
    <row r="1301" spans="1:113" ht="15">
      <c r="A1301" s="40"/>
      <c r="B1301" s="40"/>
      <c r="C1301" s="41"/>
      <c r="D1301" s="69"/>
      <c r="E1301" s="42"/>
      <c r="F1301" s="42"/>
      <c r="G1301" s="44"/>
      <c r="H1301" s="44"/>
      <c r="I1301" s="44"/>
      <c r="J1301" s="335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4"/>
      <c r="BN1301" s="44"/>
      <c r="BO1301" s="44"/>
      <c r="BP1301" s="44"/>
      <c r="BQ1301" s="44"/>
      <c r="BR1301" s="44"/>
      <c r="BS1301" s="44"/>
      <c r="BT1301" s="44"/>
      <c r="BU1301" s="44"/>
      <c r="BV1301" s="44"/>
      <c r="BW1301" s="44"/>
      <c r="BX1301" s="44"/>
      <c r="BY1301" s="44"/>
      <c r="BZ1301" s="44"/>
      <c r="CA1301" s="44"/>
      <c r="CB1301" s="44"/>
      <c r="CC1301" s="44"/>
      <c r="CD1301" s="44"/>
      <c r="CE1301" s="44"/>
      <c r="CF1301" s="44"/>
      <c r="CG1301" s="45"/>
      <c r="CH1301" s="45"/>
      <c r="CI1301" s="45"/>
      <c r="CJ1301" s="45"/>
      <c r="CK1301" s="45"/>
      <c r="CL1301" s="45"/>
      <c r="CM1301" s="45"/>
      <c r="CN1301" s="45"/>
      <c r="CO1301" s="45"/>
      <c r="CP1301" s="45"/>
      <c r="CQ1301" s="45"/>
      <c r="CR1301" s="45"/>
      <c r="CS1301" s="44"/>
      <c r="CT1301" s="44"/>
      <c r="CU1301" s="44"/>
      <c r="CV1301" s="44"/>
      <c r="CW1301" s="44"/>
      <c r="CX1301" s="44"/>
      <c r="CY1301" s="44"/>
      <c r="CZ1301" s="44"/>
      <c r="DA1301" s="44"/>
      <c r="DB1301" s="44"/>
      <c r="DC1301" s="44"/>
      <c r="DD1301" s="44"/>
      <c r="DE1301" s="44"/>
      <c r="DF1301" s="44"/>
      <c r="DG1301" s="44"/>
      <c r="DH1301" s="44"/>
      <c r="DI1301" s="44"/>
    </row>
    <row r="1302" spans="1:113" ht="15">
      <c r="A1302" s="40"/>
      <c r="B1302" s="40"/>
      <c r="C1302" s="41"/>
      <c r="D1302" s="69"/>
      <c r="E1302" s="42"/>
      <c r="F1302" s="42"/>
      <c r="G1302" s="44"/>
      <c r="H1302" s="44"/>
      <c r="I1302" s="44"/>
      <c r="J1302" s="335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  <c r="BF1302" s="44"/>
      <c r="BG1302" s="44"/>
      <c r="BH1302" s="44"/>
      <c r="BI1302" s="44"/>
      <c r="BJ1302" s="44"/>
      <c r="BK1302" s="44"/>
      <c r="BL1302" s="44"/>
      <c r="BM1302" s="44"/>
      <c r="BN1302" s="44"/>
      <c r="BO1302" s="44"/>
      <c r="BP1302" s="44"/>
      <c r="BQ1302" s="44"/>
      <c r="BR1302" s="44"/>
      <c r="BS1302" s="44"/>
      <c r="BT1302" s="44"/>
      <c r="BU1302" s="44"/>
      <c r="BV1302" s="44"/>
      <c r="BW1302" s="44"/>
      <c r="BX1302" s="44"/>
      <c r="BY1302" s="44"/>
      <c r="BZ1302" s="44"/>
      <c r="CA1302" s="44"/>
      <c r="CB1302" s="44"/>
      <c r="CC1302" s="44"/>
      <c r="CD1302" s="44"/>
      <c r="CE1302" s="44"/>
      <c r="CF1302" s="44"/>
      <c r="CG1302" s="45"/>
      <c r="CH1302" s="45"/>
      <c r="CI1302" s="45"/>
      <c r="CJ1302" s="45"/>
      <c r="CK1302" s="45"/>
      <c r="CL1302" s="45"/>
      <c r="CM1302" s="45"/>
      <c r="CN1302" s="45"/>
      <c r="CO1302" s="45"/>
      <c r="CP1302" s="45"/>
      <c r="CQ1302" s="45"/>
      <c r="CR1302" s="45"/>
      <c r="CS1302" s="44"/>
      <c r="CT1302" s="44"/>
      <c r="CU1302" s="44"/>
      <c r="CV1302" s="44"/>
      <c r="CW1302" s="44"/>
      <c r="CX1302" s="44"/>
      <c r="CY1302" s="44"/>
      <c r="CZ1302" s="44"/>
      <c r="DA1302" s="44"/>
      <c r="DB1302" s="44"/>
      <c r="DC1302" s="44"/>
      <c r="DD1302" s="44"/>
      <c r="DE1302" s="44"/>
      <c r="DF1302" s="44"/>
      <c r="DG1302" s="44"/>
      <c r="DH1302" s="44"/>
      <c r="DI1302" s="44"/>
    </row>
    <row r="1303" spans="1:113" ht="15">
      <c r="A1303" s="40"/>
      <c r="B1303" s="40"/>
      <c r="C1303" s="41"/>
      <c r="D1303" s="69"/>
      <c r="E1303" s="42"/>
      <c r="F1303" s="42"/>
      <c r="G1303" s="44"/>
      <c r="H1303" s="44"/>
      <c r="I1303" s="44"/>
      <c r="J1303" s="335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  <c r="BF1303" s="44"/>
      <c r="BG1303" s="44"/>
      <c r="BH1303" s="44"/>
      <c r="BI1303" s="44"/>
      <c r="BJ1303" s="44"/>
      <c r="BK1303" s="44"/>
      <c r="BL1303" s="44"/>
      <c r="BM1303" s="44"/>
      <c r="BN1303" s="44"/>
      <c r="BO1303" s="44"/>
      <c r="BP1303" s="44"/>
      <c r="BQ1303" s="44"/>
      <c r="BR1303" s="44"/>
      <c r="BS1303" s="44"/>
      <c r="BT1303" s="44"/>
      <c r="BU1303" s="44"/>
      <c r="BV1303" s="44"/>
      <c r="BW1303" s="44"/>
      <c r="BX1303" s="44"/>
      <c r="BY1303" s="44"/>
      <c r="BZ1303" s="44"/>
      <c r="CA1303" s="44"/>
      <c r="CB1303" s="44"/>
      <c r="CC1303" s="44"/>
      <c r="CD1303" s="44"/>
      <c r="CE1303" s="44"/>
      <c r="CF1303" s="44"/>
      <c r="CG1303" s="45"/>
      <c r="CH1303" s="45"/>
      <c r="CI1303" s="45"/>
      <c r="CJ1303" s="45"/>
      <c r="CK1303" s="45"/>
      <c r="CL1303" s="45"/>
      <c r="CM1303" s="45"/>
      <c r="CN1303" s="45"/>
      <c r="CO1303" s="45"/>
      <c r="CP1303" s="45"/>
      <c r="CQ1303" s="45"/>
      <c r="CR1303" s="45"/>
      <c r="CS1303" s="44"/>
      <c r="CT1303" s="44"/>
      <c r="CU1303" s="44"/>
      <c r="CV1303" s="44"/>
      <c r="CW1303" s="44"/>
      <c r="CX1303" s="44"/>
      <c r="CY1303" s="44"/>
      <c r="CZ1303" s="44"/>
      <c r="DA1303" s="44"/>
      <c r="DB1303" s="44"/>
      <c r="DC1303" s="44"/>
      <c r="DD1303" s="44"/>
      <c r="DE1303" s="44"/>
      <c r="DF1303" s="44"/>
      <c r="DG1303" s="44"/>
      <c r="DH1303" s="44"/>
      <c r="DI1303" s="44"/>
    </row>
    <row r="1304" spans="1:113" ht="15">
      <c r="A1304" s="40"/>
      <c r="B1304" s="40"/>
      <c r="C1304" s="41"/>
      <c r="D1304" s="69"/>
      <c r="E1304" s="42"/>
      <c r="F1304" s="42"/>
      <c r="G1304" s="44"/>
      <c r="H1304" s="44"/>
      <c r="I1304" s="44"/>
      <c r="J1304" s="335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  <c r="BF1304" s="44"/>
      <c r="BG1304" s="44"/>
      <c r="BH1304" s="44"/>
      <c r="BI1304" s="44"/>
      <c r="BJ1304" s="44"/>
      <c r="BK1304" s="44"/>
      <c r="BL1304" s="44"/>
      <c r="BM1304" s="44"/>
      <c r="BN1304" s="44"/>
      <c r="BO1304" s="44"/>
      <c r="BP1304" s="44"/>
      <c r="BQ1304" s="44"/>
      <c r="BR1304" s="44"/>
      <c r="BS1304" s="44"/>
      <c r="BT1304" s="44"/>
      <c r="BU1304" s="44"/>
      <c r="BV1304" s="44"/>
      <c r="BW1304" s="44"/>
      <c r="BX1304" s="44"/>
      <c r="BY1304" s="44"/>
      <c r="BZ1304" s="44"/>
      <c r="CA1304" s="44"/>
      <c r="CB1304" s="44"/>
      <c r="CC1304" s="44"/>
      <c r="CD1304" s="44"/>
      <c r="CE1304" s="44"/>
      <c r="CF1304" s="44"/>
      <c r="CG1304" s="45"/>
      <c r="CH1304" s="45"/>
      <c r="CI1304" s="45"/>
      <c r="CJ1304" s="45"/>
      <c r="CK1304" s="45"/>
      <c r="CL1304" s="45"/>
      <c r="CM1304" s="45"/>
      <c r="CN1304" s="45"/>
      <c r="CO1304" s="45"/>
      <c r="CP1304" s="45"/>
      <c r="CQ1304" s="45"/>
      <c r="CR1304" s="45"/>
      <c r="CS1304" s="44"/>
      <c r="CT1304" s="44"/>
      <c r="CU1304" s="44"/>
      <c r="CV1304" s="44"/>
      <c r="CW1304" s="44"/>
      <c r="CX1304" s="44"/>
      <c r="CY1304" s="44"/>
      <c r="CZ1304" s="44"/>
      <c r="DA1304" s="44"/>
      <c r="DB1304" s="44"/>
      <c r="DC1304" s="44"/>
      <c r="DD1304" s="44"/>
      <c r="DE1304" s="44"/>
      <c r="DF1304" s="44"/>
      <c r="DG1304" s="44"/>
      <c r="DH1304" s="44"/>
      <c r="DI1304" s="44"/>
    </row>
    <row r="1305" spans="1:113" ht="15">
      <c r="A1305" s="40"/>
      <c r="B1305" s="40"/>
      <c r="C1305" s="41"/>
      <c r="D1305" s="69"/>
      <c r="E1305" s="42"/>
      <c r="F1305" s="42"/>
      <c r="G1305" s="44"/>
      <c r="H1305" s="44"/>
      <c r="I1305" s="44"/>
      <c r="J1305" s="335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  <c r="BF1305" s="44"/>
      <c r="BG1305" s="44"/>
      <c r="BH1305" s="44"/>
      <c r="BI1305" s="44"/>
      <c r="BJ1305" s="44"/>
      <c r="BK1305" s="44"/>
      <c r="BL1305" s="44"/>
      <c r="BM1305" s="44"/>
      <c r="BN1305" s="44"/>
      <c r="BO1305" s="44"/>
      <c r="BP1305" s="44"/>
      <c r="BQ1305" s="44"/>
      <c r="BR1305" s="44"/>
      <c r="BS1305" s="44"/>
      <c r="BT1305" s="44"/>
      <c r="BU1305" s="44"/>
      <c r="BV1305" s="44"/>
      <c r="BW1305" s="44"/>
      <c r="BX1305" s="44"/>
      <c r="BY1305" s="44"/>
      <c r="BZ1305" s="44"/>
      <c r="CA1305" s="44"/>
      <c r="CB1305" s="44"/>
      <c r="CC1305" s="44"/>
      <c r="CD1305" s="44"/>
      <c r="CE1305" s="44"/>
      <c r="CF1305" s="44"/>
      <c r="CG1305" s="45"/>
      <c r="CH1305" s="45"/>
      <c r="CI1305" s="45"/>
      <c r="CJ1305" s="45"/>
      <c r="CK1305" s="45"/>
      <c r="CL1305" s="45"/>
      <c r="CM1305" s="45"/>
      <c r="CN1305" s="45"/>
      <c r="CO1305" s="45"/>
      <c r="CP1305" s="45"/>
      <c r="CQ1305" s="45"/>
      <c r="CR1305" s="45"/>
      <c r="CS1305" s="44"/>
      <c r="CT1305" s="44"/>
      <c r="CU1305" s="44"/>
      <c r="CV1305" s="44"/>
      <c r="CW1305" s="44"/>
      <c r="CX1305" s="44"/>
      <c r="CY1305" s="44"/>
      <c r="CZ1305" s="44"/>
      <c r="DA1305" s="44"/>
      <c r="DB1305" s="44"/>
      <c r="DC1305" s="44"/>
      <c r="DD1305" s="44"/>
      <c r="DE1305" s="44"/>
      <c r="DF1305" s="44"/>
      <c r="DG1305" s="44"/>
      <c r="DH1305" s="44"/>
      <c r="DI1305" s="44"/>
    </row>
    <row r="1306" spans="1:113" ht="15">
      <c r="A1306" s="40"/>
      <c r="B1306" s="40"/>
      <c r="C1306" s="41"/>
      <c r="D1306" s="69"/>
      <c r="E1306" s="42"/>
      <c r="F1306" s="42"/>
      <c r="G1306" s="44"/>
      <c r="H1306" s="44"/>
      <c r="I1306" s="44"/>
      <c r="J1306" s="335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  <c r="BF1306" s="44"/>
      <c r="BG1306" s="44"/>
      <c r="BH1306" s="44"/>
      <c r="BI1306" s="44"/>
      <c r="BJ1306" s="44"/>
      <c r="BK1306" s="44"/>
      <c r="BL1306" s="44"/>
      <c r="BM1306" s="44"/>
      <c r="BN1306" s="44"/>
      <c r="BO1306" s="44"/>
      <c r="BP1306" s="44"/>
      <c r="BQ1306" s="44"/>
      <c r="BR1306" s="44"/>
      <c r="BS1306" s="44"/>
      <c r="BT1306" s="44"/>
      <c r="BU1306" s="44"/>
      <c r="BV1306" s="44"/>
      <c r="BW1306" s="44"/>
      <c r="BX1306" s="44"/>
      <c r="BY1306" s="44"/>
      <c r="BZ1306" s="44"/>
      <c r="CA1306" s="44"/>
      <c r="CB1306" s="44"/>
      <c r="CC1306" s="44"/>
      <c r="CD1306" s="44"/>
      <c r="CE1306" s="44"/>
      <c r="CF1306" s="44"/>
      <c r="CG1306" s="45"/>
      <c r="CH1306" s="45"/>
      <c r="CI1306" s="45"/>
      <c r="CJ1306" s="45"/>
      <c r="CK1306" s="45"/>
      <c r="CL1306" s="45"/>
      <c r="CM1306" s="45"/>
      <c r="CN1306" s="45"/>
      <c r="CO1306" s="45"/>
      <c r="CP1306" s="45"/>
      <c r="CQ1306" s="45"/>
      <c r="CR1306" s="45"/>
      <c r="CS1306" s="44"/>
      <c r="CT1306" s="44"/>
      <c r="CU1306" s="44"/>
      <c r="CV1306" s="44"/>
      <c r="CW1306" s="44"/>
      <c r="CX1306" s="44"/>
      <c r="CY1306" s="44"/>
      <c r="CZ1306" s="44"/>
      <c r="DA1306" s="44"/>
      <c r="DB1306" s="44"/>
      <c r="DC1306" s="44"/>
      <c r="DD1306" s="44"/>
      <c r="DE1306" s="44"/>
      <c r="DF1306" s="44"/>
      <c r="DG1306" s="44"/>
      <c r="DH1306" s="44"/>
      <c r="DI1306" s="44"/>
    </row>
    <row r="1307" spans="1:113" ht="15">
      <c r="A1307" s="40"/>
      <c r="B1307" s="40"/>
      <c r="C1307" s="41"/>
      <c r="D1307" s="69"/>
      <c r="E1307" s="42"/>
      <c r="F1307" s="42"/>
      <c r="G1307" s="44"/>
      <c r="H1307" s="44"/>
      <c r="I1307" s="44"/>
      <c r="J1307" s="335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  <c r="BF1307" s="44"/>
      <c r="BG1307" s="44"/>
      <c r="BH1307" s="44"/>
      <c r="BI1307" s="44"/>
      <c r="BJ1307" s="44"/>
      <c r="BK1307" s="44"/>
      <c r="BL1307" s="44"/>
      <c r="BM1307" s="44"/>
      <c r="BN1307" s="44"/>
      <c r="BO1307" s="44"/>
      <c r="BP1307" s="44"/>
      <c r="BQ1307" s="44"/>
      <c r="BR1307" s="44"/>
      <c r="BS1307" s="44"/>
      <c r="BT1307" s="44"/>
      <c r="BU1307" s="44"/>
      <c r="BV1307" s="44"/>
      <c r="BW1307" s="44"/>
      <c r="BX1307" s="44"/>
      <c r="BY1307" s="44"/>
      <c r="BZ1307" s="44"/>
      <c r="CA1307" s="44"/>
      <c r="CB1307" s="44"/>
      <c r="CC1307" s="44"/>
      <c r="CD1307" s="44"/>
      <c r="CE1307" s="44"/>
      <c r="CF1307" s="44"/>
      <c r="CG1307" s="45"/>
      <c r="CH1307" s="45"/>
      <c r="CI1307" s="45"/>
      <c r="CJ1307" s="45"/>
      <c r="CK1307" s="45"/>
      <c r="CL1307" s="45"/>
      <c r="CM1307" s="45"/>
      <c r="CN1307" s="45"/>
      <c r="CO1307" s="45"/>
      <c r="CP1307" s="45"/>
      <c r="CQ1307" s="45"/>
      <c r="CR1307" s="45"/>
      <c r="CS1307" s="44"/>
      <c r="CT1307" s="44"/>
      <c r="CU1307" s="44"/>
      <c r="CV1307" s="44"/>
      <c r="CW1307" s="44"/>
      <c r="CX1307" s="44"/>
      <c r="CY1307" s="44"/>
      <c r="CZ1307" s="44"/>
      <c r="DA1307" s="44"/>
      <c r="DB1307" s="44"/>
      <c r="DC1307" s="44"/>
      <c r="DD1307" s="44"/>
      <c r="DE1307" s="44"/>
      <c r="DF1307" s="44"/>
      <c r="DG1307" s="44"/>
      <c r="DH1307" s="44"/>
      <c r="DI1307" s="44"/>
    </row>
    <row r="1308" spans="1:113" ht="15">
      <c r="A1308" s="40"/>
      <c r="B1308" s="40"/>
      <c r="C1308" s="41"/>
      <c r="D1308" s="69"/>
      <c r="E1308" s="42"/>
      <c r="F1308" s="42"/>
      <c r="G1308" s="44"/>
      <c r="H1308" s="44"/>
      <c r="I1308" s="44"/>
      <c r="J1308" s="335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  <c r="BF1308" s="44"/>
      <c r="BG1308" s="44"/>
      <c r="BH1308" s="44"/>
      <c r="BI1308" s="44"/>
      <c r="BJ1308" s="44"/>
      <c r="BK1308" s="44"/>
      <c r="BL1308" s="44"/>
      <c r="BM1308" s="44"/>
      <c r="BN1308" s="44"/>
      <c r="BO1308" s="44"/>
      <c r="BP1308" s="44"/>
      <c r="BQ1308" s="44"/>
      <c r="BR1308" s="44"/>
      <c r="BS1308" s="44"/>
      <c r="BT1308" s="44"/>
      <c r="BU1308" s="44"/>
      <c r="BV1308" s="44"/>
      <c r="BW1308" s="44"/>
      <c r="BX1308" s="44"/>
      <c r="BY1308" s="44"/>
      <c r="BZ1308" s="44"/>
      <c r="CA1308" s="44"/>
      <c r="CB1308" s="44"/>
      <c r="CC1308" s="44"/>
      <c r="CD1308" s="44"/>
      <c r="CE1308" s="44"/>
      <c r="CF1308" s="44"/>
      <c r="CG1308" s="45"/>
      <c r="CH1308" s="45"/>
      <c r="CI1308" s="45"/>
      <c r="CJ1308" s="45"/>
      <c r="CK1308" s="45"/>
      <c r="CL1308" s="45"/>
      <c r="CM1308" s="45"/>
      <c r="CN1308" s="45"/>
      <c r="CO1308" s="45"/>
      <c r="CP1308" s="45"/>
      <c r="CQ1308" s="45"/>
      <c r="CR1308" s="45"/>
      <c r="CS1308" s="44"/>
      <c r="CT1308" s="44"/>
      <c r="CU1308" s="44"/>
      <c r="CV1308" s="44"/>
      <c r="CW1308" s="44"/>
      <c r="CX1308" s="44"/>
      <c r="CY1308" s="44"/>
      <c r="CZ1308" s="44"/>
      <c r="DA1308" s="44"/>
      <c r="DB1308" s="44"/>
      <c r="DC1308" s="44"/>
      <c r="DD1308" s="44"/>
      <c r="DE1308" s="44"/>
      <c r="DF1308" s="44"/>
      <c r="DG1308" s="44"/>
      <c r="DH1308" s="44"/>
      <c r="DI1308" s="44"/>
    </row>
    <row r="1309" spans="1:113" ht="15">
      <c r="A1309" s="40"/>
      <c r="B1309" s="40"/>
      <c r="C1309" s="41"/>
      <c r="D1309" s="69"/>
      <c r="E1309" s="42"/>
      <c r="F1309" s="42"/>
      <c r="G1309" s="44"/>
      <c r="H1309" s="44"/>
      <c r="I1309" s="44"/>
      <c r="J1309" s="335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  <c r="BF1309" s="44"/>
      <c r="BG1309" s="44"/>
      <c r="BH1309" s="44"/>
      <c r="BI1309" s="44"/>
      <c r="BJ1309" s="44"/>
      <c r="BK1309" s="44"/>
      <c r="BL1309" s="44"/>
      <c r="BM1309" s="44"/>
      <c r="BN1309" s="44"/>
      <c r="BO1309" s="44"/>
      <c r="BP1309" s="44"/>
      <c r="BQ1309" s="44"/>
      <c r="BR1309" s="44"/>
      <c r="BS1309" s="44"/>
      <c r="BT1309" s="44"/>
      <c r="BU1309" s="44"/>
      <c r="BV1309" s="44"/>
      <c r="BW1309" s="44"/>
      <c r="BX1309" s="44"/>
      <c r="BY1309" s="44"/>
      <c r="BZ1309" s="44"/>
      <c r="CA1309" s="44"/>
      <c r="CB1309" s="44"/>
      <c r="CC1309" s="44"/>
      <c r="CD1309" s="44"/>
      <c r="CE1309" s="44"/>
      <c r="CF1309" s="44"/>
      <c r="CG1309" s="45"/>
      <c r="CH1309" s="45"/>
      <c r="CI1309" s="45"/>
      <c r="CJ1309" s="45"/>
      <c r="CK1309" s="45"/>
      <c r="CL1309" s="45"/>
      <c r="CM1309" s="45"/>
      <c r="CN1309" s="45"/>
      <c r="CO1309" s="45"/>
      <c r="CP1309" s="45"/>
      <c r="CQ1309" s="45"/>
      <c r="CR1309" s="45"/>
      <c r="CS1309" s="44"/>
      <c r="CT1309" s="44"/>
      <c r="CU1309" s="44"/>
      <c r="CV1309" s="44"/>
      <c r="CW1309" s="44"/>
      <c r="CX1309" s="44"/>
      <c r="CY1309" s="44"/>
      <c r="CZ1309" s="44"/>
      <c r="DA1309" s="44"/>
      <c r="DB1309" s="44"/>
      <c r="DC1309" s="44"/>
      <c r="DD1309" s="44"/>
      <c r="DE1309" s="44"/>
      <c r="DF1309" s="44"/>
      <c r="DG1309" s="44"/>
      <c r="DH1309" s="44"/>
      <c r="DI1309" s="44"/>
    </row>
    <row r="1310" spans="1:113" ht="15">
      <c r="A1310" s="40"/>
      <c r="B1310" s="40"/>
      <c r="C1310" s="41"/>
      <c r="D1310" s="69"/>
      <c r="E1310" s="42"/>
      <c r="F1310" s="42"/>
      <c r="G1310" s="44"/>
      <c r="H1310" s="44"/>
      <c r="I1310" s="44"/>
      <c r="J1310" s="335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  <c r="BF1310" s="44"/>
      <c r="BG1310" s="44"/>
      <c r="BH1310" s="44"/>
      <c r="BI1310" s="44"/>
      <c r="BJ1310" s="44"/>
      <c r="BK1310" s="44"/>
      <c r="BL1310" s="44"/>
      <c r="BM1310" s="44"/>
      <c r="BN1310" s="44"/>
      <c r="BO1310" s="44"/>
      <c r="BP1310" s="44"/>
      <c r="BQ1310" s="44"/>
      <c r="BR1310" s="44"/>
      <c r="BS1310" s="44"/>
      <c r="BT1310" s="44"/>
      <c r="BU1310" s="44"/>
      <c r="BV1310" s="44"/>
      <c r="BW1310" s="44"/>
      <c r="BX1310" s="44"/>
      <c r="BY1310" s="44"/>
      <c r="BZ1310" s="44"/>
      <c r="CA1310" s="44"/>
      <c r="CB1310" s="44"/>
      <c r="CC1310" s="44"/>
      <c r="CD1310" s="44"/>
      <c r="CE1310" s="44"/>
      <c r="CF1310" s="44"/>
      <c r="CG1310" s="45"/>
      <c r="CH1310" s="45"/>
      <c r="CI1310" s="45"/>
      <c r="CJ1310" s="45"/>
      <c r="CK1310" s="45"/>
      <c r="CL1310" s="45"/>
      <c r="CM1310" s="45"/>
      <c r="CN1310" s="45"/>
      <c r="CO1310" s="45"/>
      <c r="CP1310" s="45"/>
      <c r="CQ1310" s="45"/>
      <c r="CR1310" s="45"/>
      <c r="CS1310" s="44"/>
      <c r="CT1310" s="44"/>
      <c r="CU1310" s="44"/>
      <c r="CV1310" s="44"/>
      <c r="CW1310" s="44"/>
      <c r="CX1310" s="44"/>
      <c r="CY1310" s="44"/>
      <c r="CZ1310" s="44"/>
      <c r="DA1310" s="44"/>
      <c r="DB1310" s="44"/>
      <c r="DC1310" s="44"/>
      <c r="DD1310" s="44"/>
      <c r="DE1310" s="44"/>
      <c r="DF1310" s="44"/>
      <c r="DG1310" s="44"/>
      <c r="DH1310" s="44"/>
      <c r="DI1310" s="44"/>
    </row>
    <row r="1311" spans="1:113" ht="15">
      <c r="A1311" s="40"/>
      <c r="B1311" s="40"/>
      <c r="C1311" s="41"/>
      <c r="D1311" s="69"/>
      <c r="E1311" s="42"/>
      <c r="F1311" s="42"/>
      <c r="G1311" s="44"/>
      <c r="H1311" s="44"/>
      <c r="I1311" s="44"/>
      <c r="J1311" s="335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  <c r="BF1311" s="44"/>
      <c r="BG1311" s="44"/>
      <c r="BH1311" s="44"/>
      <c r="BI1311" s="44"/>
      <c r="BJ1311" s="44"/>
      <c r="BK1311" s="44"/>
      <c r="BL1311" s="44"/>
      <c r="BM1311" s="44"/>
      <c r="BN1311" s="44"/>
      <c r="BO1311" s="44"/>
      <c r="BP1311" s="44"/>
      <c r="BQ1311" s="44"/>
      <c r="BR1311" s="44"/>
      <c r="BS1311" s="44"/>
      <c r="BT1311" s="44"/>
      <c r="BU1311" s="44"/>
      <c r="BV1311" s="44"/>
      <c r="BW1311" s="44"/>
      <c r="BX1311" s="44"/>
      <c r="BY1311" s="44"/>
      <c r="BZ1311" s="44"/>
      <c r="CA1311" s="44"/>
      <c r="CB1311" s="44"/>
      <c r="CC1311" s="44"/>
      <c r="CD1311" s="44"/>
      <c r="CE1311" s="44"/>
      <c r="CF1311" s="44"/>
      <c r="CG1311" s="45"/>
      <c r="CH1311" s="45"/>
      <c r="CI1311" s="45"/>
      <c r="CJ1311" s="45"/>
      <c r="CK1311" s="45"/>
      <c r="CL1311" s="45"/>
      <c r="CM1311" s="45"/>
      <c r="CN1311" s="45"/>
      <c r="CO1311" s="45"/>
      <c r="CP1311" s="45"/>
      <c r="CQ1311" s="45"/>
      <c r="CR1311" s="45"/>
      <c r="CS1311" s="44"/>
      <c r="CT1311" s="44"/>
      <c r="CU1311" s="44"/>
      <c r="CV1311" s="44"/>
      <c r="CW1311" s="44"/>
      <c r="CX1311" s="44"/>
      <c r="CY1311" s="44"/>
      <c r="CZ1311" s="44"/>
      <c r="DA1311" s="44"/>
      <c r="DB1311" s="44"/>
      <c r="DC1311" s="44"/>
      <c r="DD1311" s="44"/>
      <c r="DE1311" s="44"/>
      <c r="DF1311" s="44"/>
      <c r="DG1311" s="44"/>
      <c r="DH1311" s="44"/>
      <c r="DI1311" s="44"/>
    </row>
    <row r="1312" spans="1:113" ht="15">
      <c r="A1312" s="40"/>
      <c r="B1312" s="40"/>
      <c r="C1312" s="41"/>
      <c r="D1312" s="69"/>
      <c r="E1312" s="42"/>
      <c r="F1312" s="42"/>
      <c r="G1312" s="44"/>
      <c r="H1312" s="44"/>
      <c r="I1312" s="44"/>
      <c r="J1312" s="335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  <c r="BF1312" s="44"/>
      <c r="BG1312" s="44"/>
      <c r="BH1312" s="44"/>
      <c r="BI1312" s="44"/>
      <c r="BJ1312" s="44"/>
      <c r="BK1312" s="44"/>
      <c r="BL1312" s="44"/>
      <c r="BM1312" s="44"/>
      <c r="BN1312" s="44"/>
      <c r="BO1312" s="44"/>
      <c r="BP1312" s="44"/>
      <c r="BQ1312" s="44"/>
      <c r="BR1312" s="44"/>
      <c r="BS1312" s="44"/>
      <c r="BT1312" s="44"/>
      <c r="BU1312" s="44"/>
      <c r="BV1312" s="44"/>
      <c r="BW1312" s="44"/>
      <c r="BX1312" s="44"/>
      <c r="BY1312" s="44"/>
      <c r="BZ1312" s="44"/>
      <c r="CA1312" s="44"/>
      <c r="CB1312" s="44"/>
      <c r="CC1312" s="44"/>
      <c r="CD1312" s="44"/>
      <c r="CE1312" s="44"/>
      <c r="CF1312" s="44"/>
      <c r="CG1312" s="45"/>
      <c r="CH1312" s="45"/>
      <c r="CI1312" s="45"/>
      <c r="CJ1312" s="45"/>
      <c r="CK1312" s="45"/>
      <c r="CL1312" s="45"/>
      <c r="CM1312" s="45"/>
      <c r="CN1312" s="45"/>
      <c r="CO1312" s="45"/>
      <c r="CP1312" s="45"/>
      <c r="CQ1312" s="45"/>
      <c r="CR1312" s="45"/>
      <c r="CS1312" s="44"/>
      <c r="CT1312" s="44"/>
      <c r="CU1312" s="44"/>
      <c r="CV1312" s="44"/>
      <c r="CW1312" s="44"/>
      <c r="CX1312" s="44"/>
      <c r="CY1312" s="44"/>
      <c r="CZ1312" s="44"/>
      <c r="DA1312" s="44"/>
      <c r="DB1312" s="44"/>
      <c r="DC1312" s="44"/>
      <c r="DD1312" s="44"/>
      <c r="DE1312" s="44"/>
      <c r="DF1312" s="44"/>
      <c r="DG1312" s="44"/>
      <c r="DH1312" s="44"/>
      <c r="DI1312" s="44"/>
    </row>
    <row r="1313" spans="1:113" ht="15">
      <c r="A1313" s="40"/>
      <c r="B1313" s="40"/>
      <c r="C1313" s="41"/>
      <c r="D1313" s="69"/>
      <c r="E1313" s="42"/>
      <c r="F1313" s="42"/>
      <c r="G1313" s="44"/>
      <c r="H1313" s="44"/>
      <c r="I1313" s="44"/>
      <c r="J1313" s="335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  <c r="BF1313" s="44"/>
      <c r="BG1313" s="44"/>
      <c r="BH1313" s="44"/>
      <c r="BI1313" s="44"/>
      <c r="BJ1313" s="44"/>
      <c r="BK1313" s="44"/>
      <c r="BL1313" s="44"/>
      <c r="BM1313" s="44"/>
      <c r="BN1313" s="44"/>
      <c r="BO1313" s="44"/>
      <c r="BP1313" s="44"/>
      <c r="BQ1313" s="44"/>
      <c r="BR1313" s="44"/>
      <c r="BS1313" s="44"/>
      <c r="BT1313" s="44"/>
      <c r="BU1313" s="44"/>
      <c r="BV1313" s="44"/>
      <c r="BW1313" s="44"/>
      <c r="BX1313" s="44"/>
      <c r="BY1313" s="44"/>
      <c r="BZ1313" s="44"/>
      <c r="CA1313" s="44"/>
      <c r="CB1313" s="44"/>
      <c r="CC1313" s="44"/>
      <c r="CD1313" s="44"/>
      <c r="CE1313" s="44"/>
      <c r="CF1313" s="44"/>
      <c r="CG1313" s="45"/>
      <c r="CH1313" s="45"/>
      <c r="CI1313" s="45"/>
      <c r="CJ1313" s="45"/>
      <c r="CK1313" s="45"/>
      <c r="CL1313" s="45"/>
      <c r="CM1313" s="45"/>
      <c r="CN1313" s="45"/>
      <c r="CO1313" s="45"/>
      <c r="CP1313" s="45"/>
      <c r="CQ1313" s="45"/>
      <c r="CR1313" s="45"/>
      <c r="CS1313" s="44"/>
      <c r="CT1313" s="44"/>
      <c r="CU1313" s="44"/>
      <c r="CV1313" s="44"/>
      <c r="CW1313" s="44"/>
      <c r="CX1313" s="44"/>
      <c r="CY1313" s="44"/>
      <c r="CZ1313" s="44"/>
      <c r="DA1313" s="44"/>
      <c r="DB1313" s="44"/>
      <c r="DC1313" s="44"/>
      <c r="DD1313" s="44"/>
      <c r="DE1313" s="44"/>
      <c r="DF1313" s="44"/>
      <c r="DG1313" s="44"/>
      <c r="DH1313" s="44"/>
      <c r="DI1313" s="44"/>
    </row>
    <row r="1314" spans="1:113" ht="15">
      <c r="A1314" s="40"/>
      <c r="B1314" s="40"/>
      <c r="C1314" s="41"/>
      <c r="D1314" s="69"/>
      <c r="E1314" s="42"/>
      <c r="F1314" s="42"/>
      <c r="G1314" s="44"/>
      <c r="H1314" s="44"/>
      <c r="I1314" s="44"/>
      <c r="J1314" s="335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  <c r="BF1314" s="44"/>
      <c r="BG1314" s="44"/>
      <c r="BH1314" s="44"/>
      <c r="BI1314" s="44"/>
      <c r="BJ1314" s="44"/>
      <c r="BK1314" s="44"/>
      <c r="BL1314" s="44"/>
      <c r="BM1314" s="44"/>
      <c r="BN1314" s="44"/>
      <c r="BO1314" s="44"/>
      <c r="BP1314" s="44"/>
      <c r="BQ1314" s="44"/>
      <c r="BR1314" s="44"/>
      <c r="BS1314" s="44"/>
      <c r="BT1314" s="44"/>
      <c r="BU1314" s="44"/>
      <c r="BV1314" s="44"/>
      <c r="BW1314" s="44"/>
      <c r="BX1314" s="44"/>
      <c r="BY1314" s="44"/>
      <c r="BZ1314" s="44"/>
      <c r="CA1314" s="44"/>
      <c r="CB1314" s="44"/>
      <c r="CC1314" s="44"/>
      <c r="CD1314" s="44"/>
      <c r="CE1314" s="44"/>
      <c r="CF1314" s="44"/>
      <c r="CG1314" s="45"/>
      <c r="CH1314" s="45"/>
      <c r="CI1314" s="45"/>
      <c r="CJ1314" s="45"/>
      <c r="CK1314" s="45"/>
      <c r="CL1314" s="45"/>
      <c r="CM1314" s="45"/>
      <c r="CN1314" s="45"/>
      <c r="CO1314" s="45"/>
      <c r="CP1314" s="45"/>
      <c r="CQ1314" s="45"/>
      <c r="CR1314" s="45"/>
      <c r="CS1314" s="44"/>
      <c r="CT1314" s="44"/>
      <c r="CU1314" s="44"/>
      <c r="CV1314" s="44"/>
      <c r="CW1314" s="44"/>
      <c r="CX1314" s="44"/>
      <c r="CY1314" s="44"/>
      <c r="CZ1314" s="44"/>
      <c r="DA1314" s="44"/>
      <c r="DB1314" s="44"/>
      <c r="DC1314" s="44"/>
      <c r="DD1314" s="44"/>
      <c r="DE1314" s="44"/>
      <c r="DF1314" s="44"/>
      <c r="DG1314" s="44"/>
      <c r="DH1314" s="44"/>
      <c r="DI1314" s="44"/>
    </row>
    <row r="1315" spans="1:113" ht="15">
      <c r="A1315" s="40"/>
      <c r="B1315" s="40"/>
      <c r="C1315" s="41"/>
      <c r="D1315" s="69"/>
      <c r="E1315" s="42"/>
      <c r="F1315" s="42"/>
      <c r="G1315" s="44"/>
      <c r="H1315" s="44"/>
      <c r="I1315" s="44"/>
      <c r="J1315" s="335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  <c r="BF1315" s="44"/>
      <c r="BG1315" s="44"/>
      <c r="BH1315" s="44"/>
      <c r="BI1315" s="44"/>
      <c r="BJ1315" s="44"/>
      <c r="BK1315" s="44"/>
      <c r="BL1315" s="44"/>
      <c r="BM1315" s="44"/>
      <c r="BN1315" s="44"/>
      <c r="BO1315" s="44"/>
      <c r="BP1315" s="44"/>
      <c r="BQ1315" s="44"/>
      <c r="BR1315" s="44"/>
      <c r="BS1315" s="44"/>
      <c r="BT1315" s="44"/>
      <c r="BU1315" s="44"/>
      <c r="BV1315" s="44"/>
      <c r="BW1315" s="44"/>
      <c r="BX1315" s="44"/>
      <c r="BY1315" s="44"/>
      <c r="BZ1315" s="44"/>
      <c r="CA1315" s="44"/>
      <c r="CB1315" s="44"/>
      <c r="CC1315" s="44"/>
      <c r="CD1315" s="44"/>
      <c r="CE1315" s="44"/>
      <c r="CF1315" s="44"/>
      <c r="CG1315" s="45"/>
      <c r="CH1315" s="45"/>
      <c r="CI1315" s="45"/>
      <c r="CJ1315" s="45"/>
      <c r="CK1315" s="45"/>
      <c r="CL1315" s="45"/>
      <c r="CM1315" s="45"/>
      <c r="CN1315" s="45"/>
      <c r="CO1315" s="45"/>
      <c r="CP1315" s="45"/>
      <c r="CQ1315" s="45"/>
      <c r="CR1315" s="45"/>
      <c r="CS1315" s="44"/>
      <c r="CT1315" s="44"/>
      <c r="CU1315" s="44"/>
      <c r="CV1315" s="44"/>
      <c r="CW1315" s="44"/>
      <c r="CX1315" s="44"/>
      <c r="CY1315" s="44"/>
      <c r="CZ1315" s="44"/>
      <c r="DA1315" s="44"/>
      <c r="DB1315" s="44"/>
      <c r="DC1315" s="44"/>
      <c r="DD1315" s="44"/>
      <c r="DE1315" s="44"/>
      <c r="DF1315" s="44"/>
      <c r="DG1315" s="44"/>
      <c r="DH1315" s="44"/>
      <c r="DI1315" s="44"/>
    </row>
    <row r="1316" spans="1:113" ht="15">
      <c r="A1316" s="40"/>
      <c r="B1316" s="40"/>
      <c r="C1316" s="41"/>
      <c r="D1316" s="69"/>
      <c r="E1316" s="42"/>
      <c r="F1316" s="42"/>
      <c r="G1316" s="44"/>
      <c r="H1316" s="44"/>
      <c r="I1316" s="44"/>
      <c r="J1316" s="335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  <c r="BF1316" s="44"/>
      <c r="BG1316" s="44"/>
      <c r="BH1316" s="44"/>
      <c r="BI1316" s="44"/>
      <c r="BJ1316" s="44"/>
      <c r="BK1316" s="44"/>
      <c r="BL1316" s="44"/>
      <c r="BM1316" s="44"/>
      <c r="BN1316" s="44"/>
      <c r="BO1316" s="44"/>
      <c r="BP1316" s="44"/>
      <c r="BQ1316" s="44"/>
      <c r="BR1316" s="44"/>
      <c r="BS1316" s="44"/>
      <c r="BT1316" s="44"/>
      <c r="BU1316" s="44"/>
      <c r="BV1316" s="44"/>
      <c r="BW1316" s="44"/>
      <c r="BX1316" s="44"/>
      <c r="BY1316" s="44"/>
      <c r="BZ1316" s="44"/>
      <c r="CA1316" s="44"/>
      <c r="CB1316" s="44"/>
      <c r="CC1316" s="44"/>
      <c r="CD1316" s="44"/>
      <c r="CE1316" s="44"/>
      <c r="CF1316" s="44"/>
      <c r="CG1316" s="45"/>
      <c r="CH1316" s="45"/>
      <c r="CI1316" s="45"/>
      <c r="CJ1316" s="45"/>
      <c r="CK1316" s="45"/>
      <c r="CL1316" s="45"/>
      <c r="CM1316" s="45"/>
      <c r="CN1316" s="45"/>
      <c r="CO1316" s="45"/>
      <c r="CP1316" s="45"/>
      <c r="CQ1316" s="45"/>
      <c r="CR1316" s="45"/>
      <c r="CS1316" s="44"/>
      <c r="CT1316" s="44"/>
      <c r="CU1316" s="44"/>
      <c r="CV1316" s="44"/>
      <c r="CW1316" s="44"/>
      <c r="CX1316" s="44"/>
      <c r="CY1316" s="44"/>
      <c r="CZ1316" s="44"/>
      <c r="DA1316" s="44"/>
      <c r="DB1316" s="44"/>
      <c r="DC1316" s="44"/>
      <c r="DD1316" s="44"/>
      <c r="DE1316" s="44"/>
      <c r="DF1316" s="44"/>
      <c r="DG1316" s="44"/>
      <c r="DH1316" s="44"/>
      <c r="DI1316" s="44"/>
    </row>
    <row r="1317" spans="1:113" ht="15">
      <c r="A1317" s="40"/>
      <c r="B1317" s="40"/>
      <c r="C1317" s="41"/>
      <c r="D1317" s="69"/>
      <c r="E1317" s="42"/>
      <c r="F1317" s="42"/>
      <c r="G1317" s="44"/>
      <c r="H1317" s="44"/>
      <c r="I1317" s="44"/>
      <c r="J1317" s="335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  <c r="BF1317" s="44"/>
      <c r="BG1317" s="44"/>
      <c r="BH1317" s="44"/>
      <c r="BI1317" s="44"/>
      <c r="BJ1317" s="44"/>
      <c r="BK1317" s="44"/>
      <c r="BL1317" s="44"/>
      <c r="BM1317" s="44"/>
      <c r="BN1317" s="44"/>
      <c r="BO1317" s="44"/>
      <c r="BP1317" s="44"/>
      <c r="BQ1317" s="44"/>
      <c r="BR1317" s="44"/>
      <c r="BS1317" s="44"/>
      <c r="BT1317" s="44"/>
      <c r="BU1317" s="44"/>
      <c r="BV1317" s="44"/>
      <c r="BW1317" s="44"/>
      <c r="BX1317" s="44"/>
      <c r="BY1317" s="44"/>
      <c r="BZ1317" s="44"/>
      <c r="CA1317" s="44"/>
      <c r="CB1317" s="44"/>
      <c r="CC1317" s="44"/>
      <c r="CD1317" s="44"/>
      <c r="CE1317" s="44"/>
      <c r="CF1317" s="44"/>
      <c r="CG1317" s="45"/>
      <c r="CH1317" s="45"/>
      <c r="CI1317" s="45"/>
      <c r="CJ1317" s="45"/>
      <c r="CK1317" s="45"/>
      <c r="CL1317" s="45"/>
      <c r="CM1317" s="45"/>
      <c r="CN1317" s="45"/>
      <c r="CO1317" s="45"/>
      <c r="CP1317" s="45"/>
      <c r="CQ1317" s="45"/>
      <c r="CR1317" s="45"/>
      <c r="CS1317" s="44"/>
      <c r="CT1317" s="44"/>
      <c r="CU1317" s="44"/>
      <c r="CV1317" s="44"/>
      <c r="CW1317" s="44"/>
      <c r="CX1317" s="44"/>
      <c r="CY1317" s="44"/>
      <c r="CZ1317" s="44"/>
      <c r="DA1317" s="44"/>
      <c r="DB1317" s="44"/>
      <c r="DC1317" s="44"/>
      <c r="DD1317" s="44"/>
      <c r="DE1317" s="44"/>
      <c r="DF1317" s="44"/>
      <c r="DG1317" s="44"/>
      <c r="DH1317" s="44"/>
      <c r="DI1317" s="44"/>
    </row>
    <row r="1318" spans="1:113" ht="15">
      <c r="A1318" s="40"/>
      <c r="B1318" s="40"/>
      <c r="C1318" s="41"/>
      <c r="D1318" s="69"/>
      <c r="E1318" s="42"/>
      <c r="F1318" s="42"/>
      <c r="G1318" s="44"/>
      <c r="H1318" s="44"/>
      <c r="I1318" s="44"/>
      <c r="J1318" s="335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  <c r="BF1318" s="44"/>
      <c r="BG1318" s="44"/>
      <c r="BH1318" s="44"/>
      <c r="BI1318" s="44"/>
      <c r="BJ1318" s="44"/>
      <c r="BK1318" s="44"/>
      <c r="BL1318" s="44"/>
      <c r="BM1318" s="44"/>
      <c r="BN1318" s="44"/>
      <c r="BO1318" s="44"/>
      <c r="BP1318" s="44"/>
      <c r="BQ1318" s="44"/>
      <c r="BR1318" s="44"/>
      <c r="BS1318" s="44"/>
      <c r="BT1318" s="44"/>
      <c r="BU1318" s="44"/>
      <c r="BV1318" s="44"/>
      <c r="BW1318" s="44"/>
      <c r="BX1318" s="44"/>
      <c r="BY1318" s="44"/>
      <c r="BZ1318" s="44"/>
      <c r="CA1318" s="44"/>
      <c r="CB1318" s="44"/>
      <c r="CC1318" s="44"/>
      <c r="CD1318" s="44"/>
      <c r="CE1318" s="44"/>
      <c r="CF1318" s="44"/>
      <c r="CG1318" s="45"/>
      <c r="CH1318" s="45"/>
      <c r="CI1318" s="45"/>
      <c r="CJ1318" s="45"/>
      <c r="CK1318" s="45"/>
      <c r="CL1318" s="45"/>
      <c r="CM1318" s="45"/>
      <c r="CN1318" s="45"/>
      <c r="CO1318" s="45"/>
      <c r="CP1318" s="45"/>
      <c r="CQ1318" s="45"/>
      <c r="CR1318" s="45"/>
      <c r="CS1318" s="44"/>
      <c r="CT1318" s="44"/>
      <c r="CU1318" s="44"/>
      <c r="CV1318" s="44"/>
      <c r="CW1318" s="44"/>
      <c r="CX1318" s="44"/>
      <c r="CY1318" s="44"/>
      <c r="CZ1318" s="44"/>
      <c r="DA1318" s="44"/>
      <c r="DB1318" s="44"/>
      <c r="DC1318" s="44"/>
      <c r="DD1318" s="44"/>
      <c r="DE1318" s="44"/>
      <c r="DF1318" s="44"/>
      <c r="DG1318" s="44"/>
      <c r="DH1318" s="44"/>
      <c r="DI1318" s="44"/>
    </row>
    <row r="1319" spans="1:113" ht="15">
      <c r="A1319" s="40"/>
      <c r="B1319" s="40"/>
      <c r="C1319" s="41"/>
      <c r="D1319" s="69"/>
      <c r="E1319" s="42"/>
      <c r="F1319" s="42"/>
      <c r="G1319" s="44"/>
      <c r="H1319" s="44"/>
      <c r="I1319" s="44"/>
      <c r="J1319" s="335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  <c r="AS1319" s="44"/>
      <c r="AT1319" s="44"/>
      <c r="AU1319" s="44"/>
      <c r="AV1319" s="44"/>
      <c r="AW1319" s="44"/>
      <c r="AX1319" s="44"/>
      <c r="AY1319" s="44"/>
      <c r="AZ1319" s="44"/>
      <c r="BA1319" s="44"/>
      <c r="BB1319" s="44"/>
      <c r="BC1319" s="44"/>
      <c r="BD1319" s="44"/>
      <c r="BE1319" s="44"/>
      <c r="BF1319" s="44"/>
      <c r="BG1319" s="44"/>
      <c r="BH1319" s="44"/>
      <c r="BI1319" s="44"/>
      <c r="BJ1319" s="44"/>
      <c r="BK1319" s="44"/>
      <c r="BL1319" s="44"/>
      <c r="BM1319" s="44"/>
      <c r="BN1319" s="44"/>
      <c r="BO1319" s="44"/>
      <c r="BP1319" s="44"/>
      <c r="BQ1319" s="44"/>
      <c r="BR1319" s="44"/>
      <c r="BS1319" s="44"/>
      <c r="BT1319" s="44"/>
      <c r="BU1319" s="44"/>
      <c r="BV1319" s="44"/>
      <c r="BW1319" s="44"/>
      <c r="BX1319" s="44"/>
      <c r="BY1319" s="44"/>
      <c r="BZ1319" s="44"/>
      <c r="CA1319" s="44"/>
      <c r="CB1319" s="44"/>
      <c r="CC1319" s="44"/>
      <c r="CD1319" s="44"/>
      <c r="CE1319" s="44"/>
      <c r="CF1319" s="44"/>
      <c r="CG1319" s="45"/>
      <c r="CH1319" s="45"/>
      <c r="CI1319" s="45"/>
      <c r="CJ1319" s="45"/>
      <c r="CK1319" s="45"/>
      <c r="CL1319" s="45"/>
      <c r="CM1319" s="45"/>
      <c r="CN1319" s="45"/>
      <c r="CO1319" s="45"/>
      <c r="CP1319" s="45"/>
      <c r="CQ1319" s="45"/>
      <c r="CR1319" s="45"/>
      <c r="CS1319" s="44"/>
      <c r="CT1319" s="44"/>
      <c r="CU1319" s="44"/>
      <c r="CV1319" s="44"/>
      <c r="CW1319" s="44"/>
      <c r="CX1319" s="44"/>
      <c r="CY1319" s="44"/>
      <c r="CZ1319" s="44"/>
      <c r="DA1319" s="44"/>
      <c r="DB1319" s="44"/>
      <c r="DC1319" s="44"/>
      <c r="DD1319" s="44"/>
      <c r="DE1319" s="44"/>
      <c r="DF1319" s="44"/>
      <c r="DG1319" s="44"/>
      <c r="DH1319" s="44"/>
      <c r="DI1319" s="44"/>
    </row>
    <row r="1320" spans="1:113" ht="15">
      <c r="A1320" s="40"/>
      <c r="B1320" s="40"/>
      <c r="C1320" s="41"/>
      <c r="D1320" s="69"/>
      <c r="E1320" s="42"/>
      <c r="F1320" s="42"/>
      <c r="G1320" s="44"/>
      <c r="H1320" s="44"/>
      <c r="I1320" s="44"/>
      <c r="J1320" s="335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  <c r="AS1320" s="44"/>
      <c r="AT1320" s="44"/>
      <c r="AU1320" s="44"/>
      <c r="AV1320" s="44"/>
      <c r="AW1320" s="44"/>
      <c r="AX1320" s="44"/>
      <c r="AY1320" s="44"/>
      <c r="AZ1320" s="44"/>
      <c r="BA1320" s="44"/>
      <c r="BB1320" s="44"/>
      <c r="BC1320" s="44"/>
      <c r="BD1320" s="44"/>
      <c r="BE1320" s="44"/>
      <c r="BF1320" s="44"/>
      <c r="BG1320" s="44"/>
      <c r="BH1320" s="44"/>
      <c r="BI1320" s="44"/>
      <c r="BJ1320" s="44"/>
      <c r="BK1320" s="44"/>
      <c r="BL1320" s="44"/>
      <c r="BM1320" s="44"/>
      <c r="BN1320" s="44"/>
      <c r="BO1320" s="44"/>
      <c r="BP1320" s="44"/>
      <c r="BQ1320" s="44"/>
      <c r="BR1320" s="44"/>
      <c r="BS1320" s="44"/>
      <c r="BT1320" s="44"/>
      <c r="BU1320" s="44"/>
      <c r="BV1320" s="44"/>
      <c r="BW1320" s="44"/>
      <c r="BX1320" s="44"/>
      <c r="BY1320" s="44"/>
      <c r="BZ1320" s="44"/>
      <c r="CA1320" s="44"/>
      <c r="CB1320" s="44"/>
      <c r="CC1320" s="44"/>
      <c r="CD1320" s="44"/>
      <c r="CE1320" s="44"/>
      <c r="CF1320" s="44"/>
      <c r="CG1320" s="45"/>
      <c r="CH1320" s="45"/>
      <c r="CI1320" s="45"/>
      <c r="CJ1320" s="45"/>
      <c r="CK1320" s="45"/>
      <c r="CL1320" s="45"/>
      <c r="CM1320" s="45"/>
      <c r="CN1320" s="45"/>
      <c r="CO1320" s="45"/>
      <c r="CP1320" s="45"/>
      <c r="CQ1320" s="45"/>
      <c r="CR1320" s="45"/>
      <c r="CS1320" s="44"/>
      <c r="CT1320" s="44"/>
      <c r="CU1320" s="44"/>
      <c r="CV1320" s="44"/>
      <c r="CW1320" s="44"/>
      <c r="CX1320" s="44"/>
      <c r="CY1320" s="44"/>
      <c r="CZ1320" s="44"/>
      <c r="DA1320" s="44"/>
      <c r="DB1320" s="44"/>
      <c r="DC1320" s="44"/>
      <c r="DD1320" s="44"/>
      <c r="DE1320" s="44"/>
      <c r="DF1320" s="44"/>
      <c r="DG1320" s="44"/>
      <c r="DH1320" s="44"/>
      <c r="DI1320" s="44"/>
    </row>
    <row r="1321" spans="1:113" ht="15">
      <c r="A1321" s="40"/>
      <c r="B1321" s="40"/>
      <c r="C1321" s="41"/>
      <c r="D1321" s="69"/>
      <c r="E1321" s="42"/>
      <c r="F1321" s="42"/>
      <c r="G1321" s="44"/>
      <c r="H1321" s="44"/>
      <c r="I1321" s="44"/>
      <c r="J1321" s="335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  <c r="AS1321" s="44"/>
      <c r="AT1321" s="44"/>
      <c r="AU1321" s="44"/>
      <c r="AV1321" s="44"/>
      <c r="AW1321" s="44"/>
      <c r="AX1321" s="44"/>
      <c r="AY1321" s="44"/>
      <c r="AZ1321" s="44"/>
      <c r="BA1321" s="44"/>
      <c r="BB1321" s="44"/>
      <c r="BC1321" s="44"/>
      <c r="BD1321" s="44"/>
      <c r="BE1321" s="44"/>
      <c r="BF1321" s="44"/>
      <c r="BG1321" s="44"/>
      <c r="BH1321" s="44"/>
      <c r="BI1321" s="44"/>
      <c r="BJ1321" s="44"/>
      <c r="BK1321" s="44"/>
      <c r="BL1321" s="44"/>
      <c r="BM1321" s="44"/>
      <c r="BN1321" s="44"/>
      <c r="BO1321" s="44"/>
      <c r="BP1321" s="44"/>
      <c r="BQ1321" s="44"/>
      <c r="BR1321" s="44"/>
      <c r="BS1321" s="44"/>
      <c r="BT1321" s="44"/>
      <c r="BU1321" s="44"/>
      <c r="BV1321" s="44"/>
      <c r="BW1321" s="44"/>
      <c r="BX1321" s="44"/>
      <c r="BY1321" s="44"/>
      <c r="BZ1321" s="44"/>
      <c r="CA1321" s="44"/>
      <c r="CB1321" s="44"/>
      <c r="CC1321" s="44"/>
      <c r="CD1321" s="44"/>
      <c r="CE1321" s="44"/>
      <c r="CF1321" s="44"/>
      <c r="CG1321" s="45"/>
      <c r="CH1321" s="45"/>
      <c r="CI1321" s="45"/>
      <c r="CJ1321" s="45"/>
      <c r="CK1321" s="45"/>
      <c r="CL1321" s="45"/>
      <c r="CM1321" s="45"/>
      <c r="CN1321" s="45"/>
      <c r="CO1321" s="45"/>
      <c r="CP1321" s="45"/>
      <c r="CQ1321" s="45"/>
      <c r="CR1321" s="45"/>
      <c r="CS1321" s="44"/>
      <c r="CT1321" s="44"/>
      <c r="CU1321" s="44"/>
      <c r="CV1321" s="44"/>
      <c r="CW1321" s="44"/>
      <c r="CX1321" s="44"/>
      <c r="CY1321" s="44"/>
      <c r="CZ1321" s="44"/>
      <c r="DA1321" s="44"/>
      <c r="DB1321" s="44"/>
      <c r="DC1321" s="44"/>
      <c r="DD1321" s="44"/>
      <c r="DE1321" s="44"/>
      <c r="DF1321" s="44"/>
      <c r="DG1321" s="44"/>
      <c r="DH1321" s="44"/>
      <c r="DI1321" s="44"/>
    </row>
    <row r="1322" spans="1:113" ht="15">
      <c r="A1322" s="40"/>
      <c r="B1322" s="40"/>
      <c r="C1322" s="41"/>
      <c r="D1322" s="69"/>
      <c r="E1322" s="42"/>
      <c r="F1322" s="42"/>
      <c r="G1322" s="44"/>
      <c r="H1322" s="44"/>
      <c r="I1322" s="44"/>
      <c r="J1322" s="335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  <c r="AS1322" s="44"/>
      <c r="AT1322" s="44"/>
      <c r="AU1322" s="44"/>
      <c r="AV1322" s="44"/>
      <c r="AW1322" s="44"/>
      <c r="AX1322" s="44"/>
      <c r="AY1322" s="44"/>
      <c r="AZ1322" s="44"/>
      <c r="BA1322" s="44"/>
      <c r="BB1322" s="44"/>
      <c r="BC1322" s="44"/>
      <c r="BD1322" s="44"/>
      <c r="BE1322" s="44"/>
      <c r="BF1322" s="44"/>
      <c r="BG1322" s="44"/>
      <c r="BH1322" s="44"/>
      <c r="BI1322" s="44"/>
      <c r="BJ1322" s="44"/>
      <c r="BK1322" s="44"/>
      <c r="BL1322" s="44"/>
      <c r="BM1322" s="44"/>
      <c r="BN1322" s="44"/>
      <c r="BO1322" s="44"/>
      <c r="BP1322" s="44"/>
      <c r="BQ1322" s="44"/>
      <c r="BR1322" s="44"/>
      <c r="BS1322" s="44"/>
      <c r="BT1322" s="44"/>
      <c r="BU1322" s="44"/>
      <c r="BV1322" s="44"/>
      <c r="BW1322" s="44"/>
      <c r="BX1322" s="44"/>
      <c r="BY1322" s="44"/>
      <c r="BZ1322" s="44"/>
      <c r="CA1322" s="44"/>
      <c r="CB1322" s="44"/>
      <c r="CC1322" s="44"/>
      <c r="CD1322" s="44"/>
      <c r="CE1322" s="44"/>
      <c r="CF1322" s="44"/>
      <c r="CG1322" s="45"/>
      <c r="CH1322" s="45"/>
      <c r="CI1322" s="45"/>
      <c r="CJ1322" s="45"/>
      <c r="CK1322" s="45"/>
      <c r="CL1322" s="45"/>
      <c r="CM1322" s="45"/>
      <c r="CN1322" s="45"/>
      <c r="CO1322" s="45"/>
      <c r="CP1322" s="45"/>
      <c r="CQ1322" s="45"/>
      <c r="CR1322" s="45"/>
      <c r="CS1322" s="44"/>
      <c r="CT1322" s="44"/>
      <c r="CU1322" s="44"/>
      <c r="CV1322" s="44"/>
      <c r="CW1322" s="44"/>
      <c r="CX1322" s="44"/>
      <c r="CY1322" s="44"/>
      <c r="CZ1322" s="44"/>
      <c r="DA1322" s="44"/>
      <c r="DB1322" s="44"/>
      <c r="DC1322" s="44"/>
      <c r="DD1322" s="44"/>
      <c r="DE1322" s="44"/>
      <c r="DF1322" s="44"/>
      <c r="DG1322" s="44"/>
      <c r="DH1322" s="44"/>
      <c r="DI1322" s="44"/>
    </row>
    <row r="1323" spans="1:113" ht="15">
      <c r="A1323" s="40"/>
      <c r="B1323" s="40"/>
      <c r="C1323" s="41"/>
      <c r="D1323" s="69"/>
      <c r="E1323" s="42"/>
      <c r="F1323" s="42"/>
      <c r="G1323" s="44"/>
      <c r="H1323" s="44"/>
      <c r="I1323" s="44"/>
      <c r="J1323" s="335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  <c r="AS1323" s="44"/>
      <c r="AT1323" s="44"/>
      <c r="AU1323" s="44"/>
      <c r="AV1323" s="44"/>
      <c r="AW1323" s="44"/>
      <c r="AX1323" s="44"/>
      <c r="AY1323" s="44"/>
      <c r="AZ1323" s="44"/>
      <c r="BA1323" s="44"/>
      <c r="BB1323" s="44"/>
      <c r="BC1323" s="44"/>
      <c r="BD1323" s="44"/>
      <c r="BE1323" s="44"/>
      <c r="BF1323" s="44"/>
      <c r="BG1323" s="44"/>
      <c r="BH1323" s="44"/>
      <c r="BI1323" s="44"/>
      <c r="BJ1323" s="44"/>
      <c r="BK1323" s="44"/>
      <c r="BL1323" s="44"/>
      <c r="BM1323" s="44"/>
      <c r="BN1323" s="44"/>
      <c r="BO1323" s="44"/>
      <c r="BP1323" s="44"/>
      <c r="BQ1323" s="44"/>
      <c r="BR1323" s="44"/>
      <c r="BS1323" s="44"/>
      <c r="BT1323" s="44"/>
      <c r="BU1323" s="44"/>
      <c r="BV1323" s="44"/>
      <c r="BW1323" s="44"/>
      <c r="BX1323" s="44"/>
      <c r="BY1323" s="44"/>
      <c r="BZ1323" s="44"/>
      <c r="CA1323" s="44"/>
      <c r="CB1323" s="44"/>
      <c r="CC1323" s="44"/>
      <c r="CD1323" s="44"/>
      <c r="CE1323" s="44"/>
      <c r="CF1323" s="44"/>
      <c r="CG1323" s="45"/>
      <c r="CH1323" s="45"/>
      <c r="CI1323" s="45"/>
      <c r="CJ1323" s="45"/>
      <c r="CK1323" s="45"/>
      <c r="CL1323" s="45"/>
      <c r="CM1323" s="45"/>
      <c r="CN1323" s="45"/>
      <c r="CO1323" s="45"/>
      <c r="CP1323" s="45"/>
      <c r="CQ1323" s="45"/>
      <c r="CR1323" s="45"/>
      <c r="CS1323" s="44"/>
      <c r="CT1323" s="44"/>
      <c r="CU1323" s="44"/>
      <c r="CV1323" s="44"/>
      <c r="CW1323" s="44"/>
      <c r="CX1323" s="44"/>
      <c r="CY1323" s="44"/>
      <c r="CZ1323" s="44"/>
      <c r="DA1323" s="44"/>
      <c r="DB1323" s="44"/>
      <c r="DC1323" s="44"/>
      <c r="DD1323" s="44"/>
      <c r="DE1323" s="44"/>
      <c r="DF1323" s="44"/>
      <c r="DG1323" s="44"/>
      <c r="DH1323" s="44"/>
      <c r="DI1323" s="44"/>
    </row>
    <row r="1324" spans="1:113" ht="15">
      <c r="A1324" s="40"/>
      <c r="B1324" s="40"/>
      <c r="C1324" s="41"/>
      <c r="D1324" s="69"/>
      <c r="E1324" s="42"/>
      <c r="F1324" s="42"/>
      <c r="G1324" s="44"/>
      <c r="H1324" s="44"/>
      <c r="I1324" s="44"/>
      <c r="J1324" s="335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  <c r="AS1324" s="44"/>
      <c r="AT1324" s="44"/>
      <c r="AU1324" s="44"/>
      <c r="AV1324" s="44"/>
      <c r="AW1324" s="44"/>
      <c r="AX1324" s="44"/>
      <c r="AY1324" s="44"/>
      <c r="AZ1324" s="44"/>
      <c r="BA1324" s="44"/>
      <c r="BB1324" s="44"/>
      <c r="BC1324" s="44"/>
      <c r="BD1324" s="44"/>
      <c r="BE1324" s="44"/>
      <c r="BF1324" s="44"/>
      <c r="BG1324" s="44"/>
      <c r="BH1324" s="44"/>
      <c r="BI1324" s="44"/>
      <c r="BJ1324" s="44"/>
      <c r="BK1324" s="44"/>
      <c r="BL1324" s="44"/>
      <c r="BM1324" s="44"/>
      <c r="BN1324" s="44"/>
      <c r="BO1324" s="44"/>
      <c r="BP1324" s="44"/>
      <c r="BQ1324" s="44"/>
      <c r="BR1324" s="44"/>
      <c r="BS1324" s="44"/>
      <c r="BT1324" s="44"/>
      <c r="BU1324" s="44"/>
      <c r="BV1324" s="44"/>
      <c r="BW1324" s="44"/>
      <c r="BX1324" s="44"/>
      <c r="BY1324" s="44"/>
      <c r="BZ1324" s="44"/>
      <c r="CA1324" s="44"/>
      <c r="CB1324" s="44"/>
      <c r="CC1324" s="44"/>
      <c r="CD1324" s="44"/>
      <c r="CE1324" s="44"/>
      <c r="CF1324" s="44"/>
      <c r="CG1324" s="45"/>
      <c r="CH1324" s="45"/>
      <c r="CI1324" s="45"/>
      <c r="CJ1324" s="45"/>
      <c r="CK1324" s="45"/>
      <c r="CL1324" s="45"/>
      <c r="CM1324" s="45"/>
      <c r="CN1324" s="45"/>
      <c r="CO1324" s="45"/>
      <c r="CP1324" s="45"/>
      <c r="CQ1324" s="45"/>
      <c r="CR1324" s="45"/>
      <c r="CS1324" s="44"/>
      <c r="CT1324" s="44"/>
      <c r="CU1324" s="44"/>
      <c r="CV1324" s="44"/>
      <c r="CW1324" s="44"/>
      <c r="CX1324" s="44"/>
      <c r="CY1324" s="44"/>
      <c r="CZ1324" s="44"/>
      <c r="DA1324" s="44"/>
      <c r="DB1324" s="44"/>
      <c r="DC1324" s="44"/>
      <c r="DD1324" s="44"/>
      <c r="DE1324" s="44"/>
      <c r="DF1324" s="44"/>
      <c r="DG1324" s="44"/>
      <c r="DH1324" s="44"/>
      <c r="DI1324" s="44"/>
    </row>
    <row r="1325" spans="1:113" ht="15">
      <c r="A1325" s="40"/>
      <c r="B1325" s="40"/>
      <c r="C1325" s="41"/>
      <c r="D1325" s="69"/>
      <c r="E1325" s="42"/>
      <c r="F1325" s="42"/>
      <c r="G1325" s="44"/>
      <c r="H1325" s="44"/>
      <c r="I1325" s="44"/>
      <c r="J1325" s="335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  <c r="AS1325" s="44"/>
      <c r="AT1325" s="44"/>
      <c r="AU1325" s="44"/>
      <c r="AV1325" s="44"/>
      <c r="AW1325" s="44"/>
      <c r="AX1325" s="44"/>
      <c r="AY1325" s="44"/>
      <c r="AZ1325" s="44"/>
      <c r="BA1325" s="44"/>
      <c r="BB1325" s="44"/>
      <c r="BC1325" s="44"/>
      <c r="BD1325" s="44"/>
      <c r="BE1325" s="44"/>
      <c r="BF1325" s="44"/>
      <c r="BG1325" s="44"/>
      <c r="BH1325" s="44"/>
      <c r="BI1325" s="44"/>
      <c r="BJ1325" s="44"/>
      <c r="BK1325" s="44"/>
      <c r="BL1325" s="44"/>
      <c r="BM1325" s="44"/>
      <c r="BN1325" s="44"/>
      <c r="BO1325" s="44"/>
      <c r="BP1325" s="44"/>
      <c r="BQ1325" s="44"/>
      <c r="BR1325" s="44"/>
      <c r="BS1325" s="44"/>
      <c r="BT1325" s="44"/>
      <c r="BU1325" s="44"/>
      <c r="BV1325" s="44"/>
      <c r="BW1325" s="44"/>
      <c r="BX1325" s="44"/>
      <c r="BY1325" s="44"/>
      <c r="BZ1325" s="44"/>
      <c r="CA1325" s="44"/>
      <c r="CB1325" s="44"/>
      <c r="CC1325" s="44"/>
      <c r="CD1325" s="44"/>
      <c r="CE1325" s="44"/>
      <c r="CF1325" s="44"/>
      <c r="CG1325" s="45"/>
      <c r="CH1325" s="45"/>
      <c r="CI1325" s="45"/>
      <c r="CJ1325" s="45"/>
      <c r="CK1325" s="45"/>
      <c r="CL1325" s="45"/>
      <c r="CM1325" s="45"/>
      <c r="CN1325" s="45"/>
      <c r="CO1325" s="45"/>
      <c r="CP1325" s="45"/>
      <c r="CQ1325" s="45"/>
      <c r="CR1325" s="45"/>
      <c r="CS1325" s="44"/>
      <c r="CT1325" s="44"/>
      <c r="CU1325" s="44"/>
      <c r="CV1325" s="44"/>
      <c r="CW1325" s="44"/>
      <c r="CX1325" s="44"/>
      <c r="CY1325" s="44"/>
      <c r="CZ1325" s="44"/>
      <c r="DA1325" s="44"/>
      <c r="DB1325" s="44"/>
      <c r="DC1325" s="44"/>
      <c r="DD1325" s="44"/>
      <c r="DE1325" s="44"/>
      <c r="DF1325" s="44"/>
      <c r="DG1325" s="44"/>
      <c r="DH1325" s="44"/>
      <c r="DI1325" s="44"/>
    </row>
    <row r="1326" spans="1:113" ht="15">
      <c r="A1326" s="40"/>
      <c r="B1326" s="40"/>
      <c r="C1326" s="41"/>
      <c r="D1326" s="69"/>
      <c r="E1326" s="42"/>
      <c r="F1326" s="42"/>
      <c r="G1326" s="44"/>
      <c r="H1326" s="44"/>
      <c r="I1326" s="44"/>
      <c r="J1326" s="335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  <c r="AS1326" s="44"/>
      <c r="AT1326" s="44"/>
      <c r="AU1326" s="44"/>
      <c r="AV1326" s="44"/>
      <c r="AW1326" s="44"/>
      <c r="AX1326" s="44"/>
      <c r="AY1326" s="44"/>
      <c r="AZ1326" s="44"/>
      <c r="BA1326" s="44"/>
      <c r="BB1326" s="44"/>
      <c r="BC1326" s="44"/>
      <c r="BD1326" s="44"/>
      <c r="BE1326" s="44"/>
      <c r="BF1326" s="44"/>
      <c r="BG1326" s="44"/>
      <c r="BH1326" s="44"/>
      <c r="BI1326" s="44"/>
      <c r="BJ1326" s="44"/>
      <c r="BK1326" s="44"/>
      <c r="BL1326" s="44"/>
      <c r="BM1326" s="44"/>
      <c r="BN1326" s="44"/>
      <c r="BO1326" s="44"/>
      <c r="BP1326" s="44"/>
      <c r="BQ1326" s="44"/>
      <c r="BR1326" s="44"/>
      <c r="BS1326" s="44"/>
      <c r="BT1326" s="44"/>
      <c r="BU1326" s="44"/>
      <c r="BV1326" s="44"/>
      <c r="BW1326" s="44"/>
      <c r="BX1326" s="44"/>
      <c r="BY1326" s="44"/>
      <c r="BZ1326" s="44"/>
      <c r="CA1326" s="44"/>
      <c r="CB1326" s="44"/>
      <c r="CC1326" s="44"/>
      <c r="CD1326" s="44"/>
      <c r="CE1326" s="44"/>
      <c r="CF1326" s="44"/>
      <c r="CG1326" s="45"/>
      <c r="CH1326" s="45"/>
      <c r="CI1326" s="45"/>
      <c r="CJ1326" s="45"/>
      <c r="CK1326" s="45"/>
      <c r="CL1326" s="45"/>
      <c r="CM1326" s="45"/>
      <c r="CN1326" s="45"/>
      <c r="CO1326" s="45"/>
      <c r="CP1326" s="45"/>
      <c r="CQ1326" s="45"/>
      <c r="CR1326" s="45"/>
      <c r="CS1326" s="44"/>
      <c r="CT1326" s="44"/>
      <c r="CU1326" s="44"/>
      <c r="CV1326" s="44"/>
      <c r="CW1326" s="44"/>
      <c r="CX1326" s="44"/>
      <c r="CY1326" s="44"/>
      <c r="CZ1326" s="44"/>
      <c r="DA1326" s="44"/>
      <c r="DB1326" s="44"/>
      <c r="DC1326" s="44"/>
      <c r="DD1326" s="44"/>
      <c r="DE1326" s="44"/>
      <c r="DF1326" s="44"/>
      <c r="DG1326" s="44"/>
      <c r="DH1326" s="44"/>
      <c r="DI1326" s="44"/>
    </row>
    <row r="1327" spans="1:113" ht="15">
      <c r="A1327" s="40"/>
      <c r="B1327" s="40"/>
      <c r="C1327" s="41"/>
      <c r="D1327" s="69"/>
      <c r="E1327" s="42"/>
      <c r="F1327" s="42"/>
      <c r="G1327" s="44"/>
      <c r="H1327" s="44"/>
      <c r="I1327" s="44"/>
      <c r="J1327" s="335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  <c r="AS1327" s="44"/>
      <c r="AT1327" s="44"/>
      <c r="AU1327" s="44"/>
      <c r="AV1327" s="44"/>
      <c r="AW1327" s="44"/>
      <c r="AX1327" s="44"/>
      <c r="AY1327" s="44"/>
      <c r="AZ1327" s="44"/>
      <c r="BA1327" s="44"/>
      <c r="BB1327" s="44"/>
      <c r="BC1327" s="44"/>
      <c r="BD1327" s="44"/>
      <c r="BE1327" s="44"/>
      <c r="BF1327" s="44"/>
      <c r="BG1327" s="44"/>
      <c r="BH1327" s="44"/>
      <c r="BI1327" s="44"/>
      <c r="BJ1327" s="44"/>
      <c r="BK1327" s="44"/>
      <c r="BL1327" s="44"/>
      <c r="BM1327" s="44"/>
      <c r="BN1327" s="44"/>
      <c r="BO1327" s="44"/>
      <c r="BP1327" s="44"/>
      <c r="BQ1327" s="44"/>
      <c r="BR1327" s="44"/>
      <c r="BS1327" s="44"/>
      <c r="BT1327" s="44"/>
      <c r="BU1327" s="44"/>
      <c r="BV1327" s="44"/>
      <c r="BW1327" s="44"/>
      <c r="BX1327" s="44"/>
      <c r="BY1327" s="44"/>
      <c r="BZ1327" s="44"/>
      <c r="CA1327" s="44"/>
      <c r="CB1327" s="44"/>
      <c r="CC1327" s="44"/>
      <c r="CD1327" s="44"/>
      <c r="CE1327" s="44"/>
      <c r="CF1327" s="44"/>
      <c r="CG1327" s="45"/>
      <c r="CH1327" s="45"/>
      <c r="CI1327" s="45"/>
      <c r="CJ1327" s="45"/>
      <c r="CK1327" s="45"/>
      <c r="CL1327" s="45"/>
      <c r="CM1327" s="45"/>
      <c r="CN1327" s="45"/>
      <c r="CO1327" s="45"/>
      <c r="CP1327" s="45"/>
      <c r="CQ1327" s="45"/>
      <c r="CR1327" s="45"/>
      <c r="CS1327" s="44"/>
      <c r="CT1327" s="44"/>
      <c r="CU1327" s="44"/>
      <c r="CV1327" s="44"/>
      <c r="CW1327" s="44"/>
      <c r="CX1327" s="44"/>
      <c r="CY1327" s="44"/>
      <c r="CZ1327" s="44"/>
      <c r="DA1327" s="44"/>
      <c r="DB1327" s="44"/>
      <c r="DC1327" s="44"/>
      <c r="DD1327" s="44"/>
      <c r="DE1327" s="44"/>
      <c r="DF1327" s="44"/>
      <c r="DG1327" s="44"/>
      <c r="DH1327" s="44"/>
      <c r="DI1327" s="44"/>
    </row>
    <row r="1328" spans="1:113" ht="15">
      <c r="A1328" s="40"/>
      <c r="B1328" s="40"/>
      <c r="C1328" s="41"/>
      <c r="D1328" s="69"/>
      <c r="E1328" s="42"/>
      <c r="F1328" s="42"/>
      <c r="G1328" s="44"/>
      <c r="H1328" s="44"/>
      <c r="I1328" s="44"/>
      <c r="J1328" s="335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  <c r="AS1328" s="44"/>
      <c r="AT1328" s="44"/>
      <c r="AU1328" s="44"/>
      <c r="AV1328" s="44"/>
      <c r="AW1328" s="44"/>
      <c r="AX1328" s="44"/>
      <c r="AY1328" s="44"/>
      <c r="AZ1328" s="44"/>
      <c r="BA1328" s="44"/>
      <c r="BB1328" s="44"/>
      <c r="BC1328" s="44"/>
      <c r="BD1328" s="44"/>
      <c r="BE1328" s="44"/>
      <c r="BF1328" s="44"/>
      <c r="BG1328" s="44"/>
      <c r="BH1328" s="44"/>
      <c r="BI1328" s="44"/>
      <c r="BJ1328" s="44"/>
      <c r="BK1328" s="44"/>
      <c r="BL1328" s="44"/>
      <c r="BM1328" s="44"/>
      <c r="BN1328" s="44"/>
      <c r="BO1328" s="44"/>
      <c r="BP1328" s="44"/>
      <c r="BQ1328" s="44"/>
      <c r="BR1328" s="44"/>
      <c r="BS1328" s="44"/>
      <c r="BT1328" s="44"/>
      <c r="BU1328" s="44"/>
      <c r="BV1328" s="44"/>
      <c r="BW1328" s="44"/>
      <c r="BX1328" s="44"/>
      <c r="BY1328" s="44"/>
      <c r="BZ1328" s="44"/>
      <c r="CA1328" s="44"/>
      <c r="CB1328" s="44"/>
      <c r="CC1328" s="44"/>
      <c r="CD1328" s="44"/>
      <c r="CE1328" s="44"/>
      <c r="CF1328" s="44"/>
      <c r="CG1328" s="45"/>
      <c r="CH1328" s="45"/>
      <c r="CI1328" s="45"/>
      <c r="CJ1328" s="45"/>
      <c r="CK1328" s="45"/>
      <c r="CL1328" s="45"/>
      <c r="CM1328" s="45"/>
      <c r="CN1328" s="45"/>
      <c r="CO1328" s="45"/>
      <c r="CP1328" s="45"/>
      <c r="CQ1328" s="45"/>
      <c r="CR1328" s="45"/>
      <c r="CS1328" s="44"/>
      <c r="CT1328" s="44"/>
      <c r="CU1328" s="44"/>
      <c r="CV1328" s="44"/>
      <c r="CW1328" s="44"/>
      <c r="CX1328" s="44"/>
      <c r="CY1328" s="44"/>
      <c r="CZ1328" s="44"/>
      <c r="DA1328" s="44"/>
      <c r="DB1328" s="44"/>
      <c r="DC1328" s="44"/>
      <c r="DD1328" s="44"/>
      <c r="DE1328" s="44"/>
      <c r="DF1328" s="44"/>
      <c r="DG1328" s="44"/>
      <c r="DH1328" s="44"/>
      <c r="DI1328" s="44"/>
    </row>
    <row r="1329" spans="1:113" ht="15">
      <c r="A1329" s="40"/>
      <c r="B1329" s="40"/>
      <c r="C1329" s="41"/>
      <c r="D1329" s="69"/>
      <c r="E1329" s="42"/>
      <c r="F1329" s="42"/>
      <c r="G1329" s="44"/>
      <c r="H1329" s="44"/>
      <c r="I1329" s="44"/>
      <c r="J1329" s="335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  <c r="AS1329" s="44"/>
      <c r="AT1329" s="44"/>
      <c r="AU1329" s="44"/>
      <c r="AV1329" s="44"/>
      <c r="AW1329" s="44"/>
      <c r="AX1329" s="44"/>
      <c r="AY1329" s="44"/>
      <c r="AZ1329" s="44"/>
      <c r="BA1329" s="44"/>
      <c r="BB1329" s="44"/>
      <c r="BC1329" s="44"/>
      <c r="BD1329" s="44"/>
      <c r="BE1329" s="44"/>
      <c r="BF1329" s="44"/>
      <c r="BG1329" s="44"/>
      <c r="BH1329" s="44"/>
      <c r="BI1329" s="44"/>
      <c r="BJ1329" s="44"/>
      <c r="BK1329" s="44"/>
      <c r="BL1329" s="44"/>
      <c r="BM1329" s="44"/>
      <c r="BN1329" s="44"/>
      <c r="BO1329" s="44"/>
      <c r="BP1329" s="44"/>
      <c r="BQ1329" s="44"/>
      <c r="BR1329" s="44"/>
      <c r="BS1329" s="44"/>
      <c r="BT1329" s="44"/>
      <c r="BU1329" s="44"/>
      <c r="BV1329" s="44"/>
      <c r="BW1329" s="44"/>
      <c r="BX1329" s="44"/>
      <c r="BY1329" s="44"/>
      <c r="BZ1329" s="44"/>
      <c r="CA1329" s="44"/>
      <c r="CB1329" s="44"/>
      <c r="CC1329" s="44"/>
      <c r="CD1329" s="44"/>
      <c r="CE1329" s="44"/>
      <c r="CF1329" s="44"/>
      <c r="CG1329" s="45"/>
      <c r="CH1329" s="45"/>
      <c r="CI1329" s="45"/>
      <c r="CJ1329" s="45"/>
      <c r="CK1329" s="45"/>
      <c r="CL1329" s="45"/>
      <c r="CM1329" s="45"/>
      <c r="CN1329" s="45"/>
      <c r="CO1329" s="45"/>
      <c r="CP1329" s="45"/>
      <c r="CQ1329" s="45"/>
      <c r="CR1329" s="45"/>
      <c r="CS1329" s="44"/>
      <c r="CT1329" s="44"/>
      <c r="CU1329" s="44"/>
      <c r="CV1329" s="44"/>
      <c r="CW1329" s="44"/>
      <c r="CX1329" s="44"/>
      <c r="CY1329" s="44"/>
      <c r="CZ1329" s="44"/>
      <c r="DA1329" s="44"/>
      <c r="DB1329" s="44"/>
      <c r="DC1329" s="44"/>
      <c r="DD1329" s="44"/>
      <c r="DE1329" s="44"/>
      <c r="DF1329" s="44"/>
      <c r="DG1329" s="44"/>
      <c r="DH1329" s="44"/>
      <c r="DI1329" s="44"/>
    </row>
    <row r="1330" spans="1:113" ht="15">
      <c r="A1330" s="40"/>
      <c r="B1330" s="40"/>
      <c r="C1330" s="41"/>
      <c r="D1330" s="69"/>
      <c r="E1330" s="42"/>
      <c r="F1330" s="42"/>
      <c r="G1330" s="44"/>
      <c r="H1330" s="44"/>
      <c r="I1330" s="44"/>
      <c r="J1330" s="335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  <c r="AS1330" s="44"/>
      <c r="AT1330" s="44"/>
      <c r="AU1330" s="44"/>
      <c r="AV1330" s="44"/>
      <c r="AW1330" s="44"/>
      <c r="AX1330" s="44"/>
      <c r="AY1330" s="44"/>
      <c r="AZ1330" s="44"/>
      <c r="BA1330" s="44"/>
      <c r="BB1330" s="44"/>
      <c r="BC1330" s="44"/>
      <c r="BD1330" s="44"/>
      <c r="BE1330" s="44"/>
      <c r="BF1330" s="44"/>
      <c r="BG1330" s="44"/>
      <c r="BH1330" s="44"/>
      <c r="BI1330" s="44"/>
      <c r="BJ1330" s="44"/>
      <c r="BK1330" s="44"/>
      <c r="BL1330" s="44"/>
      <c r="BM1330" s="44"/>
      <c r="BN1330" s="44"/>
      <c r="BO1330" s="44"/>
      <c r="BP1330" s="44"/>
      <c r="BQ1330" s="44"/>
      <c r="BR1330" s="44"/>
      <c r="BS1330" s="44"/>
      <c r="BT1330" s="44"/>
      <c r="BU1330" s="44"/>
      <c r="BV1330" s="44"/>
      <c r="BW1330" s="44"/>
      <c r="BX1330" s="44"/>
      <c r="BY1330" s="44"/>
      <c r="BZ1330" s="44"/>
      <c r="CA1330" s="44"/>
      <c r="CB1330" s="44"/>
      <c r="CC1330" s="44"/>
      <c r="CD1330" s="44"/>
      <c r="CE1330" s="44"/>
      <c r="CF1330" s="44"/>
      <c r="CG1330" s="45"/>
      <c r="CH1330" s="45"/>
      <c r="CI1330" s="45"/>
      <c r="CJ1330" s="45"/>
      <c r="CK1330" s="45"/>
      <c r="CL1330" s="45"/>
      <c r="CM1330" s="45"/>
      <c r="CN1330" s="45"/>
      <c r="CO1330" s="45"/>
      <c r="CP1330" s="45"/>
      <c r="CQ1330" s="45"/>
      <c r="CR1330" s="45"/>
      <c r="CS1330" s="44"/>
      <c r="CT1330" s="44"/>
      <c r="CU1330" s="44"/>
      <c r="CV1330" s="44"/>
      <c r="CW1330" s="44"/>
      <c r="CX1330" s="44"/>
      <c r="CY1330" s="44"/>
      <c r="CZ1330" s="44"/>
      <c r="DA1330" s="44"/>
      <c r="DB1330" s="44"/>
      <c r="DC1330" s="44"/>
      <c r="DD1330" s="44"/>
      <c r="DE1330" s="44"/>
      <c r="DF1330" s="44"/>
      <c r="DG1330" s="44"/>
      <c r="DH1330" s="44"/>
      <c r="DI1330" s="44"/>
    </row>
    <row r="1331" spans="1:113" ht="15">
      <c r="A1331" s="40"/>
      <c r="B1331" s="40"/>
      <c r="C1331" s="41"/>
      <c r="D1331" s="69"/>
      <c r="E1331" s="42"/>
      <c r="F1331" s="42"/>
      <c r="G1331" s="44"/>
      <c r="H1331" s="44"/>
      <c r="I1331" s="44"/>
      <c r="J1331" s="335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  <c r="AS1331" s="44"/>
      <c r="AT1331" s="44"/>
      <c r="AU1331" s="44"/>
      <c r="AV1331" s="44"/>
      <c r="AW1331" s="44"/>
      <c r="AX1331" s="44"/>
      <c r="AY1331" s="44"/>
      <c r="AZ1331" s="44"/>
      <c r="BA1331" s="44"/>
      <c r="BB1331" s="44"/>
      <c r="BC1331" s="44"/>
      <c r="BD1331" s="44"/>
      <c r="BE1331" s="44"/>
      <c r="BF1331" s="44"/>
      <c r="BG1331" s="44"/>
      <c r="BH1331" s="44"/>
      <c r="BI1331" s="44"/>
      <c r="BJ1331" s="44"/>
      <c r="BK1331" s="44"/>
      <c r="BL1331" s="44"/>
      <c r="BM1331" s="44"/>
      <c r="BN1331" s="44"/>
      <c r="BO1331" s="44"/>
      <c r="BP1331" s="44"/>
      <c r="BQ1331" s="44"/>
      <c r="BR1331" s="44"/>
      <c r="BS1331" s="44"/>
      <c r="BT1331" s="44"/>
      <c r="BU1331" s="44"/>
      <c r="BV1331" s="44"/>
      <c r="BW1331" s="44"/>
      <c r="BX1331" s="44"/>
      <c r="BY1331" s="44"/>
      <c r="BZ1331" s="44"/>
      <c r="CA1331" s="44"/>
      <c r="CB1331" s="44"/>
      <c r="CC1331" s="44"/>
      <c r="CD1331" s="44"/>
      <c r="CE1331" s="44"/>
      <c r="CF1331" s="44"/>
      <c r="CG1331" s="45"/>
      <c r="CH1331" s="45"/>
      <c r="CI1331" s="45"/>
      <c r="CJ1331" s="45"/>
      <c r="CK1331" s="45"/>
      <c r="CL1331" s="45"/>
      <c r="CM1331" s="45"/>
      <c r="CN1331" s="45"/>
      <c r="CO1331" s="45"/>
      <c r="CP1331" s="45"/>
      <c r="CQ1331" s="45"/>
      <c r="CR1331" s="45"/>
      <c r="CS1331" s="44"/>
      <c r="CT1331" s="44"/>
      <c r="CU1331" s="44"/>
      <c r="CV1331" s="44"/>
      <c r="CW1331" s="44"/>
      <c r="CX1331" s="44"/>
      <c r="CY1331" s="44"/>
      <c r="CZ1331" s="44"/>
      <c r="DA1331" s="44"/>
      <c r="DB1331" s="44"/>
      <c r="DC1331" s="44"/>
      <c r="DD1331" s="44"/>
      <c r="DE1331" s="44"/>
      <c r="DF1331" s="44"/>
      <c r="DG1331" s="44"/>
      <c r="DH1331" s="44"/>
      <c r="DI1331" s="44"/>
    </row>
    <row r="1332" spans="1:113" ht="15">
      <c r="A1332" s="40"/>
      <c r="B1332" s="40"/>
      <c r="C1332" s="41"/>
      <c r="D1332" s="69"/>
      <c r="E1332" s="42"/>
      <c r="F1332" s="42"/>
      <c r="G1332" s="44"/>
      <c r="H1332" s="44"/>
      <c r="I1332" s="44"/>
      <c r="J1332" s="335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4"/>
      <c r="AT1332" s="44"/>
      <c r="AU1332" s="44"/>
      <c r="AV1332" s="44"/>
      <c r="AW1332" s="44"/>
      <c r="AX1332" s="44"/>
      <c r="AY1332" s="44"/>
      <c r="AZ1332" s="44"/>
      <c r="BA1332" s="44"/>
      <c r="BB1332" s="44"/>
      <c r="BC1332" s="44"/>
      <c r="BD1332" s="44"/>
      <c r="BE1332" s="44"/>
      <c r="BF1332" s="44"/>
      <c r="BG1332" s="44"/>
      <c r="BH1332" s="44"/>
      <c r="BI1332" s="44"/>
      <c r="BJ1332" s="44"/>
      <c r="BK1332" s="44"/>
      <c r="BL1332" s="44"/>
      <c r="BM1332" s="44"/>
      <c r="BN1332" s="44"/>
      <c r="BO1332" s="44"/>
      <c r="BP1332" s="44"/>
      <c r="BQ1332" s="44"/>
      <c r="BR1332" s="44"/>
      <c r="BS1332" s="44"/>
      <c r="BT1332" s="44"/>
      <c r="BU1332" s="44"/>
      <c r="BV1332" s="44"/>
      <c r="BW1332" s="44"/>
      <c r="BX1332" s="44"/>
      <c r="BY1332" s="44"/>
      <c r="BZ1332" s="44"/>
      <c r="CA1332" s="44"/>
      <c r="CB1332" s="44"/>
      <c r="CC1332" s="44"/>
      <c r="CD1332" s="44"/>
      <c r="CE1332" s="44"/>
      <c r="CF1332" s="44"/>
      <c r="CG1332" s="45"/>
      <c r="CH1332" s="45"/>
      <c r="CI1332" s="45"/>
      <c r="CJ1332" s="45"/>
      <c r="CK1332" s="45"/>
      <c r="CL1332" s="45"/>
      <c r="CM1332" s="45"/>
      <c r="CN1332" s="45"/>
      <c r="CO1332" s="45"/>
      <c r="CP1332" s="45"/>
      <c r="CQ1332" s="45"/>
      <c r="CR1332" s="45"/>
      <c r="CS1332" s="44"/>
      <c r="CT1332" s="44"/>
      <c r="CU1332" s="44"/>
      <c r="CV1332" s="44"/>
      <c r="CW1332" s="44"/>
      <c r="CX1332" s="44"/>
      <c r="CY1332" s="44"/>
      <c r="CZ1332" s="44"/>
      <c r="DA1332" s="44"/>
      <c r="DB1332" s="44"/>
      <c r="DC1332" s="44"/>
      <c r="DD1332" s="44"/>
      <c r="DE1332" s="44"/>
      <c r="DF1332" s="44"/>
      <c r="DG1332" s="44"/>
      <c r="DH1332" s="44"/>
      <c r="DI1332" s="44"/>
    </row>
    <row r="1333" spans="1:113" ht="15">
      <c r="A1333" s="40"/>
      <c r="B1333" s="40"/>
      <c r="C1333" s="41"/>
      <c r="D1333" s="69"/>
      <c r="E1333" s="42"/>
      <c r="F1333" s="42"/>
      <c r="G1333" s="44"/>
      <c r="H1333" s="44"/>
      <c r="I1333" s="44"/>
      <c r="J1333" s="335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4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  <c r="BF1333" s="44"/>
      <c r="BG1333" s="44"/>
      <c r="BH1333" s="44"/>
      <c r="BI1333" s="44"/>
      <c r="BJ1333" s="44"/>
      <c r="BK1333" s="44"/>
      <c r="BL1333" s="44"/>
      <c r="BM1333" s="44"/>
      <c r="BN1333" s="44"/>
      <c r="BO1333" s="44"/>
      <c r="BP1333" s="44"/>
      <c r="BQ1333" s="44"/>
      <c r="BR1333" s="44"/>
      <c r="BS1333" s="44"/>
      <c r="BT1333" s="44"/>
      <c r="BU1333" s="44"/>
      <c r="BV1333" s="44"/>
      <c r="BW1333" s="44"/>
      <c r="BX1333" s="44"/>
      <c r="BY1333" s="44"/>
      <c r="BZ1333" s="44"/>
      <c r="CA1333" s="44"/>
      <c r="CB1333" s="44"/>
      <c r="CC1333" s="44"/>
      <c r="CD1333" s="44"/>
      <c r="CE1333" s="44"/>
      <c r="CF1333" s="44"/>
      <c r="CG1333" s="45"/>
      <c r="CH1333" s="45"/>
      <c r="CI1333" s="45"/>
      <c r="CJ1333" s="45"/>
      <c r="CK1333" s="45"/>
      <c r="CL1333" s="45"/>
      <c r="CM1333" s="45"/>
      <c r="CN1333" s="45"/>
      <c r="CO1333" s="45"/>
      <c r="CP1333" s="45"/>
      <c r="CQ1333" s="45"/>
      <c r="CR1333" s="45"/>
      <c r="CS1333" s="44"/>
      <c r="CT1333" s="44"/>
      <c r="CU1333" s="44"/>
      <c r="CV1333" s="44"/>
      <c r="CW1333" s="44"/>
      <c r="CX1333" s="44"/>
      <c r="CY1333" s="44"/>
      <c r="CZ1333" s="44"/>
      <c r="DA1333" s="44"/>
      <c r="DB1333" s="44"/>
      <c r="DC1333" s="44"/>
      <c r="DD1333" s="44"/>
      <c r="DE1333" s="44"/>
      <c r="DF1333" s="44"/>
      <c r="DG1333" s="44"/>
      <c r="DH1333" s="44"/>
      <c r="DI1333" s="44"/>
    </row>
    <row r="1334" spans="1:113" ht="15">
      <c r="A1334" s="40"/>
      <c r="B1334" s="40"/>
      <c r="C1334" s="41"/>
      <c r="D1334" s="69"/>
      <c r="E1334" s="42"/>
      <c r="F1334" s="42"/>
      <c r="G1334" s="44"/>
      <c r="H1334" s="44"/>
      <c r="I1334" s="44"/>
      <c r="J1334" s="335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4"/>
      <c r="AT1334" s="44"/>
      <c r="AU1334" s="44"/>
      <c r="AV1334" s="44"/>
      <c r="AW1334" s="44"/>
      <c r="AX1334" s="44"/>
      <c r="AY1334" s="44"/>
      <c r="AZ1334" s="44"/>
      <c r="BA1334" s="44"/>
      <c r="BB1334" s="44"/>
      <c r="BC1334" s="44"/>
      <c r="BD1334" s="44"/>
      <c r="BE1334" s="44"/>
      <c r="BF1334" s="44"/>
      <c r="BG1334" s="44"/>
      <c r="BH1334" s="44"/>
      <c r="BI1334" s="44"/>
      <c r="BJ1334" s="44"/>
      <c r="BK1334" s="44"/>
      <c r="BL1334" s="44"/>
      <c r="BM1334" s="44"/>
      <c r="BN1334" s="44"/>
      <c r="BO1334" s="44"/>
      <c r="BP1334" s="44"/>
      <c r="BQ1334" s="44"/>
      <c r="BR1334" s="44"/>
      <c r="BS1334" s="44"/>
      <c r="BT1334" s="44"/>
      <c r="BU1334" s="44"/>
      <c r="BV1334" s="44"/>
      <c r="BW1334" s="44"/>
      <c r="BX1334" s="44"/>
      <c r="BY1334" s="44"/>
      <c r="BZ1334" s="44"/>
      <c r="CA1334" s="44"/>
      <c r="CB1334" s="44"/>
      <c r="CC1334" s="44"/>
      <c r="CD1334" s="44"/>
      <c r="CE1334" s="44"/>
      <c r="CF1334" s="44"/>
      <c r="CG1334" s="45"/>
      <c r="CH1334" s="45"/>
      <c r="CI1334" s="45"/>
      <c r="CJ1334" s="45"/>
      <c r="CK1334" s="45"/>
      <c r="CL1334" s="45"/>
      <c r="CM1334" s="45"/>
      <c r="CN1334" s="45"/>
      <c r="CO1334" s="45"/>
      <c r="CP1334" s="45"/>
      <c r="CQ1334" s="45"/>
      <c r="CR1334" s="45"/>
      <c r="CS1334" s="44"/>
      <c r="CT1334" s="44"/>
      <c r="CU1334" s="44"/>
      <c r="CV1334" s="44"/>
      <c r="CW1334" s="44"/>
      <c r="CX1334" s="44"/>
      <c r="CY1334" s="44"/>
      <c r="CZ1334" s="44"/>
      <c r="DA1334" s="44"/>
      <c r="DB1334" s="44"/>
      <c r="DC1334" s="44"/>
      <c r="DD1334" s="44"/>
      <c r="DE1334" s="44"/>
      <c r="DF1334" s="44"/>
      <c r="DG1334" s="44"/>
      <c r="DH1334" s="44"/>
      <c r="DI1334" s="44"/>
    </row>
    <row r="1335" spans="1:113" ht="15">
      <c r="A1335" s="40"/>
      <c r="B1335" s="40"/>
      <c r="C1335" s="41"/>
      <c r="D1335" s="69"/>
      <c r="E1335" s="42"/>
      <c r="F1335" s="42"/>
      <c r="G1335" s="44"/>
      <c r="H1335" s="44"/>
      <c r="I1335" s="44"/>
      <c r="J1335" s="335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  <c r="AS1335" s="44"/>
      <c r="AT1335" s="44"/>
      <c r="AU1335" s="44"/>
      <c r="AV1335" s="44"/>
      <c r="AW1335" s="44"/>
      <c r="AX1335" s="44"/>
      <c r="AY1335" s="44"/>
      <c r="AZ1335" s="44"/>
      <c r="BA1335" s="44"/>
      <c r="BB1335" s="44"/>
      <c r="BC1335" s="44"/>
      <c r="BD1335" s="44"/>
      <c r="BE1335" s="44"/>
      <c r="BF1335" s="44"/>
      <c r="BG1335" s="44"/>
      <c r="BH1335" s="44"/>
      <c r="BI1335" s="44"/>
      <c r="BJ1335" s="44"/>
      <c r="BK1335" s="44"/>
      <c r="BL1335" s="44"/>
      <c r="BM1335" s="44"/>
      <c r="BN1335" s="44"/>
      <c r="BO1335" s="44"/>
      <c r="BP1335" s="44"/>
      <c r="BQ1335" s="44"/>
      <c r="BR1335" s="44"/>
      <c r="BS1335" s="44"/>
      <c r="BT1335" s="44"/>
      <c r="BU1335" s="44"/>
      <c r="BV1335" s="44"/>
      <c r="BW1335" s="44"/>
      <c r="BX1335" s="44"/>
      <c r="BY1335" s="44"/>
      <c r="BZ1335" s="44"/>
      <c r="CA1335" s="44"/>
      <c r="CB1335" s="44"/>
      <c r="CC1335" s="44"/>
      <c r="CD1335" s="44"/>
      <c r="CE1335" s="44"/>
      <c r="CF1335" s="44"/>
      <c r="CG1335" s="45"/>
      <c r="CH1335" s="45"/>
      <c r="CI1335" s="45"/>
      <c r="CJ1335" s="45"/>
      <c r="CK1335" s="45"/>
      <c r="CL1335" s="45"/>
      <c r="CM1335" s="45"/>
      <c r="CN1335" s="45"/>
      <c r="CO1335" s="45"/>
      <c r="CP1335" s="45"/>
      <c r="CQ1335" s="45"/>
      <c r="CR1335" s="45"/>
      <c r="CS1335" s="44"/>
      <c r="CT1335" s="44"/>
      <c r="CU1335" s="44"/>
      <c r="CV1335" s="44"/>
      <c r="CW1335" s="44"/>
      <c r="CX1335" s="44"/>
      <c r="CY1335" s="44"/>
      <c r="CZ1335" s="44"/>
      <c r="DA1335" s="44"/>
      <c r="DB1335" s="44"/>
      <c r="DC1335" s="44"/>
      <c r="DD1335" s="44"/>
      <c r="DE1335" s="44"/>
      <c r="DF1335" s="44"/>
      <c r="DG1335" s="44"/>
      <c r="DH1335" s="44"/>
      <c r="DI1335" s="44"/>
    </row>
    <row r="1336" spans="1:113" ht="15">
      <c r="A1336" s="40"/>
      <c r="B1336" s="40"/>
      <c r="C1336" s="41"/>
      <c r="D1336" s="69"/>
      <c r="E1336" s="42"/>
      <c r="F1336" s="42"/>
      <c r="G1336" s="44"/>
      <c r="H1336" s="44"/>
      <c r="I1336" s="44"/>
      <c r="J1336" s="335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  <c r="AS1336" s="44"/>
      <c r="AT1336" s="44"/>
      <c r="AU1336" s="44"/>
      <c r="AV1336" s="44"/>
      <c r="AW1336" s="44"/>
      <c r="AX1336" s="44"/>
      <c r="AY1336" s="44"/>
      <c r="AZ1336" s="44"/>
      <c r="BA1336" s="44"/>
      <c r="BB1336" s="44"/>
      <c r="BC1336" s="44"/>
      <c r="BD1336" s="44"/>
      <c r="BE1336" s="44"/>
      <c r="BF1336" s="44"/>
      <c r="BG1336" s="44"/>
      <c r="BH1336" s="44"/>
      <c r="BI1336" s="44"/>
      <c r="BJ1336" s="44"/>
      <c r="BK1336" s="44"/>
      <c r="BL1336" s="44"/>
      <c r="BM1336" s="44"/>
      <c r="BN1336" s="44"/>
      <c r="BO1336" s="44"/>
      <c r="BP1336" s="44"/>
      <c r="BQ1336" s="44"/>
      <c r="BR1336" s="44"/>
      <c r="BS1336" s="44"/>
      <c r="BT1336" s="44"/>
      <c r="BU1336" s="44"/>
      <c r="BV1336" s="44"/>
      <c r="BW1336" s="44"/>
      <c r="BX1336" s="44"/>
      <c r="BY1336" s="44"/>
      <c r="BZ1336" s="44"/>
      <c r="CA1336" s="44"/>
      <c r="CB1336" s="44"/>
      <c r="CC1336" s="44"/>
      <c r="CD1336" s="44"/>
      <c r="CE1336" s="44"/>
      <c r="CF1336" s="44"/>
      <c r="CG1336" s="45"/>
      <c r="CH1336" s="45"/>
      <c r="CI1336" s="45"/>
      <c r="CJ1336" s="45"/>
      <c r="CK1336" s="45"/>
      <c r="CL1336" s="45"/>
      <c r="CM1336" s="45"/>
      <c r="CN1336" s="45"/>
      <c r="CO1336" s="45"/>
      <c r="CP1336" s="45"/>
      <c r="CQ1336" s="45"/>
      <c r="CR1336" s="45"/>
      <c r="CS1336" s="44"/>
      <c r="CT1336" s="44"/>
      <c r="CU1336" s="44"/>
      <c r="CV1336" s="44"/>
      <c r="CW1336" s="44"/>
      <c r="CX1336" s="44"/>
      <c r="CY1336" s="44"/>
      <c r="CZ1336" s="44"/>
      <c r="DA1336" s="44"/>
      <c r="DB1336" s="44"/>
      <c r="DC1336" s="44"/>
      <c r="DD1336" s="44"/>
      <c r="DE1336" s="44"/>
      <c r="DF1336" s="44"/>
      <c r="DG1336" s="44"/>
      <c r="DH1336" s="44"/>
      <c r="DI1336" s="44"/>
    </row>
    <row r="1337" spans="1:113" ht="15">
      <c r="A1337" s="40"/>
      <c r="B1337" s="40"/>
      <c r="C1337" s="41"/>
      <c r="D1337" s="69"/>
      <c r="E1337" s="42"/>
      <c r="F1337" s="42"/>
      <c r="G1337" s="44"/>
      <c r="H1337" s="44"/>
      <c r="I1337" s="44"/>
      <c r="J1337" s="335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  <c r="AS1337" s="44"/>
      <c r="AT1337" s="44"/>
      <c r="AU1337" s="44"/>
      <c r="AV1337" s="44"/>
      <c r="AW1337" s="44"/>
      <c r="AX1337" s="44"/>
      <c r="AY1337" s="44"/>
      <c r="AZ1337" s="44"/>
      <c r="BA1337" s="44"/>
      <c r="BB1337" s="44"/>
      <c r="BC1337" s="44"/>
      <c r="BD1337" s="44"/>
      <c r="BE1337" s="44"/>
      <c r="BF1337" s="44"/>
      <c r="BG1337" s="44"/>
      <c r="BH1337" s="44"/>
      <c r="BI1337" s="44"/>
      <c r="BJ1337" s="44"/>
      <c r="BK1337" s="44"/>
      <c r="BL1337" s="44"/>
      <c r="BM1337" s="44"/>
      <c r="BN1337" s="44"/>
      <c r="BO1337" s="44"/>
      <c r="BP1337" s="44"/>
      <c r="BQ1337" s="44"/>
      <c r="BR1337" s="44"/>
      <c r="BS1337" s="44"/>
      <c r="BT1337" s="44"/>
      <c r="BU1337" s="44"/>
      <c r="BV1337" s="44"/>
      <c r="BW1337" s="44"/>
      <c r="BX1337" s="44"/>
      <c r="BY1337" s="44"/>
      <c r="BZ1337" s="44"/>
      <c r="CA1337" s="44"/>
      <c r="CB1337" s="44"/>
      <c r="CC1337" s="44"/>
      <c r="CD1337" s="44"/>
      <c r="CE1337" s="44"/>
      <c r="CF1337" s="44"/>
      <c r="CG1337" s="45"/>
      <c r="CH1337" s="45"/>
      <c r="CI1337" s="45"/>
      <c r="CJ1337" s="45"/>
      <c r="CK1337" s="45"/>
      <c r="CL1337" s="45"/>
      <c r="CM1337" s="45"/>
      <c r="CN1337" s="45"/>
      <c r="CO1337" s="45"/>
      <c r="CP1337" s="45"/>
      <c r="CQ1337" s="45"/>
      <c r="CR1337" s="45"/>
      <c r="CS1337" s="44"/>
      <c r="CT1337" s="44"/>
      <c r="CU1337" s="44"/>
      <c r="CV1337" s="44"/>
      <c r="CW1337" s="44"/>
      <c r="CX1337" s="44"/>
      <c r="CY1337" s="44"/>
      <c r="CZ1337" s="44"/>
      <c r="DA1337" s="44"/>
      <c r="DB1337" s="44"/>
      <c r="DC1337" s="44"/>
      <c r="DD1337" s="44"/>
      <c r="DE1337" s="44"/>
      <c r="DF1337" s="44"/>
      <c r="DG1337" s="44"/>
      <c r="DH1337" s="44"/>
      <c r="DI1337" s="44"/>
    </row>
    <row r="1338" spans="1:113" ht="15">
      <c r="A1338" s="40"/>
      <c r="B1338" s="40"/>
      <c r="C1338" s="41"/>
      <c r="D1338" s="69"/>
      <c r="E1338" s="42"/>
      <c r="F1338" s="42"/>
      <c r="G1338" s="44"/>
      <c r="H1338" s="44"/>
      <c r="I1338" s="44"/>
      <c r="J1338" s="335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  <c r="AS1338" s="44"/>
      <c r="AT1338" s="44"/>
      <c r="AU1338" s="44"/>
      <c r="AV1338" s="44"/>
      <c r="AW1338" s="44"/>
      <c r="AX1338" s="44"/>
      <c r="AY1338" s="44"/>
      <c r="AZ1338" s="44"/>
      <c r="BA1338" s="44"/>
      <c r="BB1338" s="44"/>
      <c r="BC1338" s="44"/>
      <c r="BD1338" s="44"/>
      <c r="BE1338" s="44"/>
      <c r="BF1338" s="44"/>
      <c r="BG1338" s="44"/>
      <c r="BH1338" s="44"/>
      <c r="BI1338" s="44"/>
      <c r="BJ1338" s="44"/>
      <c r="BK1338" s="44"/>
      <c r="BL1338" s="44"/>
      <c r="BM1338" s="44"/>
      <c r="BN1338" s="44"/>
      <c r="BO1338" s="44"/>
      <c r="BP1338" s="44"/>
      <c r="BQ1338" s="44"/>
      <c r="BR1338" s="44"/>
      <c r="BS1338" s="44"/>
      <c r="BT1338" s="44"/>
      <c r="BU1338" s="44"/>
      <c r="BV1338" s="44"/>
      <c r="BW1338" s="44"/>
      <c r="BX1338" s="44"/>
      <c r="BY1338" s="44"/>
      <c r="BZ1338" s="44"/>
      <c r="CA1338" s="44"/>
      <c r="CB1338" s="44"/>
      <c r="CC1338" s="44"/>
      <c r="CD1338" s="44"/>
      <c r="CE1338" s="44"/>
      <c r="CF1338" s="44"/>
      <c r="CG1338" s="45"/>
      <c r="CH1338" s="45"/>
      <c r="CI1338" s="45"/>
      <c r="CJ1338" s="45"/>
      <c r="CK1338" s="45"/>
      <c r="CL1338" s="45"/>
      <c r="CM1338" s="45"/>
      <c r="CN1338" s="45"/>
      <c r="CO1338" s="45"/>
      <c r="CP1338" s="45"/>
      <c r="CQ1338" s="45"/>
      <c r="CR1338" s="45"/>
      <c r="CS1338" s="44"/>
      <c r="CT1338" s="44"/>
      <c r="CU1338" s="44"/>
      <c r="CV1338" s="44"/>
      <c r="CW1338" s="44"/>
      <c r="CX1338" s="44"/>
      <c r="CY1338" s="44"/>
      <c r="CZ1338" s="44"/>
      <c r="DA1338" s="44"/>
      <c r="DB1338" s="44"/>
      <c r="DC1338" s="44"/>
      <c r="DD1338" s="44"/>
      <c r="DE1338" s="44"/>
      <c r="DF1338" s="44"/>
      <c r="DG1338" s="44"/>
      <c r="DH1338" s="44"/>
      <c r="DI1338" s="44"/>
    </row>
    <row r="1339" spans="1:113" ht="15">
      <c r="A1339" s="40"/>
      <c r="B1339" s="40"/>
      <c r="C1339" s="41"/>
      <c r="D1339" s="69"/>
      <c r="E1339" s="42"/>
      <c r="F1339" s="42"/>
      <c r="G1339" s="44"/>
      <c r="H1339" s="44"/>
      <c r="I1339" s="44"/>
      <c r="J1339" s="335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4"/>
      <c r="AT1339" s="44"/>
      <c r="AU1339" s="44"/>
      <c r="AV1339" s="44"/>
      <c r="AW1339" s="44"/>
      <c r="AX1339" s="44"/>
      <c r="AY1339" s="44"/>
      <c r="AZ1339" s="44"/>
      <c r="BA1339" s="44"/>
      <c r="BB1339" s="44"/>
      <c r="BC1339" s="44"/>
      <c r="BD1339" s="44"/>
      <c r="BE1339" s="44"/>
      <c r="BF1339" s="44"/>
      <c r="BG1339" s="44"/>
      <c r="BH1339" s="44"/>
      <c r="BI1339" s="44"/>
      <c r="BJ1339" s="44"/>
      <c r="BK1339" s="44"/>
      <c r="BL1339" s="44"/>
      <c r="BM1339" s="44"/>
      <c r="BN1339" s="44"/>
      <c r="BO1339" s="44"/>
      <c r="BP1339" s="44"/>
      <c r="BQ1339" s="44"/>
      <c r="BR1339" s="44"/>
      <c r="BS1339" s="44"/>
      <c r="BT1339" s="44"/>
      <c r="BU1339" s="44"/>
      <c r="BV1339" s="44"/>
      <c r="BW1339" s="44"/>
      <c r="BX1339" s="44"/>
      <c r="BY1339" s="44"/>
      <c r="BZ1339" s="44"/>
      <c r="CA1339" s="44"/>
      <c r="CB1339" s="44"/>
      <c r="CC1339" s="44"/>
      <c r="CD1339" s="44"/>
      <c r="CE1339" s="44"/>
      <c r="CF1339" s="44"/>
      <c r="CG1339" s="45"/>
      <c r="CH1339" s="45"/>
      <c r="CI1339" s="45"/>
      <c r="CJ1339" s="45"/>
      <c r="CK1339" s="45"/>
      <c r="CL1339" s="45"/>
      <c r="CM1339" s="45"/>
      <c r="CN1339" s="45"/>
      <c r="CO1339" s="45"/>
      <c r="CP1339" s="45"/>
      <c r="CQ1339" s="45"/>
      <c r="CR1339" s="45"/>
      <c r="CS1339" s="44"/>
      <c r="CT1339" s="44"/>
      <c r="CU1339" s="44"/>
      <c r="CV1339" s="44"/>
      <c r="CW1339" s="44"/>
      <c r="CX1339" s="44"/>
      <c r="CY1339" s="44"/>
      <c r="CZ1339" s="44"/>
      <c r="DA1339" s="44"/>
      <c r="DB1339" s="44"/>
      <c r="DC1339" s="44"/>
      <c r="DD1339" s="44"/>
      <c r="DE1339" s="44"/>
      <c r="DF1339" s="44"/>
      <c r="DG1339" s="44"/>
      <c r="DH1339" s="44"/>
      <c r="DI1339" s="44"/>
    </row>
    <row r="1340" spans="1:113" ht="15">
      <c r="A1340" s="40"/>
      <c r="B1340" s="40"/>
      <c r="C1340" s="41"/>
      <c r="D1340" s="69"/>
      <c r="E1340" s="42"/>
      <c r="F1340" s="42"/>
      <c r="G1340" s="44"/>
      <c r="H1340" s="44"/>
      <c r="I1340" s="44"/>
      <c r="J1340" s="335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4"/>
      <c r="AT1340" s="44"/>
      <c r="AU1340" s="44"/>
      <c r="AV1340" s="44"/>
      <c r="AW1340" s="44"/>
      <c r="AX1340" s="44"/>
      <c r="AY1340" s="44"/>
      <c r="AZ1340" s="44"/>
      <c r="BA1340" s="44"/>
      <c r="BB1340" s="44"/>
      <c r="BC1340" s="44"/>
      <c r="BD1340" s="44"/>
      <c r="BE1340" s="44"/>
      <c r="BF1340" s="44"/>
      <c r="BG1340" s="44"/>
      <c r="BH1340" s="44"/>
      <c r="BI1340" s="44"/>
      <c r="BJ1340" s="44"/>
      <c r="BK1340" s="44"/>
      <c r="BL1340" s="44"/>
      <c r="BM1340" s="44"/>
      <c r="BN1340" s="44"/>
      <c r="BO1340" s="44"/>
      <c r="BP1340" s="44"/>
      <c r="BQ1340" s="44"/>
      <c r="BR1340" s="44"/>
      <c r="BS1340" s="44"/>
      <c r="BT1340" s="44"/>
      <c r="BU1340" s="44"/>
      <c r="BV1340" s="44"/>
      <c r="BW1340" s="44"/>
      <c r="BX1340" s="44"/>
      <c r="BY1340" s="44"/>
      <c r="BZ1340" s="44"/>
      <c r="CA1340" s="44"/>
      <c r="CB1340" s="44"/>
      <c r="CC1340" s="44"/>
      <c r="CD1340" s="44"/>
      <c r="CE1340" s="44"/>
      <c r="CF1340" s="44"/>
      <c r="CG1340" s="45"/>
      <c r="CH1340" s="45"/>
      <c r="CI1340" s="45"/>
      <c r="CJ1340" s="45"/>
      <c r="CK1340" s="45"/>
      <c r="CL1340" s="45"/>
      <c r="CM1340" s="45"/>
      <c r="CN1340" s="45"/>
      <c r="CO1340" s="45"/>
      <c r="CP1340" s="45"/>
      <c r="CQ1340" s="45"/>
      <c r="CR1340" s="45"/>
      <c r="CS1340" s="44"/>
      <c r="CT1340" s="44"/>
      <c r="CU1340" s="44"/>
      <c r="CV1340" s="44"/>
      <c r="CW1340" s="44"/>
      <c r="CX1340" s="44"/>
      <c r="CY1340" s="44"/>
      <c r="CZ1340" s="44"/>
      <c r="DA1340" s="44"/>
      <c r="DB1340" s="44"/>
      <c r="DC1340" s="44"/>
      <c r="DD1340" s="44"/>
      <c r="DE1340" s="44"/>
      <c r="DF1340" s="44"/>
      <c r="DG1340" s="44"/>
      <c r="DH1340" s="44"/>
      <c r="DI1340" s="44"/>
    </row>
    <row r="1341" spans="1:113" ht="15">
      <c r="A1341" s="40"/>
      <c r="B1341" s="40"/>
      <c r="C1341" s="41"/>
      <c r="D1341" s="69"/>
      <c r="E1341" s="42"/>
      <c r="F1341" s="42"/>
      <c r="G1341" s="44"/>
      <c r="H1341" s="44"/>
      <c r="I1341" s="44"/>
      <c r="J1341" s="335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  <c r="AS1341" s="44"/>
      <c r="AT1341" s="44"/>
      <c r="AU1341" s="44"/>
      <c r="AV1341" s="44"/>
      <c r="AW1341" s="44"/>
      <c r="AX1341" s="44"/>
      <c r="AY1341" s="44"/>
      <c r="AZ1341" s="44"/>
      <c r="BA1341" s="44"/>
      <c r="BB1341" s="44"/>
      <c r="BC1341" s="44"/>
      <c r="BD1341" s="44"/>
      <c r="BE1341" s="44"/>
      <c r="BF1341" s="44"/>
      <c r="BG1341" s="44"/>
      <c r="BH1341" s="44"/>
      <c r="BI1341" s="44"/>
      <c r="BJ1341" s="44"/>
      <c r="BK1341" s="44"/>
      <c r="BL1341" s="44"/>
      <c r="BM1341" s="44"/>
      <c r="BN1341" s="44"/>
      <c r="BO1341" s="44"/>
      <c r="BP1341" s="44"/>
      <c r="BQ1341" s="44"/>
      <c r="BR1341" s="44"/>
      <c r="BS1341" s="44"/>
      <c r="BT1341" s="44"/>
      <c r="BU1341" s="44"/>
      <c r="BV1341" s="44"/>
      <c r="BW1341" s="44"/>
      <c r="BX1341" s="44"/>
      <c r="BY1341" s="44"/>
      <c r="BZ1341" s="44"/>
      <c r="CA1341" s="44"/>
      <c r="CB1341" s="44"/>
      <c r="CC1341" s="44"/>
      <c r="CD1341" s="44"/>
      <c r="CE1341" s="44"/>
      <c r="CF1341" s="44"/>
      <c r="CG1341" s="45"/>
      <c r="CH1341" s="45"/>
      <c r="CI1341" s="45"/>
      <c r="CJ1341" s="45"/>
      <c r="CK1341" s="45"/>
      <c r="CL1341" s="45"/>
      <c r="CM1341" s="45"/>
      <c r="CN1341" s="45"/>
      <c r="CO1341" s="45"/>
      <c r="CP1341" s="45"/>
      <c r="CQ1341" s="45"/>
      <c r="CR1341" s="45"/>
      <c r="CS1341" s="44"/>
      <c r="CT1341" s="44"/>
      <c r="CU1341" s="44"/>
      <c r="CV1341" s="44"/>
      <c r="CW1341" s="44"/>
      <c r="CX1341" s="44"/>
      <c r="CY1341" s="44"/>
      <c r="CZ1341" s="44"/>
      <c r="DA1341" s="44"/>
      <c r="DB1341" s="44"/>
      <c r="DC1341" s="44"/>
      <c r="DD1341" s="44"/>
      <c r="DE1341" s="44"/>
      <c r="DF1341" s="44"/>
      <c r="DG1341" s="44"/>
      <c r="DH1341" s="44"/>
      <c r="DI1341" s="44"/>
    </row>
    <row r="1342" spans="1:113" ht="15">
      <c r="A1342" s="40"/>
      <c r="B1342" s="40"/>
      <c r="C1342" s="41"/>
      <c r="D1342" s="69"/>
      <c r="E1342" s="42"/>
      <c r="F1342" s="42"/>
      <c r="G1342" s="44"/>
      <c r="H1342" s="44"/>
      <c r="I1342" s="44"/>
      <c r="J1342" s="335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  <c r="BF1342" s="44"/>
      <c r="BG1342" s="44"/>
      <c r="BH1342" s="44"/>
      <c r="BI1342" s="44"/>
      <c r="BJ1342" s="44"/>
      <c r="BK1342" s="44"/>
      <c r="BL1342" s="44"/>
      <c r="BM1342" s="44"/>
      <c r="BN1342" s="44"/>
      <c r="BO1342" s="44"/>
      <c r="BP1342" s="44"/>
      <c r="BQ1342" s="44"/>
      <c r="BR1342" s="44"/>
      <c r="BS1342" s="44"/>
      <c r="BT1342" s="44"/>
      <c r="BU1342" s="44"/>
      <c r="BV1342" s="44"/>
      <c r="BW1342" s="44"/>
      <c r="BX1342" s="44"/>
      <c r="BY1342" s="44"/>
      <c r="BZ1342" s="44"/>
      <c r="CA1342" s="44"/>
      <c r="CB1342" s="44"/>
      <c r="CC1342" s="44"/>
      <c r="CD1342" s="44"/>
      <c r="CE1342" s="44"/>
      <c r="CF1342" s="44"/>
      <c r="CG1342" s="45"/>
      <c r="CH1342" s="45"/>
      <c r="CI1342" s="45"/>
      <c r="CJ1342" s="45"/>
      <c r="CK1342" s="45"/>
      <c r="CL1342" s="45"/>
      <c r="CM1342" s="45"/>
      <c r="CN1342" s="45"/>
      <c r="CO1342" s="45"/>
      <c r="CP1342" s="45"/>
      <c r="CQ1342" s="45"/>
      <c r="CR1342" s="45"/>
      <c r="CS1342" s="44"/>
      <c r="CT1342" s="44"/>
      <c r="CU1342" s="44"/>
      <c r="CV1342" s="44"/>
      <c r="CW1342" s="44"/>
      <c r="CX1342" s="44"/>
      <c r="CY1342" s="44"/>
      <c r="CZ1342" s="44"/>
      <c r="DA1342" s="44"/>
      <c r="DB1342" s="44"/>
      <c r="DC1342" s="44"/>
      <c r="DD1342" s="44"/>
      <c r="DE1342" s="44"/>
      <c r="DF1342" s="44"/>
      <c r="DG1342" s="44"/>
      <c r="DH1342" s="44"/>
      <c r="DI1342" s="44"/>
    </row>
    <row r="1343" spans="1:113" ht="15">
      <c r="A1343" s="40"/>
      <c r="B1343" s="40"/>
      <c r="C1343" s="41"/>
      <c r="D1343" s="69"/>
      <c r="E1343" s="42"/>
      <c r="F1343" s="42"/>
      <c r="G1343" s="44"/>
      <c r="H1343" s="44"/>
      <c r="I1343" s="44"/>
      <c r="J1343" s="335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4"/>
      <c r="AT1343" s="44"/>
      <c r="AU1343" s="44"/>
      <c r="AV1343" s="44"/>
      <c r="AW1343" s="44"/>
      <c r="AX1343" s="44"/>
      <c r="AY1343" s="44"/>
      <c r="AZ1343" s="44"/>
      <c r="BA1343" s="44"/>
      <c r="BB1343" s="44"/>
      <c r="BC1343" s="44"/>
      <c r="BD1343" s="44"/>
      <c r="BE1343" s="44"/>
      <c r="BF1343" s="44"/>
      <c r="BG1343" s="44"/>
      <c r="BH1343" s="44"/>
      <c r="BI1343" s="44"/>
      <c r="BJ1343" s="44"/>
      <c r="BK1343" s="44"/>
      <c r="BL1343" s="44"/>
      <c r="BM1343" s="44"/>
      <c r="BN1343" s="44"/>
      <c r="BO1343" s="44"/>
      <c r="BP1343" s="44"/>
      <c r="BQ1343" s="44"/>
      <c r="BR1343" s="44"/>
      <c r="BS1343" s="44"/>
      <c r="BT1343" s="44"/>
      <c r="BU1343" s="44"/>
      <c r="BV1343" s="44"/>
      <c r="BW1343" s="44"/>
      <c r="BX1343" s="44"/>
      <c r="BY1343" s="44"/>
      <c r="BZ1343" s="44"/>
      <c r="CA1343" s="44"/>
      <c r="CB1343" s="44"/>
      <c r="CC1343" s="44"/>
      <c r="CD1343" s="44"/>
      <c r="CE1343" s="44"/>
      <c r="CF1343" s="44"/>
      <c r="CG1343" s="45"/>
      <c r="CH1343" s="45"/>
      <c r="CI1343" s="45"/>
      <c r="CJ1343" s="45"/>
      <c r="CK1343" s="45"/>
      <c r="CL1343" s="45"/>
      <c r="CM1343" s="45"/>
      <c r="CN1343" s="45"/>
      <c r="CO1343" s="45"/>
      <c r="CP1343" s="45"/>
      <c r="CQ1343" s="45"/>
      <c r="CR1343" s="45"/>
      <c r="CS1343" s="44"/>
      <c r="CT1343" s="44"/>
      <c r="CU1343" s="44"/>
      <c r="CV1343" s="44"/>
      <c r="CW1343" s="44"/>
      <c r="CX1343" s="44"/>
      <c r="CY1343" s="44"/>
      <c r="CZ1343" s="44"/>
      <c r="DA1343" s="44"/>
      <c r="DB1343" s="44"/>
      <c r="DC1343" s="44"/>
      <c r="DD1343" s="44"/>
      <c r="DE1343" s="44"/>
      <c r="DF1343" s="44"/>
      <c r="DG1343" s="44"/>
      <c r="DH1343" s="44"/>
      <c r="DI1343" s="44"/>
    </row>
    <row r="1344" spans="1:113" ht="15">
      <c r="A1344" s="40"/>
      <c r="B1344" s="40"/>
      <c r="C1344" s="41"/>
      <c r="D1344" s="69"/>
      <c r="E1344" s="42"/>
      <c r="F1344" s="42"/>
      <c r="G1344" s="44"/>
      <c r="H1344" s="44"/>
      <c r="I1344" s="44"/>
      <c r="J1344" s="335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4"/>
      <c r="AT1344" s="44"/>
      <c r="AU1344" s="44"/>
      <c r="AV1344" s="44"/>
      <c r="AW1344" s="44"/>
      <c r="AX1344" s="44"/>
      <c r="AY1344" s="44"/>
      <c r="AZ1344" s="44"/>
      <c r="BA1344" s="44"/>
      <c r="BB1344" s="44"/>
      <c r="BC1344" s="44"/>
      <c r="BD1344" s="44"/>
      <c r="BE1344" s="44"/>
      <c r="BF1344" s="44"/>
      <c r="BG1344" s="44"/>
      <c r="BH1344" s="44"/>
      <c r="BI1344" s="44"/>
      <c r="BJ1344" s="44"/>
      <c r="BK1344" s="44"/>
      <c r="BL1344" s="44"/>
      <c r="BM1344" s="44"/>
      <c r="BN1344" s="44"/>
      <c r="BO1344" s="44"/>
      <c r="BP1344" s="44"/>
      <c r="BQ1344" s="44"/>
      <c r="BR1344" s="44"/>
      <c r="BS1344" s="44"/>
      <c r="BT1344" s="44"/>
      <c r="BU1344" s="44"/>
      <c r="BV1344" s="44"/>
      <c r="BW1344" s="44"/>
      <c r="BX1344" s="44"/>
      <c r="BY1344" s="44"/>
      <c r="BZ1344" s="44"/>
      <c r="CA1344" s="44"/>
      <c r="CB1344" s="44"/>
      <c r="CC1344" s="44"/>
      <c r="CD1344" s="44"/>
      <c r="CE1344" s="44"/>
      <c r="CF1344" s="44"/>
      <c r="CG1344" s="45"/>
      <c r="CH1344" s="45"/>
      <c r="CI1344" s="45"/>
      <c r="CJ1344" s="45"/>
      <c r="CK1344" s="45"/>
      <c r="CL1344" s="45"/>
      <c r="CM1344" s="45"/>
      <c r="CN1344" s="45"/>
      <c r="CO1344" s="45"/>
      <c r="CP1344" s="45"/>
      <c r="CQ1344" s="45"/>
      <c r="CR1344" s="45"/>
      <c r="CS1344" s="44"/>
      <c r="CT1344" s="44"/>
      <c r="CU1344" s="44"/>
      <c r="CV1344" s="44"/>
      <c r="CW1344" s="44"/>
      <c r="CX1344" s="44"/>
      <c r="CY1344" s="44"/>
      <c r="CZ1344" s="44"/>
      <c r="DA1344" s="44"/>
      <c r="DB1344" s="44"/>
      <c r="DC1344" s="44"/>
      <c r="DD1344" s="44"/>
      <c r="DE1344" s="44"/>
      <c r="DF1344" s="44"/>
      <c r="DG1344" s="44"/>
      <c r="DH1344" s="44"/>
      <c r="DI1344" s="44"/>
    </row>
    <row r="1345" spans="1:113" ht="15">
      <c r="A1345" s="40"/>
      <c r="B1345" s="40"/>
      <c r="C1345" s="41"/>
      <c r="D1345" s="69"/>
      <c r="E1345" s="42"/>
      <c r="F1345" s="42"/>
      <c r="G1345" s="44"/>
      <c r="H1345" s="44"/>
      <c r="I1345" s="44"/>
      <c r="J1345" s="335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  <c r="AS1345" s="44"/>
      <c r="AT1345" s="44"/>
      <c r="AU1345" s="44"/>
      <c r="AV1345" s="44"/>
      <c r="AW1345" s="44"/>
      <c r="AX1345" s="44"/>
      <c r="AY1345" s="44"/>
      <c r="AZ1345" s="44"/>
      <c r="BA1345" s="44"/>
      <c r="BB1345" s="44"/>
      <c r="BC1345" s="44"/>
      <c r="BD1345" s="44"/>
      <c r="BE1345" s="44"/>
      <c r="BF1345" s="44"/>
      <c r="BG1345" s="44"/>
      <c r="BH1345" s="44"/>
      <c r="BI1345" s="44"/>
      <c r="BJ1345" s="44"/>
      <c r="BK1345" s="44"/>
      <c r="BL1345" s="44"/>
      <c r="BM1345" s="44"/>
      <c r="BN1345" s="44"/>
      <c r="BO1345" s="44"/>
      <c r="BP1345" s="44"/>
      <c r="BQ1345" s="44"/>
      <c r="BR1345" s="44"/>
      <c r="BS1345" s="44"/>
      <c r="BT1345" s="44"/>
      <c r="BU1345" s="44"/>
      <c r="BV1345" s="44"/>
      <c r="BW1345" s="44"/>
      <c r="BX1345" s="44"/>
      <c r="BY1345" s="44"/>
      <c r="BZ1345" s="44"/>
      <c r="CA1345" s="44"/>
      <c r="CB1345" s="44"/>
      <c r="CC1345" s="44"/>
      <c r="CD1345" s="44"/>
      <c r="CE1345" s="44"/>
      <c r="CF1345" s="44"/>
      <c r="CG1345" s="45"/>
      <c r="CH1345" s="45"/>
      <c r="CI1345" s="45"/>
      <c r="CJ1345" s="45"/>
      <c r="CK1345" s="45"/>
      <c r="CL1345" s="45"/>
      <c r="CM1345" s="45"/>
      <c r="CN1345" s="45"/>
      <c r="CO1345" s="45"/>
      <c r="CP1345" s="45"/>
      <c r="CQ1345" s="45"/>
      <c r="CR1345" s="45"/>
      <c r="CS1345" s="44"/>
      <c r="CT1345" s="44"/>
      <c r="CU1345" s="44"/>
      <c r="CV1345" s="44"/>
      <c r="CW1345" s="44"/>
      <c r="CX1345" s="44"/>
      <c r="CY1345" s="44"/>
      <c r="CZ1345" s="44"/>
      <c r="DA1345" s="44"/>
      <c r="DB1345" s="44"/>
      <c r="DC1345" s="44"/>
      <c r="DD1345" s="44"/>
      <c r="DE1345" s="44"/>
      <c r="DF1345" s="44"/>
      <c r="DG1345" s="44"/>
      <c r="DH1345" s="44"/>
      <c r="DI1345" s="44"/>
    </row>
    <row r="1346" spans="1:113" ht="15">
      <c r="A1346" s="40"/>
      <c r="B1346" s="40"/>
      <c r="C1346" s="41"/>
      <c r="D1346" s="69"/>
      <c r="E1346" s="42"/>
      <c r="F1346" s="42"/>
      <c r="G1346" s="44"/>
      <c r="H1346" s="44"/>
      <c r="I1346" s="44"/>
      <c r="J1346" s="335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  <c r="BF1346" s="44"/>
      <c r="BG1346" s="44"/>
      <c r="BH1346" s="44"/>
      <c r="BI1346" s="44"/>
      <c r="BJ1346" s="44"/>
      <c r="BK1346" s="44"/>
      <c r="BL1346" s="44"/>
      <c r="BM1346" s="44"/>
      <c r="BN1346" s="44"/>
      <c r="BO1346" s="44"/>
      <c r="BP1346" s="44"/>
      <c r="BQ1346" s="44"/>
      <c r="BR1346" s="44"/>
      <c r="BS1346" s="44"/>
      <c r="BT1346" s="44"/>
      <c r="BU1346" s="44"/>
      <c r="BV1346" s="44"/>
      <c r="BW1346" s="44"/>
      <c r="BX1346" s="44"/>
      <c r="BY1346" s="44"/>
      <c r="BZ1346" s="44"/>
      <c r="CA1346" s="44"/>
      <c r="CB1346" s="44"/>
      <c r="CC1346" s="44"/>
      <c r="CD1346" s="44"/>
      <c r="CE1346" s="44"/>
      <c r="CF1346" s="44"/>
      <c r="CG1346" s="45"/>
      <c r="CH1346" s="45"/>
      <c r="CI1346" s="45"/>
      <c r="CJ1346" s="45"/>
      <c r="CK1346" s="45"/>
      <c r="CL1346" s="45"/>
      <c r="CM1346" s="45"/>
      <c r="CN1346" s="45"/>
      <c r="CO1346" s="45"/>
      <c r="CP1346" s="45"/>
      <c r="CQ1346" s="45"/>
      <c r="CR1346" s="45"/>
      <c r="CS1346" s="44"/>
      <c r="CT1346" s="44"/>
      <c r="CU1346" s="44"/>
      <c r="CV1346" s="44"/>
      <c r="CW1346" s="44"/>
      <c r="CX1346" s="44"/>
      <c r="CY1346" s="44"/>
      <c r="CZ1346" s="44"/>
      <c r="DA1346" s="44"/>
      <c r="DB1346" s="44"/>
      <c r="DC1346" s="44"/>
      <c r="DD1346" s="44"/>
      <c r="DE1346" s="44"/>
      <c r="DF1346" s="44"/>
      <c r="DG1346" s="44"/>
      <c r="DH1346" s="44"/>
      <c r="DI1346" s="44"/>
    </row>
    <row r="1347" spans="1:113" ht="15">
      <c r="A1347" s="40"/>
      <c r="B1347" s="40"/>
      <c r="C1347" s="41"/>
      <c r="D1347" s="69"/>
      <c r="E1347" s="42"/>
      <c r="F1347" s="42"/>
      <c r="G1347" s="44"/>
      <c r="H1347" s="44"/>
      <c r="I1347" s="44"/>
      <c r="J1347" s="335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4"/>
      <c r="AT1347" s="44"/>
      <c r="AU1347" s="44"/>
      <c r="AV1347" s="44"/>
      <c r="AW1347" s="44"/>
      <c r="AX1347" s="44"/>
      <c r="AY1347" s="44"/>
      <c r="AZ1347" s="44"/>
      <c r="BA1347" s="44"/>
      <c r="BB1347" s="44"/>
      <c r="BC1347" s="44"/>
      <c r="BD1347" s="44"/>
      <c r="BE1347" s="44"/>
      <c r="BF1347" s="44"/>
      <c r="BG1347" s="44"/>
      <c r="BH1347" s="44"/>
      <c r="BI1347" s="44"/>
      <c r="BJ1347" s="44"/>
      <c r="BK1347" s="44"/>
      <c r="BL1347" s="44"/>
      <c r="BM1347" s="44"/>
      <c r="BN1347" s="44"/>
      <c r="BO1347" s="44"/>
      <c r="BP1347" s="44"/>
      <c r="BQ1347" s="44"/>
      <c r="BR1347" s="44"/>
      <c r="BS1347" s="44"/>
      <c r="BT1347" s="44"/>
      <c r="BU1347" s="44"/>
      <c r="BV1347" s="44"/>
      <c r="BW1347" s="44"/>
      <c r="BX1347" s="44"/>
      <c r="BY1347" s="44"/>
      <c r="BZ1347" s="44"/>
      <c r="CA1347" s="44"/>
      <c r="CB1347" s="44"/>
      <c r="CC1347" s="44"/>
      <c r="CD1347" s="44"/>
      <c r="CE1347" s="44"/>
      <c r="CF1347" s="44"/>
      <c r="CG1347" s="45"/>
      <c r="CH1347" s="45"/>
      <c r="CI1347" s="45"/>
      <c r="CJ1347" s="45"/>
      <c r="CK1347" s="45"/>
      <c r="CL1347" s="45"/>
      <c r="CM1347" s="45"/>
      <c r="CN1347" s="45"/>
      <c r="CO1347" s="45"/>
      <c r="CP1347" s="45"/>
      <c r="CQ1347" s="45"/>
      <c r="CR1347" s="45"/>
      <c r="CS1347" s="44"/>
      <c r="CT1347" s="44"/>
      <c r="CU1347" s="44"/>
      <c r="CV1347" s="44"/>
      <c r="CW1347" s="44"/>
      <c r="CX1347" s="44"/>
      <c r="CY1347" s="44"/>
      <c r="CZ1347" s="44"/>
      <c r="DA1347" s="44"/>
      <c r="DB1347" s="44"/>
      <c r="DC1347" s="44"/>
      <c r="DD1347" s="44"/>
      <c r="DE1347" s="44"/>
      <c r="DF1347" s="44"/>
      <c r="DG1347" s="44"/>
      <c r="DH1347" s="44"/>
      <c r="DI1347" s="44"/>
    </row>
    <row r="1348" spans="1:113" ht="15">
      <c r="A1348" s="40"/>
      <c r="B1348" s="40"/>
      <c r="C1348" s="41"/>
      <c r="D1348" s="69"/>
      <c r="E1348" s="42"/>
      <c r="F1348" s="42"/>
      <c r="G1348" s="44"/>
      <c r="H1348" s="44"/>
      <c r="I1348" s="44"/>
      <c r="J1348" s="335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  <c r="BF1348" s="44"/>
      <c r="BG1348" s="44"/>
      <c r="BH1348" s="44"/>
      <c r="BI1348" s="44"/>
      <c r="BJ1348" s="44"/>
      <c r="BK1348" s="44"/>
      <c r="BL1348" s="44"/>
      <c r="BM1348" s="44"/>
      <c r="BN1348" s="44"/>
      <c r="BO1348" s="44"/>
      <c r="BP1348" s="44"/>
      <c r="BQ1348" s="44"/>
      <c r="BR1348" s="44"/>
      <c r="BS1348" s="44"/>
      <c r="BT1348" s="44"/>
      <c r="BU1348" s="44"/>
      <c r="BV1348" s="44"/>
      <c r="BW1348" s="44"/>
      <c r="BX1348" s="44"/>
      <c r="BY1348" s="44"/>
      <c r="BZ1348" s="44"/>
      <c r="CA1348" s="44"/>
      <c r="CB1348" s="44"/>
      <c r="CC1348" s="44"/>
      <c r="CD1348" s="44"/>
      <c r="CE1348" s="44"/>
      <c r="CF1348" s="44"/>
      <c r="CG1348" s="45"/>
      <c r="CH1348" s="45"/>
      <c r="CI1348" s="45"/>
      <c r="CJ1348" s="45"/>
      <c r="CK1348" s="45"/>
      <c r="CL1348" s="45"/>
      <c r="CM1348" s="45"/>
      <c r="CN1348" s="45"/>
      <c r="CO1348" s="45"/>
      <c r="CP1348" s="45"/>
      <c r="CQ1348" s="45"/>
      <c r="CR1348" s="45"/>
      <c r="CS1348" s="44"/>
      <c r="CT1348" s="44"/>
      <c r="CU1348" s="44"/>
      <c r="CV1348" s="44"/>
      <c r="CW1348" s="44"/>
      <c r="CX1348" s="44"/>
      <c r="CY1348" s="44"/>
      <c r="CZ1348" s="44"/>
      <c r="DA1348" s="44"/>
      <c r="DB1348" s="44"/>
      <c r="DC1348" s="44"/>
      <c r="DD1348" s="44"/>
      <c r="DE1348" s="44"/>
      <c r="DF1348" s="44"/>
      <c r="DG1348" s="44"/>
      <c r="DH1348" s="44"/>
      <c r="DI1348" s="44"/>
    </row>
    <row r="1349" spans="1:113" ht="15">
      <c r="A1349" s="40"/>
      <c r="B1349" s="40"/>
      <c r="C1349" s="41"/>
      <c r="D1349" s="69"/>
      <c r="E1349" s="42"/>
      <c r="F1349" s="42"/>
      <c r="G1349" s="44"/>
      <c r="H1349" s="44"/>
      <c r="I1349" s="44"/>
      <c r="J1349" s="335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4"/>
      <c r="AT1349" s="44"/>
      <c r="AU1349" s="44"/>
      <c r="AV1349" s="44"/>
      <c r="AW1349" s="44"/>
      <c r="AX1349" s="44"/>
      <c r="AY1349" s="44"/>
      <c r="AZ1349" s="44"/>
      <c r="BA1349" s="44"/>
      <c r="BB1349" s="44"/>
      <c r="BC1349" s="44"/>
      <c r="BD1349" s="44"/>
      <c r="BE1349" s="44"/>
      <c r="BF1349" s="44"/>
      <c r="BG1349" s="44"/>
      <c r="BH1349" s="44"/>
      <c r="BI1349" s="44"/>
      <c r="BJ1349" s="44"/>
      <c r="BK1349" s="44"/>
      <c r="BL1349" s="44"/>
      <c r="BM1349" s="44"/>
      <c r="BN1349" s="44"/>
      <c r="BO1349" s="44"/>
      <c r="BP1349" s="44"/>
      <c r="BQ1349" s="44"/>
      <c r="BR1349" s="44"/>
      <c r="BS1349" s="44"/>
      <c r="BT1349" s="44"/>
      <c r="BU1349" s="44"/>
      <c r="BV1349" s="44"/>
      <c r="BW1349" s="44"/>
      <c r="BX1349" s="44"/>
      <c r="BY1349" s="44"/>
      <c r="BZ1349" s="44"/>
      <c r="CA1349" s="44"/>
      <c r="CB1349" s="44"/>
      <c r="CC1349" s="44"/>
      <c r="CD1349" s="44"/>
      <c r="CE1349" s="44"/>
      <c r="CF1349" s="44"/>
      <c r="CG1349" s="45"/>
      <c r="CH1349" s="45"/>
      <c r="CI1349" s="45"/>
      <c r="CJ1349" s="45"/>
      <c r="CK1349" s="45"/>
      <c r="CL1349" s="45"/>
      <c r="CM1349" s="45"/>
      <c r="CN1349" s="45"/>
      <c r="CO1349" s="45"/>
      <c r="CP1349" s="45"/>
      <c r="CQ1349" s="45"/>
      <c r="CR1349" s="45"/>
      <c r="CS1349" s="44"/>
      <c r="CT1349" s="44"/>
      <c r="CU1349" s="44"/>
      <c r="CV1349" s="44"/>
      <c r="CW1349" s="44"/>
      <c r="CX1349" s="44"/>
      <c r="CY1349" s="44"/>
      <c r="CZ1349" s="44"/>
      <c r="DA1349" s="44"/>
      <c r="DB1349" s="44"/>
      <c r="DC1349" s="44"/>
      <c r="DD1349" s="44"/>
      <c r="DE1349" s="44"/>
      <c r="DF1349" s="44"/>
      <c r="DG1349" s="44"/>
      <c r="DH1349" s="44"/>
      <c r="DI1349" s="44"/>
    </row>
    <row r="1350" spans="1:113" ht="15">
      <c r="A1350" s="40"/>
      <c r="B1350" s="40"/>
      <c r="C1350" s="41"/>
      <c r="D1350" s="69"/>
      <c r="E1350" s="42"/>
      <c r="F1350" s="42"/>
      <c r="G1350" s="44"/>
      <c r="H1350" s="44"/>
      <c r="I1350" s="44"/>
      <c r="J1350" s="335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4"/>
      <c r="AT1350" s="44"/>
      <c r="AU1350" s="44"/>
      <c r="AV1350" s="44"/>
      <c r="AW1350" s="44"/>
      <c r="AX1350" s="44"/>
      <c r="AY1350" s="44"/>
      <c r="AZ1350" s="44"/>
      <c r="BA1350" s="44"/>
      <c r="BB1350" s="44"/>
      <c r="BC1350" s="44"/>
      <c r="BD1350" s="44"/>
      <c r="BE1350" s="44"/>
      <c r="BF1350" s="44"/>
      <c r="BG1350" s="44"/>
      <c r="BH1350" s="44"/>
      <c r="BI1350" s="44"/>
      <c r="BJ1350" s="44"/>
      <c r="BK1350" s="44"/>
      <c r="BL1350" s="44"/>
      <c r="BM1350" s="44"/>
      <c r="BN1350" s="44"/>
      <c r="BO1350" s="44"/>
      <c r="BP1350" s="44"/>
      <c r="BQ1350" s="44"/>
      <c r="BR1350" s="44"/>
      <c r="BS1350" s="44"/>
      <c r="BT1350" s="44"/>
      <c r="BU1350" s="44"/>
      <c r="BV1350" s="44"/>
      <c r="BW1350" s="44"/>
      <c r="BX1350" s="44"/>
      <c r="BY1350" s="44"/>
      <c r="BZ1350" s="44"/>
      <c r="CA1350" s="44"/>
      <c r="CB1350" s="44"/>
      <c r="CC1350" s="44"/>
      <c r="CD1350" s="44"/>
      <c r="CE1350" s="44"/>
      <c r="CF1350" s="44"/>
      <c r="CG1350" s="45"/>
      <c r="CH1350" s="45"/>
      <c r="CI1350" s="45"/>
      <c r="CJ1350" s="45"/>
      <c r="CK1350" s="45"/>
      <c r="CL1350" s="45"/>
      <c r="CM1350" s="45"/>
      <c r="CN1350" s="45"/>
      <c r="CO1350" s="45"/>
      <c r="CP1350" s="45"/>
      <c r="CQ1350" s="45"/>
      <c r="CR1350" s="45"/>
      <c r="CS1350" s="44"/>
      <c r="CT1350" s="44"/>
      <c r="CU1350" s="44"/>
      <c r="CV1350" s="44"/>
      <c r="CW1350" s="44"/>
      <c r="CX1350" s="44"/>
      <c r="CY1350" s="44"/>
      <c r="CZ1350" s="44"/>
      <c r="DA1350" s="44"/>
      <c r="DB1350" s="44"/>
      <c r="DC1350" s="44"/>
      <c r="DD1350" s="44"/>
      <c r="DE1350" s="44"/>
      <c r="DF1350" s="44"/>
      <c r="DG1350" s="44"/>
      <c r="DH1350" s="44"/>
      <c r="DI1350" s="44"/>
    </row>
    <row r="1351" spans="1:113" ht="15">
      <c r="A1351" s="40"/>
      <c r="B1351" s="40"/>
      <c r="C1351" s="41"/>
      <c r="D1351" s="69"/>
      <c r="E1351" s="42"/>
      <c r="F1351" s="42"/>
      <c r="G1351" s="44"/>
      <c r="H1351" s="44"/>
      <c r="I1351" s="44"/>
      <c r="J1351" s="335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  <c r="AS1351" s="44"/>
      <c r="AT1351" s="44"/>
      <c r="AU1351" s="44"/>
      <c r="AV1351" s="44"/>
      <c r="AW1351" s="44"/>
      <c r="AX1351" s="44"/>
      <c r="AY1351" s="44"/>
      <c r="AZ1351" s="44"/>
      <c r="BA1351" s="44"/>
      <c r="BB1351" s="44"/>
      <c r="BC1351" s="44"/>
      <c r="BD1351" s="44"/>
      <c r="BE1351" s="44"/>
      <c r="BF1351" s="44"/>
      <c r="BG1351" s="44"/>
      <c r="BH1351" s="44"/>
      <c r="BI1351" s="44"/>
      <c r="BJ1351" s="44"/>
      <c r="BK1351" s="44"/>
      <c r="BL1351" s="44"/>
      <c r="BM1351" s="44"/>
      <c r="BN1351" s="44"/>
      <c r="BO1351" s="44"/>
      <c r="BP1351" s="44"/>
      <c r="BQ1351" s="44"/>
      <c r="BR1351" s="44"/>
      <c r="BS1351" s="44"/>
      <c r="BT1351" s="44"/>
      <c r="BU1351" s="44"/>
      <c r="BV1351" s="44"/>
      <c r="BW1351" s="44"/>
      <c r="BX1351" s="44"/>
      <c r="BY1351" s="44"/>
      <c r="BZ1351" s="44"/>
      <c r="CA1351" s="44"/>
      <c r="CB1351" s="44"/>
      <c r="CC1351" s="44"/>
      <c r="CD1351" s="44"/>
      <c r="CE1351" s="44"/>
      <c r="CF1351" s="44"/>
      <c r="CG1351" s="45"/>
      <c r="CH1351" s="45"/>
      <c r="CI1351" s="45"/>
      <c r="CJ1351" s="45"/>
      <c r="CK1351" s="45"/>
      <c r="CL1351" s="45"/>
      <c r="CM1351" s="45"/>
      <c r="CN1351" s="45"/>
      <c r="CO1351" s="45"/>
      <c r="CP1351" s="45"/>
      <c r="CQ1351" s="45"/>
      <c r="CR1351" s="45"/>
      <c r="CS1351" s="44"/>
      <c r="CT1351" s="44"/>
      <c r="CU1351" s="44"/>
      <c r="CV1351" s="44"/>
      <c r="CW1351" s="44"/>
      <c r="CX1351" s="44"/>
      <c r="CY1351" s="44"/>
      <c r="CZ1351" s="44"/>
      <c r="DA1351" s="44"/>
      <c r="DB1351" s="44"/>
      <c r="DC1351" s="44"/>
      <c r="DD1351" s="44"/>
      <c r="DE1351" s="44"/>
      <c r="DF1351" s="44"/>
      <c r="DG1351" s="44"/>
      <c r="DH1351" s="44"/>
      <c r="DI1351" s="44"/>
    </row>
    <row r="1352" spans="1:113" ht="15">
      <c r="A1352" s="40"/>
      <c r="B1352" s="40"/>
      <c r="C1352" s="41"/>
      <c r="D1352" s="69"/>
      <c r="E1352" s="42"/>
      <c r="F1352" s="42"/>
      <c r="G1352" s="44"/>
      <c r="H1352" s="44"/>
      <c r="I1352" s="44"/>
      <c r="J1352" s="335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4"/>
      <c r="AT1352" s="44"/>
      <c r="AU1352" s="44"/>
      <c r="AV1352" s="44"/>
      <c r="AW1352" s="44"/>
      <c r="AX1352" s="44"/>
      <c r="AY1352" s="44"/>
      <c r="AZ1352" s="44"/>
      <c r="BA1352" s="44"/>
      <c r="BB1352" s="44"/>
      <c r="BC1352" s="44"/>
      <c r="BD1352" s="44"/>
      <c r="BE1352" s="44"/>
      <c r="BF1352" s="44"/>
      <c r="BG1352" s="44"/>
      <c r="BH1352" s="44"/>
      <c r="BI1352" s="44"/>
      <c r="BJ1352" s="44"/>
      <c r="BK1352" s="44"/>
      <c r="BL1352" s="44"/>
      <c r="BM1352" s="44"/>
      <c r="BN1352" s="44"/>
      <c r="BO1352" s="44"/>
      <c r="BP1352" s="44"/>
      <c r="BQ1352" s="44"/>
      <c r="BR1352" s="44"/>
      <c r="BS1352" s="44"/>
      <c r="BT1352" s="44"/>
      <c r="BU1352" s="44"/>
      <c r="BV1352" s="44"/>
      <c r="BW1352" s="44"/>
      <c r="BX1352" s="44"/>
      <c r="BY1352" s="44"/>
      <c r="BZ1352" s="44"/>
      <c r="CA1352" s="44"/>
      <c r="CB1352" s="44"/>
      <c r="CC1352" s="44"/>
      <c r="CD1352" s="44"/>
      <c r="CE1352" s="44"/>
      <c r="CF1352" s="44"/>
      <c r="CG1352" s="45"/>
      <c r="CH1352" s="45"/>
      <c r="CI1352" s="45"/>
      <c r="CJ1352" s="45"/>
      <c r="CK1352" s="45"/>
      <c r="CL1352" s="45"/>
      <c r="CM1352" s="45"/>
      <c r="CN1352" s="45"/>
      <c r="CO1352" s="45"/>
      <c r="CP1352" s="45"/>
      <c r="CQ1352" s="45"/>
      <c r="CR1352" s="45"/>
      <c r="CS1352" s="44"/>
      <c r="CT1352" s="44"/>
      <c r="CU1352" s="44"/>
      <c r="CV1352" s="44"/>
      <c r="CW1352" s="44"/>
      <c r="CX1352" s="44"/>
      <c r="CY1352" s="44"/>
      <c r="CZ1352" s="44"/>
      <c r="DA1352" s="44"/>
      <c r="DB1352" s="44"/>
      <c r="DC1352" s="44"/>
      <c r="DD1352" s="44"/>
      <c r="DE1352" s="44"/>
      <c r="DF1352" s="44"/>
      <c r="DG1352" s="44"/>
      <c r="DH1352" s="44"/>
      <c r="DI1352" s="44"/>
    </row>
    <row r="1353" spans="1:113" ht="15">
      <c r="A1353" s="40"/>
      <c r="B1353" s="40"/>
      <c r="C1353" s="41"/>
      <c r="D1353" s="69"/>
      <c r="E1353" s="42"/>
      <c r="F1353" s="42"/>
      <c r="G1353" s="44"/>
      <c r="H1353" s="44"/>
      <c r="I1353" s="44"/>
      <c r="J1353" s="335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4"/>
      <c r="AT1353" s="44"/>
      <c r="AU1353" s="44"/>
      <c r="AV1353" s="44"/>
      <c r="AW1353" s="44"/>
      <c r="AX1353" s="44"/>
      <c r="AY1353" s="44"/>
      <c r="AZ1353" s="44"/>
      <c r="BA1353" s="44"/>
      <c r="BB1353" s="44"/>
      <c r="BC1353" s="44"/>
      <c r="BD1353" s="44"/>
      <c r="BE1353" s="44"/>
      <c r="BF1353" s="44"/>
      <c r="BG1353" s="44"/>
      <c r="BH1353" s="44"/>
      <c r="BI1353" s="44"/>
      <c r="BJ1353" s="44"/>
      <c r="BK1353" s="44"/>
      <c r="BL1353" s="44"/>
      <c r="BM1353" s="44"/>
      <c r="BN1353" s="44"/>
      <c r="BO1353" s="44"/>
      <c r="BP1353" s="44"/>
      <c r="BQ1353" s="44"/>
      <c r="BR1353" s="44"/>
      <c r="BS1353" s="44"/>
      <c r="BT1353" s="44"/>
      <c r="BU1353" s="44"/>
      <c r="BV1353" s="44"/>
      <c r="BW1353" s="44"/>
      <c r="BX1353" s="44"/>
      <c r="BY1353" s="44"/>
      <c r="BZ1353" s="44"/>
      <c r="CA1353" s="44"/>
      <c r="CB1353" s="44"/>
      <c r="CC1353" s="44"/>
      <c r="CD1353" s="44"/>
      <c r="CE1353" s="44"/>
      <c r="CF1353" s="44"/>
      <c r="CG1353" s="45"/>
      <c r="CH1353" s="45"/>
      <c r="CI1353" s="45"/>
      <c r="CJ1353" s="45"/>
      <c r="CK1353" s="45"/>
      <c r="CL1353" s="45"/>
      <c r="CM1353" s="45"/>
      <c r="CN1353" s="45"/>
      <c r="CO1353" s="45"/>
      <c r="CP1353" s="45"/>
      <c r="CQ1353" s="45"/>
      <c r="CR1353" s="45"/>
      <c r="CS1353" s="44"/>
      <c r="CT1353" s="44"/>
      <c r="CU1353" s="44"/>
      <c r="CV1353" s="44"/>
      <c r="CW1353" s="44"/>
      <c r="CX1353" s="44"/>
      <c r="CY1353" s="44"/>
      <c r="CZ1353" s="44"/>
      <c r="DA1353" s="44"/>
      <c r="DB1353" s="44"/>
      <c r="DC1353" s="44"/>
      <c r="DD1353" s="44"/>
      <c r="DE1353" s="44"/>
      <c r="DF1353" s="44"/>
      <c r="DG1353" s="44"/>
      <c r="DH1353" s="44"/>
      <c r="DI1353" s="44"/>
    </row>
    <row r="1354" spans="1:113" ht="15">
      <c r="A1354" s="40"/>
      <c r="B1354" s="40"/>
      <c r="C1354" s="41"/>
      <c r="D1354" s="69"/>
      <c r="E1354" s="42"/>
      <c r="F1354" s="42"/>
      <c r="G1354" s="44"/>
      <c r="H1354" s="44"/>
      <c r="I1354" s="44"/>
      <c r="J1354" s="335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  <c r="AS1354" s="44"/>
      <c r="AT1354" s="44"/>
      <c r="AU1354" s="44"/>
      <c r="AV1354" s="44"/>
      <c r="AW1354" s="44"/>
      <c r="AX1354" s="44"/>
      <c r="AY1354" s="44"/>
      <c r="AZ1354" s="44"/>
      <c r="BA1354" s="44"/>
      <c r="BB1354" s="44"/>
      <c r="BC1354" s="44"/>
      <c r="BD1354" s="44"/>
      <c r="BE1354" s="44"/>
      <c r="BF1354" s="44"/>
      <c r="BG1354" s="44"/>
      <c r="BH1354" s="44"/>
      <c r="BI1354" s="44"/>
      <c r="BJ1354" s="44"/>
      <c r="BK1354" s="44"/>
      <c r="BL1354" s="44"/>
      <c r="BM1354" s="44"/>
      <c r="BN1354" s="44"/>
      <c r="BO1354" s="44"/>
      <c r="BP1354" s="44"/>
      <c r="BQ1354" s="44"/>
      <c r="BR1354" s="44"/>
      <c r="BS1354" s="44"/>
      <c r="BT1354" s="44"/>
      <c r="BU1354" s="44"/>
      <c r="BV1354" s="44"/>
      <c r="BW1354" s="44"/>
      <c r="BX1354" s="44"/>
      <c r="BY1354" s="44"/>
      <c r="BZ1354" s="44"/>
      <c r="CA1354" s="44"/>
      <c r="CB1354" s="44"/>
      <c r="CC1354" s="44"/>
      <c r="CD1354" s="44"/>
      <c r="CE1354" s="44"/>
      <c r="CF1354" s="44"/>
      <c r="CG1354" s="45"/>
      <c r="CH1354" s="45"/>
      <c r="CI1354" s="45"/>
      <c r="CJ1354" s="45"/>
      <c r="CK1354" s="45"/>
      <c r="CL1354" s="45"/>
      <c r="CM1354" s="45"/>
      <c r="CN1354" s="45"/>
      <c r="CO1354" s="45"/>
      <c r="CP1354" s="45"/>
      <c r="CQ1354" s="45"/>
      <c r="CR1354" s="45"/>
      <c r="CS1354" s="44"/>
      <c r="CT1354" s="44"/>
      <c r="CU1354" s="44"/>
      <c r="CV1354" s="44"/>
      <c r="CW1354" s="44"/>
      <c r="CX1354" s="44"/>
      <c r="CY1354" s="44"/>
      <c r="CZ1354" s="44"/>
      <c r="DA1354" s="44"/>
      <c r="DB1354" s="44"/>
      <c r="DC1354" s="44"/>
      <c r="DD1354" s="44"/>
      <c r="DE1354" s="44"/>
      <c r="DF1354" s="44"/>
      <c r="DG1354" s="44"/>
      <c r="DH1354" s="44"/>
      <c r="DI1354" s="44"/>
    </row>
    <row r="1355" spans="1:113" ht="15">
      <c r="A1355" s="40"/>
      <c r="B1355" s="40"/>
      <c r="C1355" s="41"/>
      <c r="D1355" s="69"/>
      <c r="E1355" s="42"/>
      <c r="F1355" s="42"/>
      <c r="G1355" s="44"/>
      <c r="H1355" s="44"/>
      <c r="I1355" s="44"/>
      <c r="J1355" s="335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  <c r="AS1355" s="44"/>
      <c r="AT1355" s="44"/>
      <c r="AU1355" s="44"/>
      <c r="AV1355" s="44"/>
      <c r="AW1355" s="44"/>
      <c r="AX1355" s="44"/>
      <c r="AY1355" s="44"/>
      <c r="AZ1355" s="44"/>
      <c r="BA1355" s="44"/>
      <c r="BB1355" s="44"/>
      <c r="BC1355" s="44"/>
      <c r="BD1355" s="44"/>
      <c r="BE1355" s="44"/>
      <c r="BF1355" s="44"/>
      <c r="BG1355" s="44"/>
      <c r="BH1355" s="44"/>
      <c r="BI1355" s="44"/>
      <c r="BJ1355" s="44"/>
      <c r="BK1355" s="44"/>
      <c r="BL1355" s="44"/>
      <c r="BM1355" s="44"/>
      <c r="BN1355" s="44"/>
      <c r="BO1355" s="44"/>
      <c r="BP1355" s="44"/>
      <c r="BQ1355" s="44"/>
      <c r="BR1355" s="44"/>
      <c r="BS1355" s="44"/>
      <c r="BT1355" s="44"/>
      <c r="BU1355" s="44"/>
      <c r="BV1355" s="44"/>
      <c r="BW1355" s="44"/>
      <c r="BX1355" s="44"/>
      <c r="BY1355" s="44"/>
      <c r="BZ1355" s="44"/>
      <c r="CA1355" s="44"/>
      <c r="CB1355" s="44"/>
      <c r="CC1355" s="44"/>
      <c r="CD1355" s="44"/>
      <c r="CE1355" s="44"/>
      <c r="CF1355" s="44"/>
      <c r="CG1355" s="45"/>
      <c r="CH1355" s="45"/>
      <c r="CI1355" s="45"/>
      <c r="CJ1355" s="45"/>
      <c r="CK1355" s="45"/>
      <c r="CL1355" s="45"/>
      <c r="CM1355" s="45"/>
      <c r="CN1355" s="45"/>
      <c r="CO1355" s="45"/>
      <c r="CP1355" s="45"/>
      <c r="CQ1355" s="45"/>
      <c r="CR1355" s="45"/>
      <c r="CS1355" s="44"/>
      <c r="CT1355" s="44"/>
      <c r="CU1355" s="44"/>
      <c r="CV1355" s="44"/>
      <c r="CW1355" s="44"/>
      <c r="CX1355" s="44"/>
      <c r="CY1355" s="44"/>
      <c r="CZ1355" s="44"/>
      <c r="DA1355" s="44"/>
      <c r="DB1355" s="44"/>
      <c r="DC1355" s="44"/>
      <c r="DD1355" s="44"/>
      <c r="DE1355" s="44"/>
      <c r="DF1355" s="44"/>
      <c r="DG1355" s="44"/>
      <c r="DH1355" s="44"/>
      <c r="DI1355" s="44"/>
    </row>
    <row r="1356" spans="1:113" ht="15">
      <c r="A1356" s="40"/>
      <c r="B1356" s="40"/>
      <c r="C1356" s="41"/>
      <c r="D1356" s="69"/>
      <c r="E1356" s="42"/>
      <c r="F1356" s="42"/>
      <c r="G1356" s="44"/>
      <c r="H1356" s="44"/>
      <c r="I1356" s="44"/>
      <c r="J1356" s="335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  <c r="AS1356" s="44"/>
      <c r="AT1356" s="44"/>
      <c r="AU1356" s="44"/>
      <c r="AV1356" s="44"/>
      <c r="AW1356" s="44"/>
      <c r="AX1356" s="44"/>
      <c r="AY1356" s="44"/>
      <c r="AZ1356" s="44"/>
      <c r="BA1356" s="44"/>
      <c r="BB1356" s="44"/>
      <c r="BC1356" s="44"/>
      <c r="BD1356" s="44"/>
      <c r="BE1356" s="44"/>
      <c r="BF1356" s="44"/>
      <c r="BG1356" s="44"/>
      <c r="BH1356" s="44"/>
      <c r="BI1356" s="44"/>
      <c r="BJ1356" s="44"/>
      <c r="BK1356" s="44"/>
      <c r="BL1356" s="44"/>
      <c r="BM1356" s="44"/>
      <c r="BN1356" s="44"/>
      <c r="BO1356" s="44"/>
      <c r="BP1356" s="44"/>
      <c r="BQ1356" s="44"/>
      <c r="BR1356" s="44"/>
      <c r="BS1356" s="44"/>
      <c r="BT1356" s="44"/>
      <c r="BU1356" s="44"/>
      <c r="BV1356" s="44"/>
      <c r="BW1356" s="44"/>
      <c r="BX1356" s="44"/>
      <c r="BY1356" s="44"/>
      <c r="BZ1356" s="44"/>
      <c r="CA1356" s="44"/>
      <c r="CB1356" s="44"/>
      <c r="CC1356" s="44"/>
      <c r="CD1356" s="44"/>
      <c r="CE1356" s="44"/>
      <c r="CF1356" s="44"/>
      <c r="CG1356" s="45"/>
      <c r="CH1356" s="45"/>
      <c r="CI1356" s="45"/>
      <c r="CJ1356" s="45"/>
      <c r="CK1356" s="45"/>
      <c r="CL1356" s="45"/>
      <c r="CM1356" s="45"/>
      <c r="CN1356" s="45"/>
      <c r="CO1356" s="45"/>
      <c r="CP1356" s="45"/>
      <c r="CQ1356" s="45"/>
      <c r="CR1356" s="45"/>
      <c r="CS1356" s="44"/>
      <c r="CT1356" s="44"/>
      <c r="CU1356" s="44"/>
      <c r="CV1356" s="44"/>
      <c r="CW1356" s="44"/>
      <c r="CX1356" s="44"/>
      <c r="CY1356" s="44"/>
      <c r="CZ1356" s="44"/>
      <c r="DA1356" s="44"/>
      <c r="DB1356" s="44"/>
      <c r="DC1356" s="44"/>
      <c r="DD1356" s="44"/>
      <c r="DE1356" s="44"/>
      <c r="DF1356" s="44"/>
      <c r="DG1356" s="44"/>
      <c r="DH1356" s="44"/>
      <c r="DI1356" s="44"/>
    </row>
    <row r="1357" spans="1:113" ht="15">
      <c r="A1357" s="40"/>
      <c r="B1357" s="40"/>
      <c r="C1357" s="41"/>
      <c r="D1357" s="69"/>
      <c r="E1357" s="42"/>
      <c r="F1357" s="42"/>
      <c r="G1357" s="44"/>
      <c r="H1357" s="44"/>
      <c r="I1357" s="44"/>
      <c r="J1357" s="335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  <c r="AS1357" s="44"/>
      <c r="AT1357" s="44"/>
      <c r="AU1357" s="44"/>
      <c r="AV1357" s="44"/>
      <c r="AW1357" s="44"/>
      <c r="AX1357" s="44"/>
      <c r="AY1357" s="44"/>
      <c r="AZ1357" s="44"/>
      <c r="BA1357" s="44"/>
      <c r="BB1357" s="44"/>
      <c r="BC1357" s="44"/>
      <c r="BD1357" s="44"/>
      <c r="BE1357" s="44"/>
      <c r="BF1357" s="44"/>
      <c r="BG1357" s="44"/>
      <c r="BH1357" s="44"/>
      <c r="BI1357" s="44"/>
      <c r="BJ1357" s="44"/>
      <c r="BK1357" s="44"/>
      <c r="BL1357" s="44"/>
      <c r="BM1357" s="44"/>
      <c r="BN1357" s="44"/>
      <c r="BO1357" s="44"/>
      <c r="BP1357" s="44"/>
      <c r="BQ1357" s="44"/>
      <c r="BR1357" s="44"/>
      <c r="BS1357" s="44"/>
      <c r="BT1357" s="44"/>
      <c r="BU1357" s="44"/>
      <c r="BV1357" s="44"/>
      <c r="BW1357" s="44"/>
      <c r="BX1357" s="44"/>
      <c r="BY1357" s="44"/>
      <c r="BZ1357" s="44"/>
      <c r="CA1357" s="44"/>
      <c r="CB1357" s="44"/>
      <c r="CC1357" s="44"/>
      <c r="CD1357" s="44"/>
      <c r="CE1357" s="44"/>
      <c r="CF1357" s="44"/>
      <c r="CG1357" s="45"/>
      <c r="CH1357" s="45"/>
      <c r="CI1357" s="45"/>
      <c r="CJ1357" s="45"/>
      <c r="CK1357" s="45"/>
      <c r="CL1357" s="45"/>
      <c r="CM1357" s="45"/>
      <c r="CN1357" s="45"/>
      <c r="CO1357" s="45"/>
      <c r="CP1357" s="45"/>
      <c r="CQ1357" s="45"/>
      <c r="CR1357" s="45"/>
      <c r="CS1357" s="44"/>
      <c r="CT1357" s="44"/>
      <c r="CU1357" s="44"/>
      <c r="CV1357" s="44"/>
      <c r="CW1357" s="44"/>
      <c r="CX1357" s="44"/>
      <c r="CY1357" s="44"/>
      <c r="CZ1357" s="44"/>
      <c r="DA1357" s="44"/>
      <c r="DB1357" s="44"/>
      <c r="DC1357" s="44"/>
      <c r="DD1357" s="44"/>
      <c r="DE1357" s="44"/>
      <c r="DF1357" s="44"/>
      <c r="DG1357" s="44"/>
      <c r="DH1357" s="44"/>
      <c r="DI1357" s="44"/>
    </row>
    <row r="1358" spans="1:113" ht="15">
      <c r="A1358" s="40"/>
      <c r="B1358" s="40"/>
      <c r="C1358" s="41"/>
      <c r="D1358" s="69"/>
      <c r="E1358" s="42"/>
      <c r="F1358" s="42"/>
      <c r="G1358" s="44"/>
      <c r="H1358" s="44"/>
      <c r="I1358" s="44"/>
      <c r="J1358" s="335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  <c r="AS1358" s="44"/>
      <c r="AT1358" s="44"/>
      <c r="AU1358" s="44"/>
      <c r="AV1358" s="44"/>
      <c r="AW1358" s="44"/>
      <c r="AX1358" s="44"/>
      <c r="AY1358" s="44"/>
      <c r="AZ1358" s="44"/>
      <c r="BA1358" s="44"/>
      <c r="BB1358" s="44"/>
      <c r="BC1358" s="44"/>
      <c r="BD1358" s="44"/>
      <c r="BE1358" s="44"/>
      <c r="BF1358" s="44"/>
      <c r="BG1358" s="44"/>
      <c r="BH1358" s="44"/>
      <c r="BI1358" s="44"/>
      <c r="BJ1358" s="44"/>
      <c r="BK1358" s="44"/>
      <c r="BL1358" s="44"/>
      <c r="BM1358" s="44"/>
      <c r="BN1358" s="44"/>
      <c r="BO1358" s="44"/>
      <c r="BP1358" s="44"/>
      <c r="BQ1358" s="44"/>
      <c r="BR1358" s="44"/>
      <c r="BS1358" s="44"/>
      <c r="BT1358" s="44"/>
      <c r="BU1358" s="44"/>
      <c r="BV1358" s="44"/>
      <c r="BW1358" s="44"/>
      <c r="BX1358" s="44"/>
      <c r="BY1358" s="44"/>
      <c r="BZ1358" s="44"/>
      <c r="CA1358" s="44"/>
      <c r="CB1358" s="44"/>
      <c r="CC1358" s="44"/>
      <c r="CD1358" s="44"/>
      <c r="CE1358" s="44"/>
      <c r="CF1358" s="44"/>
      <c r="CG1358" s="45"/>
      <c r="CH1358" s="45"/>
      <c r="CI1358" s="45"/>
      <c r="CJ1358" s="45"/>
      <c r="CK1358" s="45"/>
      <c r="CL1358" s="45"/>
      <c r="CM1358" s="45"/>
      <c r="CN1358" s="45"/>
      <c r="CO1358" s="45"/>
      <c r="CP1358" s="45"/>
      <c r="CQ1358" s="45"/>
      <c r="CR1358" s="45"/>
      <c r="CS1358" s="44"/>
      <c r="CT1358" s="44"/>
      <c r="CU1358" s="44"/>
      <c r="CV1358" s="44"/>
      <c r="CW1358" s="44"/>
      <c r="CX1358" s="44"/>
      <c r="CY1358" s="44"/>
      <c r="CZ1358" s="44"/>
      <c r="DA1358" s="44"/>
      <c r="DB1358" s="44"/>
      <c r="DC1358" s="44"/>
      <c r="DD1358" s="44"/>
      <c r="DE1358" s="44"/>
      <c r="DF1358" s="44"/>
      <c r="DG1358" s="44"/>
      <c r="DH1358" s="44"/>
      <c r="DI1358" s="44"/>
    </row>
    <row r="1359" spans="1:113" ht="15">
      <c r="A1359" s="40"/>
      <c r="B1359" s="40"/>
      <c r="C1359" s="41"/>
      <c r="D1359" s="69"/>
      <c r="E1359" s="42"/>
      <c r="F1359" s="42"/>
      <c r="G1359" s="44"/>
      <c r="H1359" s="44"/>
      <c r="I1359" s="44"/>
      <c r="J1359" s="335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4"/>
      <c r="AT1359" s="44"/>
      <c r="AU1359" s="44"/>
      <c r="AV1359" s="44"/>
      <c r="AW1359" s="44"/>
      <c r="AX1359" s="44"/>
      <c r="AY1359" s="44"/>
      <c r="AZ1359" s="44"/>
      <c r="BA1359" s="44"/>
      <c r="BB1359" s="44"/>
      <c r="BC1359" s="44"/>
      <c r="BD1359" s="44"/>
      <c r="BE1359" s="44"/>
      <c r="BF1359" s="44"/>
      <c r="BG1359" s="44"/>
      <c r="BH1359" s="44"/>
      <c r="BI1359" s="44"/>
      <c r="BJ1359" s="44"/>
      <c r="BK1359" s="44"/>
      <c r="BL1359" s="44"/>
      <c r="BM1359" s="44"/>
      <c r="BN1359" s="44"/>
      <c r="BO1359" s="44"/>
      <c r="BP1359" s="44"/>
      <c r="BQ1359" s="44"/>
      <c r="BR1359" s="44"/>
      <c r="BS1359" s="44"/>
      <c r="BT1359" s="44"/>
      <c r="BU1359" s="44"/>
      <c r="BV1359" s="44"/>
      <c r="BW1359" s="44"/>
      <c r="BX1359" s="44"/>
      <c r="BY1359" s="44"/>
      <c r="BZ1359" s="44"/>
      <c r="CA1359" s="44"/>
      <c r="CB1359" s="44"/>
      <c r="CC1359" s="44"/>
      <c r="CD1359" s="44"/>
      <c r="CE1359" s="44"/>
      <c r="CF1359" s="44"/>
      <c r="CG1359" s="45"/>
      <c r="CH1359" s="45"/>
      <c r="CI1359" s="45"/>
      <c r="CJ1359" s="45"/>
      <c r="CK1359" s="45"/>
      <c r="CL1359" s="45"/>
      <c r="CM1359" s="45"/>
      <c r="CN1359" s="45"/>
      <c r="CO1359" s="45"/>
      <c r="CP1359" s="45"/>
      <c r="CQ1359" s="45"/>
      <c r="CR1359" s="45"/>
      <c r="CS1359" s="44"/>
      <c r="CT1359" s="44"/>
      <c r="CU1359" s="44"/>
      <c r="CV1359" s="44"/>
      <c r="CW1359" s="44"/>
      <c r="CX1359" s="44"/>
      <c r="CY1359" s="44"/>
      <c r="CZ1359" s="44"/>
      <c r="DA1359" s="44"/>
      <c r="DB1359" s="44"/>
      <c r="DC1359" s="44"/>
      <c r="DD1359" s="44"/>
      <c r="DE1359" s="44"/>
      <c r="DF1359" s="44"/>
      <c r="DG1359" s="44"/>
      <c r="DH1359" s="44"/>
      <c r="DI1359" s="44"/>
    </row>
    <row r="1360" spans="1:113" ht="15">
      <c r="A1360" s="40"/>
      <c r="B1360" s="40"/>
      <c r="C1360" s="41"/>
      <c r="D1360" s="69"/>
      <c r="E1360" s="42"/>
      <c r="F1360" s="42"/>
      <c r="G1360" s="44"/>
      <c r="H1360" s="44"/>
      <c r="I1360" s="44"/>
      <c r="J1360" s="335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  <c r="AS1360" s="44"/>
      <c r="AT1360" s="44"/>
      <c r="AU1360" s="44"/>
      <c r="AV1360" s="44"/>
      <c r="AW1360" s="44"/>
      <c r="AX1360" s="44"/>
      <c r="AY1360" s="44"/>
      <c r="AZ1360" s="44"/>
      <c r="BA1360" s="44"/>
      <c r="BB1360" s="44"/>
      <c r="BC1360" s="44"/>
      <c r="BD1360" s="44"/>
      <c r="BE1360" s="44"/>
      <c r="BF1360" s="44"/>
      <c r="BG1360" s="44"/>
      <c r="BH1360" s="44"/>
      <c r="BI1360" s="44"/>
      <c r="BJ1360" s="44"/>
      <c r="BK1360" s="44"/>
      <c r="BL1360" s="44"/>
      <c r="BM1360" s="44"/>
      <c r="BN1360" s="44"/>
      <c r="BO1360" s="44"/>
      <c r="BP1360" s="44"/>
      <c r="BQ1360" s="44"/>
      <c r="BR1360" s="44"/>
      <c r="BS1360" s="44"/>
      <c r="BT1360" s="44"/>
      <c r="BU1360" s="44"/>
      <c r="BV1360" s="44"/>
      <c r="BW1360" s="44"/>
      <c r="BX1360" s="44"/>
      <c r="BY1360" s="44"/>
      <c r="BZ1360" s="44"/>
      <c r="CA1360" s="44"/>
      <c r="CB1360" s="44"/>
      <c r="CC1360" s="44"/>
      <c r="CD1360" s="44"/>
      <c r="CE1360" s="44"/>
      <c r="CF1360" s="44"/>
      <c r="CG1360" s="45"/>
      <c r="CH1360" s="45"/>
      <c r="CI1360" s="45"/>
      <c r="CJ1360" s="45"/>
      <c r="CK1360" s="45"/>
      <c r="CL1360" s="45"/>
      <c r="CM1360" s="45"/>
      <c r="CN1360" s="45"/>
      <c r="CO1360" s="45"/>
      <c r="CP1360" s="45"/>
      <c r="CQ1360" s="45"/>
      <c r="CR1360" s="45"/>
      <c r="CS1360" s="44"/>
      <c r="CT1360" s="44"/>
      <c r="CU1360" s="44"/>
      <c r="CV1360" s="44"/>
      <c r="CW1360" s="44"/>
      <c r="CX1360" s="44"/>
      <c r="CY1360" s="44"/>
      <c r="CZ1360" s="44"/>
      <c r="DA1360" s="44"/>
      <c r="DB1360" s="44"/>
      <c r="DC1360" s="44"/>
      <c r="DD1360" s="44"/>
      <c r="DE1360" s="44"/>
      <c r="DF1360" s="44"/>
      <c r="DG1360" s="44"/>
      <c r="DH1360" s="44"/>
      <c r="DI1360" s="44"/>
    </row>
    <row r="1361" spans="1:113" ht="15">
      <c r="A1361" s="40"/>
      <c r="B1361" s="40"/>
      <c r="C1361" s="41"/>
      <c r="D1361" s="69"/>
      <c r="E1361" s="42"/>
      <c r="F1361" s="42"/>
      <c r="G1361" s="44"/>
      <c r="H1361" s="44"/>
      <c r="I1361" s="44"/>
      <c r="J1361" s="335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  <c r="AS1361" s="44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  <c r="BF1361" s="44"/>
      <c r="BG1361" s="44"/>
      <c r="BH1361" s="44"/>
      <c r="BI1361" s="44"/>
      <c r="BJ1361" s="44"/>
      <c r="BK1361" s="44"/>
      <c r="BL1361" s="44"/>
      <c r="BM1361" s="44"/>
      <c r="BN1361" s="44"/>
      <c r="BO1361" s="44"/>
      <c r="BP1361" s="44"/>
      <c r="BQ1361" s="44"/>
      <c r="BR1361" s="44"/>
      <c r="BS1361" s="44"/>
      <c r="BT1361" s="44"/>
      <c r="BU1361" s="44"/>
      <c r="BV1361" s="44"/>
      <c r="BW1361" s="44"/>
      <c r="BX1361" s="44"/>
      <c r="BY1361" s="44"/>
      <c r="BZ1361" s="44"/>
      <c r="CA1361" s="44"/>
      <c r="CB1361" s="44"/>
      <c r="CC1361" s="44"/>
      <c r="CD1361" s="44"/>
      <c r="CE1361" s="44"/>
      <c r="CF1361" s="44"/>
      <c r="CG1361" s="45"/>
      <c r="CH1361" s="45"/>
      <c r="CI1361" s="45"/>
      <c r="CJ1361" s="45"/>
      <c r="CK1361" s="45"/>
      <c r="CL1361" s="45"/>
      <c r="CM1361" s="45"/>
      <c r="CN1361" s="45"/>
      <c r="CO1361" s="45"/>
      <c r="CP1361" s="45"/>
      <c r="CQ1361" s="45"/>
      <c r="CR1361" s="45"/>
      <c r="CS1361" s="44"/>
      <c r="CT1361" s="44"/>
      <c r="CU1361" s="44"/>
      <c r="CV1361" s="44"/>
      <c r="CW1361" s="44"/>
      <c r="CX1361" s="44"/>
      <c r="CY1361" s="44"/>
      <c r="CZ1361" s="44"/>
      <c r="DA1361" s="44"/>
      <c r="DB1361" s="44"/>
      <c r="DC1361" s="44"/>
      <c r="DD1361" s="44"/>
      <c r="DE1361" s="44"/>
      <c r="DF1361" s="44"/>
      <c r="DG1361" s="44"/>
      <c r="DH1361" s="44"/>
      <c r="DI1361" s="44"/>
    </row>
    <row r="1362" spans="1:113" ht="15">
      <c r="A1362" s="40"/>
      <c r="B1362" s="40"/>
      <c r="C1362" s="41"/>
      <c r="D1362" s="69"/>
      <c r="E1362" s="42"/>
      <c r="F1362" s="42"/>
      <c r="G1362" s="44"/>
      <c r="H1362" s="44"/>
      <c r="I1362" s="44"/>
      <c r="J1362" s="335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4"/>
      <c r="AT1362" s="44"/>
      <c r="AU1362" s="44"/>
      <c r="AV1362" s="44"/>
      <c r="AW1362" s="44"/>
      <c r="AX1362" s="44"/>
      <c r="AY1362" s="44"/>
      <c r="AZ1362" s="44"/>
      <c r="BA1362" s="44"/>
      <c r="BB1362" s="44"/>
      <c r="BC1362" s="44"/>
      <c r="BD1362" s="44"/>
      <c r="BE1362" s="44"/>
      <c r="BF1362" s="44"/>
      <c r="BG1362" s="44"/>
      <c r="BH1362" s="44"/>
      <c r="BI1362" s="44"/>
      <c r="BJ1362" s="44"/>
      <c r="BK1362" s="44"/>
      <c r="BL1362" s="44"/>
      <c r="BM1362" s="44"/>
      <c r="BN1362" s="44"/>
      <c r="BO1362" s="44"/>
      <c r="BP1362" s="44"/>
      <c r="BQ1362" s="44"/>
      <c r="BR1362" s="44"/>
      <c r="BS1362" s="44"/>
      <c r="BT1362" s="44"/>
      <c r="BU1362" s="44"/>
      <c r="BV1362" s="44"/>
      <c r="BW1362" s="44"/>
      <c r="BX1362" s="44"/>
      <c r="BY1362" s="44"/>
      <c r="BZ1362" s="44"/>
      <c r="CA1362" s="44"/>
      <c r="CB1362" s="44"/>
      <c r="CC1362" s="44"/>
      <c r="CD1362" s="44"/>
      <c r="CE1362" s="44"/>
      <c r="CF1362" s="44"/>
      <c r="CG1362" s="45"/>
      <c r="CH1362" s="45"/>
      <c r="CI1362" s="45"/>
      <c r="CJ1362" s="45"/>
      <c r="CK1362" s="45"/>
      <c r="CL1362" s="45"/>
      <c r="CM1362" s="45"/>
      <c r="CN1362" s="45"/>
      <c r="CO1362" s="45"/>
      <c r="CP1362" s="45"/>
      <c r="CQ1362" s="45"/>
      <c r="CR1362" s="45"/>
      <c r="CS1362" s="44"/>
      <c r="CT1362" s="44"/>
      <c r="CU1362" s="44"/>
      <c r="CV1362" s="44"/>
      <c r="CW1362" s="44"/>
      <c r="CX1362" s="44"/>
      <c r="CY1362" s="44"/>
      <c r="CZ1362" s="44"/>
      <c r="DA1362" s="44"/>
      <c r="DB1362" s="44"/>
      <c r="DC1362" s="44"/>
      <c r="DD1362" s="44"/>
      <c r="DE1362" s="44"/>
      <c r="DF1362" s="44"/>
      <c r="DG1362" s="44"/>
      <c r="DH1362" s="44"/>
      <c r="DI1362" s="44"/>
    </row>
    <row r="1363" spans="1:113" ht="15">
      <c r="A1363" s="40"/>
      <c r="B1363" s="40"/>
      <c r="C1363" s="41"/>
      <c r="D1363" s="69"/>
      <c r="E1363" s="42"/>
      <c r="F1363" s="42"/>
      <c r="G1363" s="44"/>
      <c r="H1363" s="44"/>
      <c r="I1363" s="44"/>
      <c r="J1363" s="335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4"/>
      <c r="AT1363" s="44"/>
      <c r="AU1363" s="44"/>
      <c r="AV1363" s="44"/>
      <c r="AW1363" s="44"/>
      <c r="AX1363" s="44"/>
      <c r="AY1363" s="44"/>
      <c r="AZ1363" s="44"/>
      <c r="BA1363" s="44"/>
      <c r="BB1363" s="44"/>
      <c r="BC1363" s="44"/>
      <c r="BD1363" s="44"/>
      <c r="BE1363" s="44"/>
      <c r="BF1363" s="44"/>
      <c r="BG1363" s="44"/>
      <c r="BH1363" s="44"/>
      <c r="BI1363" s="44"/>
      <c r="BJ1363" s="44"/>
      <c r="BK1363" s="44"/>
      <c r="BL1363" s="44"/>
      <c r="BM1363" s="44"/>
      <c r="BN1363" s="44"/>
      <c r="BO1363" s="44"/>
      <c r="BP1363" s="44"/>
      <c r="BQ1363" s="44"/>
      <c r="BR1363" s="44"/>
      <c r="BS1363" s="44"/>
      <c r="BT1363" s="44"/>
      <c r="BU1363" s="44"/>
      <c r="BV1363" s="44"/>
      <c r="BW1363" s="44"/>
      <c r="BX1363" s="44"/>
      <c r="BY1363" s="44"/>
      <c r="BZ1363" s="44"/>
      <c r="CA1363" s="44"/>
      <c r="CB1363" s="44"/>
      <c r="CC1363" s="44"/>
      <c r="CD1363" s="44"/>
      <c r="CE1363" s="44"/>
      <c r="CF1363" s="44"/>
      <c r="CG1363" s="45"/>
      <c r="CH1363" s="45"/>
      <c r="CI1363" s="45"/>
      <c r="CJ1363" s="45"/>
      <c r="CK1363" s="45"/>
      <c r="CL1363" s="45"/>
      <c r="CM1363" s="45"/>
      <c r="CN1363" s="45"/>
      <c r="CO1363" s="45"/>
      <c r="CP1363" s="45"/>
      <c r="CQ1363" s="45"/>
      <c r="CR1363" s="45"/>
      <c r="CS1363" s="44"/>
      <c r="CT1363" s="44"/>
      <c r="CU1363" s="44"/>
      <c r="CV1363" s="44"/>
      <c r="CW1363" s="44"/>
      <c r="CX1363" s="44"/>
      <c r="CY1363" s="44"/>
      <c r="CZ1363" s="44"/>
      <c r="DA1363" s="44"/>
      <c r="DB1363" s="44"/>
      <c r="DC1363" s="44"/>
      <c r="DD1363" s="44"/>
      <c r="DE1363" s="44"/>
      <c r="DF1363" s="44"/>
      <c r="DG1363" s="44"/>
      <c r="DH1363" s="44"/>
      <c r="DI1363" s="44"/>
    </row>
    <row r="1364" spans="1:113" ht="15">
      <c r="A1364" s="40"/>
      <c r="B1364" s="40"/>
      <c r="C1364" s="41"/>
      <c r="D1364" s="69"/>
      <c r="E1364" s="42"/>
      <c r="F1364" s="42"/>
      <c r="G1364" s="44"/>
      <c r="H1364" s="44"/>
      <c r="I1364" s="44"/>
      <c r="J1364" s="335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4"/>
      <c r="AT1364" s="44"/>
      <c r="AU1364" s="44"/>
      <c r="AV1364" s="44"/>
      <c r="AW1364" s="44"/>
      <c r="AX1364" s="44"/>
      <c r="AY1364" s="44"/>
      <c r="AZ1364" s="44"/>
      <c r="BA1364" s="44"/>
      <c r="BB1364" s="44"/>
      <c r="BC1364" s="44"/>
      <c r="BD1364" s="44"/>
      <c r="BE1364" s="44"/>
      <c r="BF1364" s="44"/>
      <c r="BG1364" s="44"/>
      <c r="BH1364" s="44"/>
      <c r="BI1364" s="44"/>
      <c r="BJ1364" s="44"/>
      <c r="BK1364" s="44"/>
      <c r="BL1364" s="44"/>
      <c r="BM1364" s="44"/>
      <c r="BN1364" s="44"/>
      <c r="BO1364" s="44"/>
      <c r="BP1364" s="44"/>
      <c r="BQ1364" s="44"/>
      <c r="BR1364" s="44"/>
      <c r="BS1364" s="44"/>
      <c r="BT1364" s="44"/>
      <c r="BU1364" s="44"/>
      <c r="BV1364" s="44"/>
      <c r="BW1364" s="44"/>
      <c r="BX1364" s="44"/>
      <c r="BY1364" s="44"/>
      <c r="BZ1364" s="44"/>
      <c r="CA1364" s="44"/>
      <c r="CB1364" s="44"/>
      <c r="CC1364" s="44"/>
      <c r="CD1364" s="44"/>
      <c r="CE1364" s="44"/>
      <c r="CF1364" s="44"/>
      <c r="CG1364" s="45"/>
      <c r="CH1364" s="45"/>
      <c r="CI1364" s="45"/>
      <c r="CJ1364" s="45"/>
      <c r="CK1364" s="45"/>
      <c r="CL1364" s="45"/>
      <c r="CM1364" s="45"/>
      <c r="CN1364" s="45"/>
      <c r="CO1364" s="45"/>
      <c r="CP1364" s="45"/>
      <c r="CQ1364" s="45"/>
      <c r="CR1364" s="45"/>
      <c r="CS1364" s="44"/>
      <c r="CT1364" s="44"/>
      <c r="CU1364" s="44"/>
      <c r="CV1364" s="44"/>
      <c r="CW1364" s="44"/>
      <c r="CX1364" s="44"/>
      <c r="CY1364" s="44"/>
      <c r="CZ1364" s="44"/>
      <c r="DA1364" s="44"/>
      <c r="DB1364" s="44"/>
      <c r="DC1364" s="44"/>
      <c r="DD1364" s="44"/>
      <c r="DE1364" s="44"/>
      <c r="DF1364" s="44"/>
      <c r="DG1364" s="44"/>
      <c r="DH1364" s="44"/>
      <c r="DI1364" s="44"/>
    </row>
    <row r="1365" spans="1:113" ht="15">
      <c r="A1365" s="40"/>
      <c r="B1365" s="40"/>
      <c r="C1365" s="41"/>
      <c r="D1365" s="69"/>
      <c r="E1365" s="42"/>
      <c r="F1365" s="42"/>
      <c r="G1365" s="44"/>
      <c r="H1365" s="44"/>
      <c r="I1365" s="44"/>
      <c r="J1365" s="335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  <c r="AS1365" s="44"/>
      <c r="AT1365" s="44"/>
      <c r="AU1365" s="44"/>
      <c r="AV1365" s="44"/>
      <c r="AW1365" s="44"/>
      <c r="AX1365" s="44"/>
      <c r="AY1365" s="44"/>
      <c r="AZ1365" s="44"/>
      <c r="BA1365" s="44"/>
      <c r="BB1365" s="44"/>
      <c r="BC1365" s="44"/>
      <c r="BD1365" s="44"/>
      <c r="BE1365" s="44"/>
      <c r="BF1365" s="44"/>
      <c r="BG1365" s="44"/>
      <c r="BH1365" s="44"/>
      <c r="BI1365" s="44"/>
      <c r="BJ1365" s="44"/>
      <c r="BK1365" s="44"/>
      <c r="BL1365" s="44"/>
      <c r="BM1365" s="44"/>
      <c r="BN1365" s="44"/>
      <c r="BO1365" s="44"/>
      <c r="BP1365" s="44"/>
      <c r="BQ1365" s="44"/>
      <c r="BR1365" s="44"/>
      <c r="BS1365" s="44"/>
      <c r="BT1365" s="44"/>
      <c r="BU1365" s="44"/>
      <c r="BV1365" s="44"/>
      <c r="BW1365" s="44"/>
      <c r="BX1365" s="44"/>
      <c r="BY1365" s="44"/>
      <c r="BZ1365" s="44"/>
      <c r="CA1365" s="44"/>
      <c r="CB1365" s="44"/>
      <c r="CC1365" s="44"/>
      <c r="CD1365" s="44"/>
      <c r="CE1365" s="44"/>
      <c r="CF1365" s="44"/>
      <c r="CG1365" s="45"/>
      <c r="CH1365" s="45"/>
      <c r="CI1365" s="45"/>
      <c r="CJ1365" s="45"/>
      <c r="CK1365" s="45"/>
      <c r="CL1365" s="45"/>
      <c r="CM1365" s="45"/>
      <c r="CN1365" s="45"/>
      <c r="CO1365" s="45"/>
      <c r="CP1365" s="45"/>
      <c r="CQ1365" s="45"/>
      <c r="CR1365" s="45"/>
      <c r="CS1365" s="44"/>
      <c r="CT1365" s="44"/>
      <c r="CU1365" s="44"/>
      <c r="CV1365" s="44"/>
      <c r="CW1365" s="44"/>
      <c r="CX1365" s="44"/>
      <c r="CY1365" s="44"/>
      <c r="CZ1365" s="44"/>
      <c r="DA1365" s="44"/>
      <c r="DB1365" s="44"/>
      <c r="DC1365" s="44"/>
      <c r="DD1365" s="44"/>
      <c r="DE1365" s="44"/>
      <c r="DF1365" s="44"/>
      <c r="DG1365" s="44"/>
      <c r="DH1365" s="44"/>
      <c r="DI1365" s="44"/>
    </row>
    <row r="1366" spans="1:113" ht="15">
      <c r="A1366" s="40"/>
      <c r="B1366" s="40"/>
      <c r="C1366" s="41"/>
      <c r="D1366" s="69"/>
      <c r="E1366" s="42"/>
      <c r="F1366" s="42"/>
      <c r="G1366" s="44"/>
      <c r="H1366" s="44"/>
      <c r="I1366" s="44"/>
      <c r="J1366" s="335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  <c r="AS1366" s="44"/>
      <c r="AT1366" s="44"/>
      <c r="AU1366" s="44"/>
      <c r="AV1366" s="44"/>
      <c r="AW1366" s="44"/>
      <c r="AX1366" s="44"/>
      <c r="AY1366" s="44"/>
      <c r="AZ1366" s="44"/>
      <c r="BA1366" s="44"/>
      <c r="BB1366" s="44"/>
      <c r="BC1366" s="44"/>
      <c r="BD1366" s="44"/>
      <c r="BE1366" s="44"/>
      <c r="BF1366" s="44"/>
      <c r="BG1366" s="44"/>
      <c r="BH1366" s="44"/>
      <c r="BI1366" s="44"/>
      <c r="BJ1366" s="44"/>
      <c r="BK1366" s="44"/>
      <c r="BL1366" s="44"/>
      <c r="BM1366" s="44"/>
      <c r="BN1366" s="44"/>
      <c r="BO1366" s="44"/>
      <c r="BP1366" s="44"/>
      <c r="BQ1366" s="44"/>
      <c r="BR1366" s="44"/>
      <c r="BS1366" s="44"/>
      <c r="BT1366" s="44"/>
      <c r="BU1366" s="44"/>
      <c r="BV1366" s="44"/>
      <c r="BW1366" s="44"/>
      <c r="BX1366" s="44"/>
      <c r="BY1366" s="44"/>
      <c r="BZ1366" s="44"/>
      <c r="CA1366" s="44"/>
      <c r="CB1366" s="44"/>
      <c r="CC1366" s="44"/>
      <c r="CD1366" s="44"/>
      <c r="CE1366" s="44"/>
      <c r="CF1366" s="44"/>
      <c r="CG1366" s="45"/>
      <c r="CH1366" s="45"/>
      <c r="CI1366" s="45"/>
      <c r="CJ1366" s="45"/>
      <c r="CK1366" s="45"/>
      <c r="CL1366" s="45"/>
      <c r="CM1366" s="45"/>
      <c r="CN1366" s="45"/>
      <c r="CO1366" s="45"/>
      <c r="CP1366" s="45"/>
      <c r="CQ1366" s="45"/>
      <c r="CR1366" s="45"/>
      <c r="CS1366" s="44"/>
      <c r="CT1366" s="44"/>
      <c r="CU1366" s="44"/>
      <c r="CV1366" s="44"/>
      <c r="CW1366" s="44"/>
      <c r="CX1366" s="44"/>
      <c r="CY1366" s="44"/>
      <c r="CZ1366" s="44"/>
      <c r="DA1366" s="44"/>
      <c r="DB1366" s="44"/>
      <c r="DC1366" s="44"/>
      <c r="DD1366" s="44"/>
      <c r="DE1366" s="44"/>
      <c r="DF1366" s="44"/>
      <c r="DG1366" s="44"/>
      <c r="DH1366" s="44"/>
      <c r="DI1366" s="44"/>
    </row>
    <row r="1367" spans="1:113" ht="15">
      <c r="A1367" s="40"/>
      <c r="B1367" s="40"/>
      <c r="C1367" s="41"/>
      <c r="D1367" s="69"/>
      <c r="E1367" s="42"/>
      <c r="F1367" s="42"/>
      <c r="G1367" s="44"/>
      <c r="H1367" s="44"/>
      <c r="I1367" s="44"/>
      <c r="J1367" s="335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  <c r="BF1367" s="44"/>
      <c r="BG1367" s="44"/>
      <c r="BH1367" s="44"/>
      <c r="BI1367" s="44"/>
      <c r="BJ1367" s="44"/>
      <c r="BK1367" s="44"/>
      <c r="BL1367" s="44"/>
      <c r="BM1367" s="44"/>
      <c r="BN1367" s="44"/>
      <c r="BO1367" s="44"/>
      <c r="BP1367" s="44"/>
      <c r="BQ1367" s="44"/>
      <c r="BR1367" s="44"/>
      <c r="BS1367" s="44"/>
      <c r="BT1367" s="44"/>
      <c r="BU1367" s="44"/>
      <c r="BV1367" s="44"/>
      <c r="BW1367" s="44"/>
      <c r="BX1367" s="44"/>
      <c r="BY1367" s="44"/>
      <c r="BZ1367" s="44"/>
      <c r="CA1367" s="44"/>
      <c r="CB1367" s="44"/>
      <c r="CC1367" s="44"/>
      <c r="CD1367" s="44"/>
      <c r="CE1367" s="44"/>
      <c r="CF1367" s="44"/>
      <c r="CG1367" s="45"/>
      <c r="CH1367" s="45"/>
      <c r="CI1367" s="45"/>
      <c r="CJ1367" s="45"/>
      <c r="CK1367" s="45"/>
      <c r="CL1367" s="45"/>
      <c r="CM1367" s="45"/>
      <c r="CN1367" s="45"/>
      <c r="CO1367" s="45"/>
      <c r="CP1367" s="45"/>
      <c r="CQ1367" s="45"/>
      <c r="CR1367" s="45"/>
      <c r="CS1367" s="44"/>
      <c r="CT1367" s="44"/>
      <c r="CU1367" s="44"/>
      <c r="CV1367" s="44"/>
      <c r="CW1367" s="44"/>
      <c r="CX1367" s="44"/>
      <c r="CY1367" s="44"/>
      <c r="CZ1367" s="44"/>
      <c r="DA1367" s="44"/>
      <c r="DB1367" s="44"/>
      <c r="DC1367" s="44"/>
      <c r="DD1367" s="44"/>
      <c r="DE1367" s="44"/>
      <c r="DF1367" s="44"/>
      <c r="DG1367" s="44"/>
      <c r="DH1367" s="44"/>
      <c r="DI1367" s="44"/>
    </row>
    <row r="1368" spans="1:113" ht="15">
      <c r="A1368" s="40"/>
      <c r="B1368" s="40"/>
      <c r="C1368" s="41"/>
      <c r="D1368" s="69"/>
      <c r="E1368" s="42"/>
      <c r="F1368" s="42"/>
      <c r="G1368" s="44"/>
      <c r="H1368" s="44"/>
      <c r="I1368" s="44"/>
      <c r="J1368" s="335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4"/>
      <c r="AT1368" s="44"/>
      <c r="AU1368" s="44"/>
      <c r="AV1368" s="44"/>
      <c r="AW1368" s="44"/>
      <c r="AX1368" s="44"/>
      <c r="AY1368" s="44"/>
      <c r="AZ1368" s="44"/>
      <c r="BA1368" s="44"/>
      <c r="BB1368" s="44"/>
      <c r="BC1368" s="44"/>
      <c r="BD1368" s="44"/>
      <c r="BE1368" s="44"/>
      <c r="BF1368" s="44"/>
      <c r="BG1368" s="44"/>
      <c r="BH1368" s="44"/>
      <c r="BI1368" s="44"/>
      <c r="BJ1368" s="44"/>
      <c r="BK1368" s="44"/>
      <c r="BL1368" s="44"/>
      <c r="BM1368" s="44"/>
      <c r="BN1368" s="44"/>
      <c r="BO1368" s="44"/>
      <c r="BP1368" s="44"/>
      <c r="BQ1368" s="44"/>
      <c r="BR1368" s="44"/>
      <c r="BS1368" s="44"/>
      <c r="BT1368" s="44"/>
      <c r="BU1368" s="44"/>
      <c r="BV1368" s="44"/>
      <c r="BW1368" s="44"/>
      <c r="BX1368" s="44"/>
      <c r="BY1368" s="44"/>
      <c r="BZ1368" s="44"/>
      <c r="CA1368" s="44"/>
      <c r="CB1368" s="44"/>
      <c r="CC1368" s="44"/>
      <c r="CD1368" s="44"/>
      <c r="CE1368" s="44"/>
      <c r="CF1368" s="44"/>
      <c r="CG1368" s="45"/>
      <c r="CH1368" s="45"/>
      <c r="CI1368" s="45"/>
      <c r="CJ1368" s="45"/>
      <c r="CK1368" s="45"/>
      <c r="CL1368" s="45"/>
      <c r="CM1368" s="45"/>
      <c r="CN1368" s="45"/>
      <c r="CO1368" s="45"/>
      <c r="CP1368" s="45"/>
      <c r="CQ1368" s="45"/>
      <c r="CR1368" s="45"/>
      <c r="CS1368" s="44"/>
      <c r="CT1368" s="44"/>
      <c r="CU1368" s="44"/>
      <c r="CV1368" s="44"/>
      <c r="CW1368" s="44"/>
      <c r="CX1368" s="44"/>
      <c r="CY1368" s="44"/>
      <c r="CZ1368" s="44"/>
      <c r="DA1368" s="44"/>
      <c r="DB1368" s="44"/>
      <c r="DC1368" s="44"/>
      <c r="DD1368" s="44"/>
      <c r="DE1368" s="44"/>
      <c r="DF1368" s="44"/>
      <c r="DG1368" s="44"/>
      <c r="DH1368" s="44"/>
      <c r="DI1368" s="44"/>
    </row>
    <row r="1369" spans="1:113" ht="15">
      <c r="A1369" s="40"/>
      <c r="B1369" s="40"/>
      <c r="C1369" s="41"/>
      <c r="D1369" s="69"/>
      <c r="E1369" s="42"/>
      <c r="F1369" s="42"/>
      <c r="G1369" s="44"/>
      <c r="H1369" s="44"/>
      <c r="I1369" s="44"/>
      <c r="J1369" s="335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  <c r="AS1369" s="44"/>
      <c r="AT1369" s="44"/>
      <c r="AU1369" s="44"/>
      <c r="AV1369" s="44"/>
      <c r="AW1369" s="44"/>
      <c r="AX1369" s="44"/>
      <c r="AY1369" s="44"/>
      <c r="AZ1369" s="44"/>
      <c r="BA1369" s="44"/>
      <c r="BB1369" s="44"/>
      <c r="BC1369" s="44"/>
      <c r="BD1369" s="44"/>
      <c r="BE1369" s="44"/>
      <c r="BF1369" s="44"/>
      <c r="BG1369" s="44"/>
      <c r="BH1369" s="44"/>
      <c r="BI1369" s="44"/>
      <c r="BJ1369" s="44"/>
      <c r="BK1369" s="44"/>
      <c r="BL1369" s="44"/>
      <c r="BM1369" s="44"/>
      <c r="BN1369" s="44"/>
      <c r="BO1369" s="44"/>
      <c r="BP1369" s="44"/>
      <c r="BQ1369" s="44"/>
      <c r="BR1369" s="44"/>
      <c r="BS1369" s="44"/>
      <c r="BT1369" s="44"/>
      <c r="BU1369" s="44"/>
      <c r="BV1369" s="44"/>
      <c r="BW1369" s="44"/>
      <c r="BX1369" s="44"/>
      <c r="BY1369" s="44"/>
      <c r="BZ1369" s="44"/>
      <c r="CA1369" s="44"/>
      <c r="CB1369" s="44"/>
      <c r="CC1369" s="44"/>
      <c r="CD1369" s="44"/>
      <c r="CE1369" s="44"/>
      <c r="CF1369" s="44"/>
      <c r="CG1369" s="45"/>
      <c r="CH1369" s="45"/>
      <c r="CI1369" s="45"/>
      <c r="CJ1369" s="45"/>
      <c r="CK1369" s="45"/>
      <c r="CL1369" s="45"/>
      <c r="CM1369" s="45"/>
      <c r="CN1369" s="45"/>
      <c r="CO1369" s="45"/>
      <c r="CP1369" s="45"/>
      <c r="CQ1369" s="45"/>
      <c r="CR1369" s="45"/>
      <c r="CS1369" s="44"/>
      <c r="CT1369" s="44"/>
      <c r="CU1369" s="44"/>
      <c r="CV1369" s="44"/>
      <c r="CW1369" s="44"/>
      <c r="CX1369" s="44"/>
      <c r="CY1369" s="44"/>
      <c r="CZ1369" s="44"/>
      <c r="DA1369" s="44"/>
      <c r="DB1369" s="44"/>
      <c r="DC1369" s="44"/>
      <c r="DD1369" s="44"/>
      <c r="DE1369" s="44"/>
      <c r="DF1369" s="44"/>
      <c r="DG1369" s="44"/>
      <c r="DH1369" s="44"/>
      <c r="DI1369" s="44"/>
    </row>
    <row r="1370" spans="1:113" ht="15">
      <c r="A1370" s="40"/>
      <c r="B1370" s="40"/>
      <c r="C1370" s="41"/>
      <c r="D1370" s="69"/>
      <c r="E1370" s="42"/>
      <c r="F1370" s="42"/>
      <c r="G1370" s="44"/>
      <c r="H1370" s="44"/>
      <c r="I1370" s="44"/>
      <c r="J1370" s="335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  <c r="AS1370" s="44"/>
      <c r="AT1370" s="44"/>
      <c r="AU1370" s="44"/>
      <c r="AV1370" s="44"/>
      <c r="AW1370" s="44"/>
      <c r="AX1370" s="44"/>
      <c r="AY1370" s="44"/>
      <c r="AZ1370" s="44"/>
      <c r="BA1370" s="44"/>
      <c r="BB1370" s="44"/>
      <c r="BC1370" s="44"/>
      <c r="BD1370" s="44"/>
      <c r="BE1370" s="44"/>
      <c r="BF1370" s="44"/>
      <c r="BG1370" s="44"/>
      <c r="BH1370" s="44"/>
      <c r="BI1370" s="44"/>
      <c r="BJ1370" s="44"/>
      <c r="BK1370" s="44"/>
      <c r="BL1370" s="44"/>
      <c r="BM1370" s="44"/>
      <c r="BN1370" s="44"/>
      <c r="BO1370" s="44"/>
      <c r="BP1370" s="44"/>
      <c r="BQ1370" s="44"/>
      <c r="BR1370" s="44"/>
      <c r="BS1370" s="44"/>
      <c r="BT1370" s="44"/>
      <c r="BU1370" s="44"/>
      <c r="BV1370" s="44"/>
      <c r="BW1370" s="44"/>
      <c r="BX1370" s="44"/>
      <c r="BY1370" s="44"/>
      <c r="BZ1370" s="44"/>
      <c r="CA1370" s="44"/>
      <c r="CB1370" s="44"/>
      <c r="CC1370" s="44"/>
      <c r="CD1370" s="44"/>
      <c r="CE1370" s="44"/>
      <c r="CF1370" s="44"/>
      <c r="CG1370" s="45"/>
      <c r="CH1370" s="45"/>
      <c r="CI1370" s="45"/>
      <c r="CJ1370" s="45"/>
      <c r="CK1370" s="45"/>
      <c r="CL1370" s="45"/>
      <c r="CM1370" s="45"/>
      <c r="CN1370" s="45"/>
      <c r="CO1370" s="45"/>
      <c r="CP1370" s="45"/>
      <c r="CQ1370" s="45"/>
      <c r="CR1370" s="45"/>
      <c r="CS1370" s="44"/>
      <c r="CT1370" s="44"/>
      <c r="CU1370" s="44"/>
      <c r="CV1370" s="44"/>
      <c r="CW1370" s="44"/>
      <c r="CX1370" s="44"/>
      <c r="CY1370" s="44"/>
      <c r="CZ1370" s="44"/>
      <c r="DA1370" s="44"/>
      <c r="DB1370" s="44"/>
      <c r="DC1370" s="44"/>
      <c r="DD1370" s="44"/>
      <c r="DE1370" s="44"/>
      <c r="DF1370" s="44"/>
      <c r="DG1370" s="44"/>
      <c r="DH1370" s="44"/>
      <c r="DI1370" s="44"/>
    </row>
    <row r="1371" spans="1:113" ht="15">
      <c r="A1371" s="40"/>
      <c r="B1371" s="40"/>
      <c r="C1371" s="41"/>
      <c r="D1371" s="69"/>
      <c r="E1371" s="42"/>
      <c r="F1371" s="42"/>
      <c r="G1371" s="44"/>
      <c r="H1371" s="44"/>
      <c r="I1371" s="44"/>
      <c r="J1371" s="335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  <c r="AS1371" s="44"/>
      <c r="AT1371" s="44"/>
      <c r="AU1371" s="44"/>
      <c r="AV1371" s="44"/>
      <c r="AW1371" s="44"/>
      <c r="AX1371" s="44"/>
      <c r="AY1371" s="44"/>
      <c r="AZ1371" s="44"/>
      <c r="BA1371" s="44"/>
      <c r="BB1371" s="44"/>
      <c r="BC1371" s="44"/>
      <c r="BD1371" s="44"/>
      <c r="BE1371" s="44"/>
      <c r="BF1371" s="44"/>
      <c r="BG1371" s="44"/>
      <c r="BH1371" s="44"/>
      <c r="BI1371" s="44"/>
      <c r="BJ1371" s="44"/>
      <c r="BK1371" s="44"/>
      <c r="BL1371" s="44"/>
      <c r="BM1371" s="44"/>
      <c r="BN1371" s="44"/>
      <c r="BO1371" s="44"/>
      <c r="BP1371" s="44"/>
      <c r="BQ1371" s="44"/>
      <c r="BR1371" s="44"/>
      <c r="BS1371" s="44"/>
      <c r="BT1371" s="44"/>
      <c r="BU1371" s="44"/>
      <c r="BV1371" s="44"/>
      <c r="BW1371" s="44"/>
      <c r="BX1371" s="44"/>
      <c r="BY1371" s="44"/>
      <c r="BZ1371" s="44"/>
      <c r="CA1371" s="44"/>
      <c r="CB1371" s="44"/>
      <c r="CC1371" s="44"/>
      <c r="CD1371" s="44"/>
      <c r="CE1371" s="44"/>
      <c r="CF1371" s="44"/>
      <c r="CG1371" s="45"/>
      <c r="CH1371" s="45"/>
      <c r="CI1371" s="45"/>
      <c r="CJ1371" s="45"/>
      <c r="CK1371" s="45"/>
      <c r="CL1371" s="45"/>
      <c r="CM1371" s="45"/>
      <c r="CN1371" s="45"/>
      <c r="CO1371" s="45"/>
      <c r="CP1371" s="45"/>
      <c r="CQ1371" s="45"/>
      <c r="CR1371" s="45"/>
      <c r="CS1371" s="44"/>
      <c r="CT1371" s="44"/>
      <c r="CU1371" s="44"/>
      <c r="CV1371" s="44"/>
      <c r="CW1371" s="44"/>
      <c r="CX1371" s="44"/>
      <c r="CY1371" s="44"/>
      <c r="CZ1371" s="44"/>
      <c r="DA1371" s="44"/>
      <c r="DB1371" s="44"/>
      <c r="DC1371" s="44"/>
      <c r="DD1371" s="44"/>
      <c r="DE1371" s="44"/>
      <c r="DF1371" s="44"/>
      <c r="DG1371" s="44"/>
      <c r="DH1371" s="44"/>
      <c r="DI1371" s="44"/>
    </row>
    <row r="1372" spans="1:113" ht="15">
      <c r="A1372" s="40"/>
      <c r="B1372" s="40"/>
      <c r="C1372" s="41"/>
      <c r="D1372" s="69"/>
      <c r="E1372" s="42"/>
      <c r="F1372" s="42"/>
      <c r="G1372" s="44"/>
      <c r="H1372" s="44"/>
      <c r="I1372" s="44"/>
      <c r="J1372" s="335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4"/>
      <c r="AT1372" s="44"/>
      <c r="AU1372" s="44"/>
      <c r="AV1372" s="44"/>
      <c r="AW1372" s="44"/>
      <c r="AX1372" s="44"/>
      <c r="AY1372" s="44"/>
      <c r="AZ1372" s="44"/>
      <c r="BA1372" s="44"/>
      <c r="BB1372" s="44"/>
      <c r="BC1372" s="44"/>
      <c r="BD1372" s="44"/>
      <c r="BE1372" s="44"/>
      <c r="BF1372" s="44"/>
      <c r="BG1372" s="44"/>
      <c r="BH1372" s="44"/>
      <c r="BI1372" s="44"/>
      <c r="BJ1372" s="44"/>
      <c r="BK1372" s="44"/>
      <c r="BL1372" s="44"/>
      <c r="BM1372" s="44"/>
      <c r="BN1372" s="44"/>
      <c r="BO1372" s="44"/>
      <c r="BP1372" s="44"/>
      <c r="BQ1372" s="44"/>
      <c r="BR1372" s="44"/>
      <c r="BS1372" s="44"/>
      <c r="BT1372" s="44"/>
      <c r="BU1372" s="44"/>
      <c r="BV1372" s="44"/>
      <c r="BW1372" s="44"/>
      <c r="BX1372" s="44"/>
      <c r="BY1372" s="44"/>
      <c r="BZ1372" s="44"/>
      <c r="CA1372" s="44"/>
      <c r="CB1372" s="44"/>
      <c r="CC1372" s="44"/>
      <c r="CD1372" s="44"/>
      <c r="CE1372" s="44"/>
      <c r="CF1372" s="44"/>
      <c r="CG1372" s="45"/>
      <c r="CH1372" s="45"/>
      <c r="CI1372" s="45"/>
      <c r="CJ1372" s="45"/>
      <c r="CK1372" s="45"/>
      <c r="CL1372" s="45"/>
      <c r="CM1372" s="45"/>
      <c r="CN1372" s="45"/>
      <c r="CO1372" s="45"/>
      <c r="CP1372" s="45"/>
      <c r="CQ1372" s="45"/>
      <c r="CR1372" s="45"/>
      <c r="CS1372" s="44"/>
      <c r="CT1372" s="44"/>
      <c r="CU1372" s="44"/>
      <c r="CV1372" s="44"/>
      <c r="CW1372" s="44"/>
      <c r="CX1372" s="44"/>
      <c r="CY1372" s="44"/>
      <c r="CZ1372" s="44"/>
      <c r="DA1372" s="44"/>
      <c r="DB1372" s="44"/>
      <c r="DC1372" s="44"/>
      <c r="DD1372" s="44"/>
      <c r="DE1372" s="44"/>
      <c r="DF1372" s="44"/>
      <c r="DG1372" s="44"/>
      <c r="DH1372" s="44"/>
      <c r="DI1372" s="44"/>
    </row>
    <row r="1373" spans="1:113" ht="15">
      <c r="A1373" s="40"/>
      <c r="B1373" s="40"/>
      <c r="C1373" s="41"/>
      <c r="D1373" s="69"/>
      <c r="E1373" s="42"/>
      <c r="F1373" s="42"/>
      <c r="G1373" s="44"/>
      <c r="H1373" s="44"/>
      <c r="I1373" s="44"/>
      <c r="J1373" s="335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  <c r="AS1373" s="44"/>
      <c r="AT1373" s="44"/>
      <c r="AU1373" s="44"/>
      <c r="AV1373" s="44"/>
      <c r="AW1373" s="44"/>
      <c r="AX1373" s="44"/>
      <c r="AY1373" s="44"/>
      <c r="AZ1373" s="44"/>
      <c r="BA1373" s="44"/>
      <c r="BB1373" s="44"/>
      <c r="BC1373" s="44"/>
      <c r="BD1373" s="44"/>
      <c r="BE1373" s="44"/>
      <c r="BF1373" s="44"/>
      <c r="BG1373" s="44"/>
      <c r="BH1373" s="44"/>
      <c r="BI1373" s="44"/>
      <c r="BJ1373" s="44"/>
      <c r="BK1373" s="44"/>
      <c r="BL1373" s="44"/>
      <c r="BM1373" s="44"/>
      <c r="BN1373" s="44"/>
      <c r="BO1373" s="44"/>
      <c r="BP1373" s="44"/>
      <c r="BQ1373" s="44"/>
      <c r="BR1373" s="44"/>
      <c r="BS1373" s="44"/>
      <c r="BT1373" s="44"/>
      <c r="BU1373" s="44"/>
      <c r="BV1373" s="44"/>
      <c r="BW1373" s="44"/>
      <c r="BX1373" s="44"/>
      <c r="BY1373" s="44"/>
      <c r="BZ1373" s="44"/>
      <c r="CA1373" s="44"/>
      <c r="CB1373" s="44"/>
      <c r="CC1373" s="44"/>
      <c r="CD1373" s="44"/>
      <c r="CE1373" s="44"/>
      <c r="CF1373" s="44"/>
      <c r="CG1373" s="45"/>
      <c r="CH1373" s="45"/>
      <c r="CI1373" s="45"/>
      <c r="CJ1373" s="45"/>
      <c r="CK1373" s="45"/>
      <c r="CL1373" s="45"/>
      <c r="CM1373" s="45"/>
      <c r="CN1373" s="45"/>
      <c r="CO1373" s="45"/>
      <c r="CP1373" s="45"/>
      <c r="CQ1373" s="45"/>
      <c r="CR1373" s="45"/>
      <c r="CS1373" s="44"/>
      <c r="CT1373" s="44"/>
      <c r="CU1373" s="44"/>
      <c r="CV1373" s="44"/>
      <c r="CW1373" s="44"/>
      <c r="CX1373" s="44"/>
      <c r="CY1373" s="44"/>
      <c r="CZ1373" s="44"/>
      <c r="DA1373" s="44"/>
      <c r="DB1373" s="44"/>
      <c r="DC1373" s="44"/>
      <c r="DD1373" s="44"/>
      <c r="DE1373" s="44"/>
      <c r="DF1373" s="44"/>
      <c r="DG1373" s="44"/>
      <c r="DH1373" s="44"/>
      <c r="DI1373" s="44"/>
    </row>
    <row r="1374" spans="1:113" ht="15">
      <c r="A1374" s="40"/>
      <c r="B1374" s="40"/>
      <c r="C1374" s="41"/>
      <c r="D1374" s="69"/>
      <c r="E1374" s="42"/>
      <c r="F1374" s="42"/>
      <c r="G1374" s="44"/>
      <c r="H1374" s="44"/>
      <c r="I1374" s="44"/>
      <c r="J1374" s="335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  <c r="AS1374" s="44"/>
      <c r="AT1374" s="44"/>
      <c r="AU1374" s="44"/>
      <c r="AV1374" s="44"/>
      <c r="AW1374" s="44"/>
      <c r="AX1374" s="44"/>
      <c r="AY1374" s="44"/>
      <c r="AZ1374" s="44"/>
      <c r="BA1374" s="44"/>
      <c r="BB1374" s="44"/>
      <c r="BC1374" s="44"/>
      <c r="BD1374" s="44"/>
      <c r="BE1374" s="44"/>
      <c r="BF1374" s="44"/>
      <c r="BG1374" s="44"/>
      <c r="BH1374" s="44"/>
      <c r="BI1374" s="44"/>
      <c r="BJ1374" s="44"/>
      <c r="BK1374" s="44"/>
      <c r="BL1374" s="44"/>
      <c r="BM1374" s="44"/>
      <c r="BN1374" s="44"/>
      <c r="BO1374" s="44"/>
      <c r="BP1374" s="44"/>
      <c r="BQ1374" s="44"/>
      <c r="BR1374" s="44"/>
      <c r="BS1374" s="44"/>
      <c r="BT1374" s="44"/>
      <c r="BU1374" s="44"/>
      <c r="BV1374" s="44"/>
      <c r="BW1374" s="44"/>
      <c r="BX1374" s="44"/>
      <c r="BY1374" s="44"/>
      <c r="BZ1374" s="44"/>
      <c r="CA1374" s="44"/>
      <c r="CB1374" s="44"/>
      <c r="CC1374" s="44"/>
      <c r="CD1374" s="44"/>
      <c r="CE1374" s="44"/>
      <c r="CF1374" s="44"/>
      <c r="CG1374" s="45"/>
      <c r="CH1374" s="45"/>
      <c r="CI1374" s="45"/>
      <c r="CJ1374" s="45"/>
      <c r="CK1374" s="45"/>
      <c r="CL1374" s="45"/>
      <c r="CM1374" s="45"/>
      <c r="CN1374" s="45"/>
      <c r="CO1374" s="45"/>
      <c r="CP1374" s="45"/>
      <c r="CQ1374" s="45"/>
      <c r="CR1374" s="45"/>
      <c r="CS1374" s="44"/>
      <c r="CT1374" s="44"/>
      <c r="CU1374" s="44"/>
      <c r="CV1374" s="44"/>
      <c r="CW1374" s="44"/>
      <c r="CX1374" s="44"/>
      <c r="CY1374" s="44"/>
      <c r="CZ1374" s="44"/>
      <c r="DA1374" s="44"/>
      <c r="DB1374" s="44"/>
      <c r="DC1374" s="44"/>
      <c r="DD1374" s="44"/>
      <c r="DE1374" s="44"/>
      <c r="DF1374" s="44"/>
      <c r="DG1374" s="44"/>
      <c r="DH1374" s="44"/>
      <c r="DI1374" s="44"/>
    </row>
    <row r="1375" spans="1:113" ht="15">
      <c r="A1375" s="40"/>
      <c r="B1375" s="40"/>
      <c r="C1375" s="41"/>
      <c r="D1375" s="69"/>
      <c r="E1375" s="42"/>
      <c r="F1375" s="42"/>
      <c r="G1375" s="44"/>
      <c r="H1375" s="44"/>
      <c r="I1375" s="44"/>
      <c r="J1375" s="335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4"/>
      <c r="AT1375" s="44"/>
      <c r="AU1375" s="44"/>
      <c r="AV1375" s="44"/>
      <c r="AW1375" s="44"/>
      <c r="AX1375" s="44"/>
      <c r="AY1375" s="44"/>
      <c r="AZ1375" s="44"/>
      <c r="BA1375" s="44"/>
      <c r="BB1375" s="44"/>
      <c r="BC1375" s="44"/>
      <c r="BD1375" s="44"/>
      <c r="BE1375" s="44"/>
      <c r="BF1375" s="44"/>
      <c r="BG1375" s="44"/>
      <c r="BH1375" s="44"/>
      <c r="BI1375" s="44"/>
      <c r="BJ1375" s="44"/>
      <c r="BK1375" s="44"/>
      <c r="BL1375" s="44"/>
      <c r="BM1375" s="44"/>
      <c r="BN1375" s="44"/>
      <c r="BO1375" s="44"/>
      <c r="BP1375" s="44"/>
      <c r="BQ1375" s="44"/>
      <c r="BR1375" s="44"/>
      <c r="BS1375" s="44"/>
      <c r="BT1375" s="44"/>
      <c r="BU1375" s="44"/>
      <c r="BV1375" s="44"/>
      <c r="BW1375" s="44"/>
      <c r="BX1375" s="44"/>
      <c r="BY1375" s="44"/>
      <c r="BZ1375" s="44"/>
      <c r="CA1375" s="44"/>
      <c r="CB1375" s="44"/>
      <c r="CC1375" s="44"/>
      <c r="CD1375" s="44"/>
      <c r="CE1375" s="44"/>
      <c r="CF1375" s="44"/>
      <c r="CG1375" s="45"/>
      <c r="CH1375" s="45"/>
      <c r="CI1375" s="45"/>
      <c r="CJ1375" s="45"/>
      <c r="CK1375" s="45"/>
      <c r="CL1375" s="45"/>
      <c r="CM1375" s="45"/>
      <c r="CN1375" s="45"/>
      <c r="CO1375" s="45"/>
      <c r="CP1375" s="45"/>
      <c r="CQ1375" s="45"/>
      <c r="CR1375" s="45"/>
      <c r="CS1375" s="44"/>
      <c r="CT1375" s="44"/>
      <c r="CU1375" s="44"/>
      <c r="CV1375" s="44"/>
      <c r="CW1375" s="44"/>
      <c r="CX1375" s="44"/>
      <c r="CY1375" s="44"/>
      <c r="CZ1375" s="44"/>
      <c r="DA1375" s="44"/>
      <c r="DB1375" s="44"/>
      <c r="DC1375" s="44"/>
      <c r="DD1375" s="44"/>
      <c r="DE1375" s="44"/>
      <c r="DF1375" s="44"/>
      <c r="DG1375" s="44"/>
      <c r="DH1375" s="44"/>
      <c r="DI1375" s="44"/>
    </row>
    <row r="1376" spans="1:113" ht="15">
      <c r="A1376" s="40"/>
      <c r="B1376" s="40"/>
      <c r="C1376" s="41"/>
      <c r="D1376" s="69"/>
      <c r="E1376" s="42"/>
      <c r="F1376" s="42"/>
      <c r="G1376" s="44"/>
      <c r="H1376" s="44"/>
      <c r="I1376" s="44"/>
      <c r="J1376" s="335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4"/>
      <c r="AT1376" s="44"/>
      <c r="AU1376" s="44"/>
      <c r="AV1376" s="44"/>
      <c r="AW1376" s="44"/>
      <c r="AX1376" s="44"/>
      <c r="AY1376" s="44"/>
      <c r="AZ1376" s="44"/>
      <c r="BA1376" s="44"/>
      <c r="BB1376" s="44"/>
      <c r="BC1376" s="44"/>
      <c r="BD1376" s="44"/>
      <c r="BE1376" s="44"/>
      <c r="BF1376" s="44"/>
      <c r="BG1376" s="44"/>
      <c r="BH1376" s="44"/>
      <c r="BI1376" s="44"/>
      <c r="BJ1376" s="44"/>
      <c r="BK1376" s="44"/>
      <c r="BL1376" s="44"/>
      <c r="BM1376" s="44"/>
      <c r="BN1376" s="44"/>
      <c r="BO1376" s="44"/>
      <c r="BP1376" s="44"/>
      <c r="BQ1376" s="44"/>
      <c r="BR1376" s="44"/>
      <c r="BS1376" s="44"/>
      <c r="BT1376" s="44"/>
      <c r="BU1376" s="44"/>
      <c r="BV1376" s="44"/>
      <c r="BW1376" s="44"/>
      <c r="BX1376" s="44"/>
      <c r="BY1376" s="44"/>
      <c r="BZ1376" s="44"/>
      <c r="CA1376" s="44"/>
      <c r="CB1376" s="44"/>
      <c r="CC1376" s="44"/>
      <c r="CD1376" s="44"/>
      <c r="CE1376" s="44"/>
      <c r="CF1376" s="44"/>
      <c r="CG1376" s="45"/>
      <c r="CH1376" s="45"/>
      <c r="CI1376" s="45"/>
      <c r="CJ1376" s="45"/>
      <c r="CK1376" s="45"/>
      <c r="CL1376" s="45"/>
      <c r="CM1376" s="45"/>
      <c r="CN1376" s="45"/>
      <c r="CO1376" s="45"/>
      <c r="CP1376" s="45"/>
      <c r="CQ1376" s="45"/>
      <c r="CR1376" s="45"/>
      <c r="CS1376" s="44"/>
      <c r="CT1376" s="44"/>
      <c r="CU1376" s="44"/>
      <c r="CV1376" s="44"/>
      <c r="CW1376" s="44"/>
      <c r="CX1376" s="44"/>
      <c r="CY1376" s="44"/>
      <c r="CZ1376" s="44"/>
      <c r="DA1376" s="44"/>
      <c r="DB1376" s="44"/>
      <c r="DC1376" s="44"/>
      <c r="DD1376" s="44"/>
      <c r="DE1376" s="44"/>
      <c r="DF1376" s="44"/>
      <c r="DG1376" s="44"/>
      <c r="DH1376" s="44"/>
      <c r="DI1376" s="44"/>
    </row>
    <row r="1377" spans="1:113" ht="15">
      <c r="A1377" s="40"/>
      <c r="B1377" s="40"/>
      <c r="C1377" s="41"/>
      <c r="D1377" s="69"/>
      <c r="E1377" s="42"/>
      <c r="F1377" s="42"/>
      <c r="G1377" s="44"/>
      <c r="H1377" s="44"/>
      <c r="I1377" s="44"/>
      <c r="J1377" s="335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  <c r="AS1377" s="44"/>
      <c r="AT1377" s="44"/>
      <c r="AU1377" s="44"/>
      <c r="AV1377" s="44"/>
      <c r="AW1377" s="44"/>
      <c r="AX1377" s="44"/>
      <c r="AY1377" s="44"/>
      <c r="AZ1377" s="44"/>
      <c r="BA1377" s="44"/>
      <c r="BB1377" s="44"/>
      <c r="BC1377" s="44"/>
      <c r="BD1377" s="44"/>
      <c r="BE1377" s="44"/>
      <c r="BF1377" s="44"/>
      <c r="BG1377" s="44"/>
      <c r="BH1377" s="44"/>
      <c r="BI1377" s="44"/>
      <c r="BJ1377" s="44"/>
      <c r="BK1377" s="44"/>
      <c r="BL1377" s="44"/>
      <c r="BM1377" s="44"/>
      <c r="BN1377" s="44"/>
      <c r="BO1377" s="44"/>
      <c r="BP1377" s="44"/>
      <c r="BQ1377" s="44"/>
      <c r="BR1377" s="44"/>
      <c r="BS1377" s="44"/>
      <c r="BT1377" s="44"/>
      <c r="BU1377" s="44"/>
      <c r="BV1377" s="44"/>
      <c r="BW1377" s="44"/>
      <c r="BX1377" s="44"/>
      <c r="BY1377" s="44"/>
      <c r="BZ1377" s="44"/>
      <c r="CA1377" s="44"/>
      <c r="CB1377" s="44"/>
      <c r="CC1377" s="44"/>
      <c r="CD1377" s="44"/>
      <c r="CE1377" s="44"/>
      <c r="CF1377" s="44"/>
      <c r="CG1377" s="45"/>
      <c r="CH1377" s="45"/>
      <c r="CI1377" s="45"/>
      <c r="CJ1377" s="45"/>
      <c r="CK1377" s="45"/>
      <c r="CL1377" s="45"/>
      <c r="CM1377" s="45"/>
      <c r="CN1377" s="45"/>
      <c r="CO1377" s="45"/>
      <c r="CP1377" s="45"/>
      <c r="CQ1377" s="45"/>
      <c r="CR1377" s="45"/>
      <c r="CS1377" s="44"/>
      <c r="CT1377" s="44"/>
      <c r="CU1377" s="44"/>
      <c r="CV1377" s="44"/>
      <c r="CW1377" s="44"/>
      <c r="CX1377" s="44"/>
      <c r="CY1377" s="44"/>
      <c r="CZ1377" s="44"/>
      <c r="DA1377" s="44"/>
      <c r="DB1377" s="44"/>
      <c r="DC1377" s="44"/>
      <c r="DD1377" s="44"/>
      <c r="DE1377" s="44"/>
      <c r="DF1377" s="44"/>
      <c r="DG1377" s="44"/>
      <c r="DH1377" s="44"/>
      <c r="DI1377" s="44"/>
    </row>
    <row r="1378" spans="1:113" ht="15">
      <c r="A1378" s="40"/>
      <c r="B1378" s="40"/>
      <c r="C1378" s="41"/>
      <c r="D1378" s="69"/>
      <c r="E1378" s="42"/>
      <c r="F1378" s="42"/>
      <c r="G1378" s="44"/>
      <c r="H1378" s="44"/>
      <c r="I1378" s="44"/>
      <c r="J1378" s="335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4"/>
      <c r="AT1378" s="44"/>
      <c r="AU1378" s="44"/>
      <c r="AV1378" s="44"/>
      <c r="AW1378" s="44"/>
      <c r="AX1378" s="44"/>
      <c r="AY1378" s="44"/>
      <c r="AZ1378" s="44"/>
      <c r="BA1378" s="44"/>
      <c r="BB1378" s="44"/>
      <c r="BC1378" s="44"/>
      <c r="BD1378" s="44"/>
      <c r="BE1378" s="44"/>
      <c r="BF1378" s="44"/>
      <c r="BG1378" s="44"/>
      <c r="BH1378" s="44"/>
      <c r="BI1378" s="44"/>
      <c r="BJ1378" s="44"/>
      <c r="BK1378" s="44"/>
      <c r="BL1378" s="44"/>
      <c r="BM1378" s="44"/>
      <c r="BN1378" s="44"/>
      <c r="BO1378" s="44"/>
      <c r="BP1378" s="44"/>
      <c r="BQ1378" s="44"/>
      <c r="BR1378" s="44"/>
      <c r="BS1378" s="44"/>
      <c r="BT1378" s="44"/>
      <c r="BU1378" s="44"/>
      <c r="BV1378" s="44"/>
      <c r="BW1378" s="44"/>
      <c r="BX1378" s="44"/>
      <c r="BY1378" s="44"/>
      <c r="BZ1378" s="44"/>
      <c r="CA1378" s="44"/>
      <c r="CB1378" s="44"/>
      <c r="CC1378" s="44"/>
      <c r="CD1378" s="44"/>
      <c r="CE1378" s="44"/>
      <c r="CF1378" s="44"/>
      <c r="CG1378" s="45"/>
      <c r="CH1378" s="45"/>
      <c r="CI1378" s="45"/>
      <c r="CJ1378" s="45"/>
      <c r="CK1378" s="45"/>
      <c r="CL1378" s="45"/>
      <c r="CM1378" s="45"/>
      <c r="CN1378" s="45"/>
      <c r="CO1378" s="45"/>
      <c r="CP1378" s="45"/>
      <c r="CQ1378" s="45"/>
      <c r="CR1378" s="45"/>
      <c r="CS1378" s="44"/>
      <c r="CT1378" s="44"/>
      <c r="CU1378" s="44"/>
      <c r="CV1378" s="44"/>
      <c r="CW1378" s="44"/>
      <c r="CX1378" s="44"/>
      <c r="CY1378" s="44"/>
      <c r="CZ1378" s="44"/>
      <c r="DA1378" s="44"/>
      <c r="DB1378" s="44"/>
      <c r="DC1378" s="44"/>
      <c r="DD1378" s="44"/>
      <c r="DE1378" s="44"/>
      <c r="DF1378" s="44"/>
      <c r="DG1378" s="44"/>
      <c r="DH1378" s="44"/>
      <c r="DI1378" s="44"/>
    </row>
    <row r="1379" spans="1:113" ht="15">
      <c r="A1379" s="40"/>
      <c r="B1379" s="40"/>
      <c r="C1379" s="41"/>
      <c r="D1379" s="69"/>
      <c r="E1379" s="42"/>
      <c r="F1379" s="42"/>
      <c r="G1379" s="44"/>
      <c r="H1379" s="44"/>
      <c r="I1379" s="44"/>
      <c r="J1379" s="335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  <c r="AS1379" s="44"/>
      <c r="AT1379" s="44"/>
      <c r="AU1379" s="44"/>
      <c r="AV1379" s="44"/>
      <c r="AW1379" s="44"/>
      <c r="AX1379" s="44"/>
      <c r="AY1379" s="44"/>
      <c r="AZ1379" s="44"/>
      <c r="BA1379" s="44"/>
      <c r="BB1379" s="44"/>
      <c r="BC1379" s="44"/>
      <c r="BD1379" s="44"/>
      <c r="BE1379" s="44"/>
      <c r="BF1379" s="44"/>
      <c r="BG1379" s="44"/>
      <c r="BH1379" s="44"/>
      <c r="BI1379" s="44"/>
      <c r="BJ1379" s="44"/>
      <c r="BK1379" s="44"/>
      <c r="BL1379" s="44"/>
      <c r="BM1379" s="44"/>
      <c r="BN1379" s="44"/>
      <c r="BO1379" s="44"/>
      <c r="BP1379" s="44"/>
      <c r="BQ1379" s="44"/>
      <c r="BR1379" s="44"/>
      <c r="BS1379" s="44"/>
      <c r="BT1379" s="44"/>
      <c r="BU1379" s="44"/>
      <c r="BV1379" s="44"/>
      <c r="BW1379" s="44"/>
      <c r="BX1379" s="44"/>
      <c r="BY1379" s="44"/>
      <c r="BZ1379" s="44"/>
      <c r="CA1379" s="44"/>
      <c r="CB1379" s="44"/>
      <c r="CC1379" s="44"/>
      <c r="CD1379" s="44"/>
      <c r="CE1379" s="44"/>
      <c r="CF1379" s="44"/>
      <c r="CG1379" s="45"/>
      <c r="CH1379" s="45"/>
      <c r="CI1379" s="45"/>
      <c r="CJ1379" s="45"/>
      <c r="CK1379" s="45"/>
      <c r="CL1379" s="45"/>
      <c r="CM1379" s="45"/>
      <c r="CN1379" s="45"/>
      <c r="CO1379" s="45"/>
      <c r="CP1379" s="45"/>
      <c r="CQ1379" s="45"/>
      <c r="CR1379" s="45"/>
      <c r="CS1379" s="44"/>
      <c r="CT1379" s="44"/>
      <c r="CU1379" s="44"/>
      <c r="CV1379" s="44"/>
      <c r="CW1379" s="44"/>
      <c r="CX1379" s="44"/>
      <c r="CY1379" s="44"/>
      <c r="CZ1379" s="44"/>
      <c r="DA1379" s="44"/>
      <c r="DB1379" s="44"/>
      <c r="DC1379" s="44"/>
      <c r="DD1379" s="44"/>
      <c r="DE1379" s="44"/>
      <c r="DF1379" s="44"/>
      <c r="DG1379" s="44"/>
      <c r="DH1379" s="44"/>
      <c r="DI1379" s="44"/>
    </row>
    <row r="1380" spans="1:113" ht="15">
      <c r="A1380" s="40"/>
      <c r="B1380" s="40"/>
      <c r="C1380" s="41"/>
      <c r="D1380" s="69"/>
      <c r="E1380" s="42"/>
      <c r="F1380" s="42"/>
      <c r="G1380" s="44"/>
      <c r="H1380" s="44"/>
      <c r="I1380" s="44"/>
      <c r="J1380" s="335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  <c r="AS1380" s="44"/>
      <c r="AT1380" s="44"/>
      <c r="AU1380" s="44"/>
      <c r="AV1380" s="44"/>
      <c r="AW1380" s="44"/>
      <c r="AX1380" s="44"/>
      <c r="AY1380" s="44"/>
      <c r="AZ1380" s="44"/>
      <c r="BA1380" s="44"/>
      <c r="BB1380" s="44"/>
      <c r="BC1380" s="44"/>
      <c r="BD1380" s="44"/>
      <c r="BE1380" s="44"/>
      <c r="BF1380" s="44"/>
      <c r="BG1380" s="44"/>
      <c r="BH1380" s="44"/>
      <c r="BI1380" s="44"/>
      <c r="BJ1380" s="44"/>
      <c r="BK1380" s="44"/>
      <c r="BL1380" s="44"/>
      <c r="BM1380" s="44"/>
      <c r="BN1380" s="44"/>
      <c r="BO1380" s="44"/>
      <c r="BP1380" s="44"/>
      <c r="BQ1380" s="44"/>
      <c r="BR1380" s="44"/>
      <c r="BS1380" s="44"/>
      <c r="BT1380" s="44"/>
      <c r="BU1380" s="44"/>
      <c r="BV1380" s="44"/>
      <c r="BW1380" s="44"/>
      <c r="BX1380" s="44"/>
      <c r="BY1380" s="44"/>
      <c r="BZ1380" s="44"/>
      <c r="CA1380" s="44"/>
      <c r="CB1380" s="44"/>
      <c r="CC1380" s="44"/>
      <c r="CD1380" s="44"/>
      <c r="CE1380" s="44"/>
      <c r="CF1380" s="44"/>
      <c r="CG1380" s="45"/>
      <c r="CH1380" s="45"/>
      <c r="CI1380" s="45"/>
      <c r="CJ1380" s="45"/>
      <c r="CK1380" s="45"/>
      <c r="CL1380" s="45"/>
      <c r="CM1380" s="45"/>
      <c r="CN1380" s="45"/>
      <c r="CO1380" s="45"/>
      <c r="CP1380" s="45"/>
      <c r="CQ1380" s="45"/>
      <c r="CR1380" s="45"/>
      <c r="CS1380" s="44"/>
      <c r="CT1380" s="44"/>
      <c r="CU1380" s="44"/>
      <c r="CV1380" s="44"/>
      <c r="CW1380" s="44"/>
      <c r="CX1380" s="44"/>
      <c r="CY1380" s="44"/>
      <c r="CZ1380" s="44"/>
      <c r="DA1380" s="44"/>
      <c r="DB1380" s="44"/>
      <c r="DC1380" s="44"/>
      <c r="DD1380" s="44"/>
      <c r="DE1380" s="44"/>
      <c r="DF1380" s="44"/>
      <c r="DG1380" s="44"/>
      <c r="DH1380" s="44"/>
      <c r="DI1380" s="44"/>
    </row>
    <row r="1381" spans="1:113" ht="15">
      <c r="A1381" s="40"/>
      <c r="B1381" s="40"/>
      <c r="C1381" s="41"/>
      <c r="D1381" s="69"/>
      <c r="E1381" s="42"/>
      <c r="F1381" s="42"/>
      <c r="G1381" s="44"/>
      <c r="H1381" s="44"/>
      <c r="I1381" s="44"/>
      <c r="J1381" s="335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  <c r="AS1381" s="44"/>
      <c r="AT1381" s="44"/>
      <c r="AU1381" s="44"/>
      <c r="AV1381" s="44"/>
      <c r="AW1381" s="44"/>
      <c r="AX1381" s="44"/>
      <c r="AY1381" s="44"/>
      <c r="AZ1381" s="44"/>
      <c r="BA1381" s="44"/>
      <c r="BB1381" s="44"/>
      <c r="BC1381" s="44"/>
      <c r="BD1381" s="44"/>
      <c r="BE1381" s="44"/>
      <c r="BF1381" s="44"/>
      <c r="BG1381" s="44"/>
      <c r="BH1381" s="44"/>
      <c r="BI1381" s="44"/>
      <c r="BJ1381" s="44"/>
      <c r="BK1381" s="44"/>
      <c r="BL1381" s="44"/>
      <c r="BM1381" s="44"/>
      <c r="BN1381" s="44"/>
      <c r="BO1381" s="44"/>
      <c r="BP1381" s="44"/>
      <c r="BQ1381" s="44"/>
      <c r="BR1381" s="44"/>
      <c r="BS1381" s="44"/>
      <c r="BT1381" s="44"/>
      <c r="BU1381" s="44"/>
      <c r="BV1381" s="44"/>
      <c r="BW1381" s="44"/>
      <c r="BX1381" s="44"/>
      <c r="BY1381" s="44"/>
      <c r="BZ1381" s="44"/>
      <c r="CA1381" s="44"/>
      <c r="CB1381" s="44"/>
      <c r="CC1381" s="44"/>
      <c r="CD1381" s="44"/>
      <c r="CE1381" s="44"/>
      <c r="CF1381" s="44"/>
      <c r="CG1381" s="45"/>
      <c r="CH1381" s="45"/>
      <c r="CI1381" s="45"/>
      <c r="CJ1381" s="45"/>
      <c r="CK1381" s="45"/>
      <c r="CL1381" s="45"/>
      <c r="CM1381" s="45"/>
      <c r="CN1381" s="45"/>
      <c r="CO1381" s="45"/>
      <c r="CP1381" s="45"/>
      <c r="CQ1381" s="45"/>
      <c r="CR1381" s="45"/>
      <c r="CS1381" s="44"/>
      <c r="CT1381" s="44"/>
      <c r="CU1381" s="44"/>
      <c r="CV1381" s="44"/>
      <c r="CW1381" s="44"/>
      <c r="CX1381" s="44"/>
      <c r="CY1381" s="44"/>
      <c r="CZ1381" s="44"/>
      <c r="DA1381" s="44"/>
      <c r="DB1381" s="44"/>
      <c r="DC1381" s="44"/>
      <c r="DD1381" s="44"/>
      <c r="DE1381" s="44"/>
      <c r="DF1381" s="44"/>
      <c r="DG1381" s="44"/>
      <c r="DH1381" s="44"/>
      <c r="DI1381" s="44"/>
    </row>
    <row r="1382" spans="1:113" ht="15">
      <c r="A1382" s="40"/>
      <c r="B1382" s="40"/>
      <c r="C1382" s="41"/>
      <c r="D1382" s="69"/>
      <c r="E1382" s="42"/>
      <c r="F1382" s="42"/>
      <c r="G1382" s="44"/>
      <c r="H1382" s="44"/>
      <c r="I1382" s="44"/>
      <c r="J1382" s="335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  <c r="AS1382" s="44"/>
      <c r="AT1382" s="44"/>
      <c r="AU1382" s="44"/>
      <c r="AV1382" s="44"/>
      <c r="AW1382" s="44"/>
      <c r="AX1382" s="44"/>
      <c r="AY1382" s="44"/>
      <c r="AZ1382" s="44"/>
      <c r="BA1382" s="44"/>
      <c r="BB1382" s="44"/>
      <c r="BC1382" s="44"/>
      <c r="BD1382" s="44"/>
      <c r="BE1382" s="44"/>
      <c r="BF1382" s="44"/>
      <c r="BG1382" s="44"/>
      <c r="BH1382" s="44"/>
      <c r="BI1382" s="44"/>
      <c r="BJ1382" s="44"/>
      <c r="BK1382" s="44"/>
      <c r="BL1382" s="44"/>
      <c r="BM1382" s="44"/>
      <c r="BN1382" s="44"/>
      <c r="BO1382" s="44"/>
      <c r="BP1382" s="44"/>
      <c r="BQ1382" s="44"/>
      <c r="BR1382" s="44"/>
      <c r="BS1382" s="44"/>
      <c r="BT1382" s="44"/>
      <c r="BU1382" s="44"/>
      <c r="BV1382" s="44"/>
      <c r="BW1382" s="44"/>
      <c r="BX1382" s="44"/>
      <c r="BY1382" s="44"/>
      <c r="BZ1382" s="44"/>
      <c r="CA1382" s="44"/>
      <c r="CB1382" s="44"/>
      <c r="CC1382" s="44"/>
      <c r="CD1382" s="44"/>
      <c r="CE1382" s="44"/>
      <c r="CF1382" s="44"/>
      <c r="CG1382" s="45"/>
      <c r="CH1382" s="45"/>
      <c r="CI1382" s="45"/>
      <c r="CJ1382" s="45"/>
      <c r="CK1382" s="45"/>
      <c r="CL1382" s="45"/>
      <c r="CM1382" s="45"/>
      <c r="CN1382" s="45"/>
      <c r="CO1382" s="45"/>
      <c r="CP1382" s="45"/>
      <c r="CQ1382" s="45"/>
      <c r="CR1382" s="45"/>
      <c r="CS1382" s="44"/>
      <c r="CT1382" s="44"/>
      <c r="CU1382" s="44"/>
      <c r="CV1382" s="44"/>
      <c r="CW1382" s="44"/>
      <c r="CX1382" s="44"/>
      <c r="CY1382" s="44"/>
      <c r="CZ1382" s="44"/>
      <c r="DA1382" s="44"/>
      <c r="DB1382" s="44"/>
      <c r="DC1382" s="44"/>
      <c r="DD1382" s="44"/>
      <c r="DE1382" s="44"/>
      <c r="DF1382" s="44"/>
      <c r="DG1382" s="44"/>
      <c r="DH1382" s="44"/>
      <c r="DI1382" s="44"/>
    </row>
    <row r="1383" spans="1:113" ht="15">
      <c r="A1383" s="40"/>
      <c r="B1383" s="40"/>
      <c r="C1383" s="41"/>
      <c r="D1383" s="69"/>
      <c r="E1383" s="42"/>
      <c r="F1383" s="42"/>
      <c r="G1383" s="44"/>
      <c r="H1383" s="44"/>
      <c r="I1383" s="44"/>
      <c r="J1383" s="335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  <c r="AS1383" s="44"/>
      <c r="AT1383" s="44"/>
      <c r="AU1383" s="44"/>
      <c r="AV1383" s="44"/>
      <c r="AW1383" s="44"/>
      <c r="AX1383" s="44"/>
      <c r="AY1383" s="44"/>
      <c r="AZ1383" s="44"/>
      <c r="BA1383" s="44"/>
      <c r="BB1383" s="44"/>
      <c r="BC1383" s="44"/>
      <c r="BD1383" s="44"/>
      <c r="BE1383" s="44"/>
      <c r="BF1383" s="44"/>
      <c r="BG1383" s="44"/>
      <c r="BH1383" s="44"/>
      <c r="BI1383" s="44"/>
      <c r="BJ1383" s="44"/>
      <c r="BK1383" s="44"/>
      <c r="BL1383" s="44"/>
      <c r="BM1383" s="44"/>
      <c r="BN1383" s="44"/>
      <c r="BO1383" s="44"/>
      <c r="BP1383" s="44"/>
      <c r="BQ1383" s="44"/>
      <c r="BR1383" s="44"/>
      <c r="BS1383" s="44"/>
      <c r="BT1383" s="44"/>
      <c r="BU1383" s="44"/>
      <c r="BV1383" s="44"/>
      <c r="BW1383" s="44"/>
      <c r="BX1383" s="44"/>
      <c r="BY1383" s="44"/>
      <c r="BZ1383" s="44"/>
      <c r="CA1383" s="44"/>
      <c r="CB1383" s="44"/>
      <c r="CC1383" s="44"/>
      <c r="CD1383" s="44"/>
      <c r="CE1383" s="44"/>
      <c r="CF1383" s="44"/>
      <c r="CG1383" s="45"/>
      <c r="CH1383" s="45"/>
      <c r="CI1383" s="45"/>
      <c r="CJ1383" s="45"/>
      <c r="CK1383" s="45"/>
      <c r="CL1383" s="45"/>
      <c r="CM1383" s="45"/>
      <c r="CN1383" s="45"/>
      <c r="CO1383" s="45"/>
      <c r="CP1383" s="45"/>
      <c r="CQ1383" s="45"/>
      <c r="CR1383" s="45"/>
      <c r="CS1383" s="44"/>
      <c r="CT1383" s="44"/>
      <c r="CU1383" s="44"/>
      <c r="CV1383" s="44"/>
      <c r="CW1383" s="44"/>
      <c r="CX1383" s="44"/>
      <c r="CY1383" s="44"/>
      <c r="CZ1383" s="44"/>
      <c r="DA1383" s="44"/>
      <c r="DB1383" s="44"/>
      <c r="DC1383" s="44"/>
      <c r="DD1383" s="44"/>
      <c r="DE1383" s="44"/>
      <c r="DF1383" s="44"/>
      <c r="DG1383" s="44"/>
      <c r="DH1383" s="44"/>
      <c r="DI1383" s="44"/>
    </row>
    <row r="1384" spans="1:113" ht="15">
      <c r="A1384" s="40"/>
      <c r="B1384" s="40"/>
      <c r="C1384" s="41"/>
      <c r="D1384" s="69"/>
      <c r="E1384" s="42"/>
      <c r="F1384" s="42"/>
      <c r="G1384" s="44"/>
      <c r="H1384" s="44"/>
      <c r="I1384" s="44"/>
      <c r="J1384" s="335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4"/>
      <c r="AT1384" s="44"/>
      <c r="AU1384" s="44"/>
      <c r="AV1384" s="44"/>
      <c r="AW1384" s="44"/>
      <c r="AX1384" s="44"/>
      <c r="AY1384" s="44"/>
      <c r="AZ1384" s="44"/>
      <c r="BA1384" s="44"/>
      <c r="BB1384" s="44"/>
      <c r="BC1384" s="44"/>
      <c r="BD1384" s="44"/>
      <c r="BE1384" s="44"/>
      <c r="BF1384" s="44"/>
      <c r="BG1384" s="44"/>
      <c r="BH1384" s="44"/>
      <c r="BI1384" s="44"/>
      <c r="BJ1384" s="44"/>
      <c r="BK1384" s="44"/>
      <c r="BL1384" s="44"/>
      <c r="BM1384" s="44"/>
      <c r="BN1384" s="44"/>
      <c r="BO1384" s="44"/>
      <c r="BP1384" s="44"/>
      <c r="BQ1384" s="44"/>
      <c r="BR1384" s="44"/>
      <c r="BS1384" s="44"/>
      <c r="BT1384" s="44"/>
      <c r="BU1384" s="44"/>
      <c r="BV1384" s="44"/>
      <c r="BW1384" s="44"/>
      <c r="BX1384" s="44"/>
      <c r="BY1384" s="44"/>
      <c r="BZ1384" s="44"/>
      <c r="CA1384" s="44"/>
      <c r="CB1384" s="44"/>
      <c r="CC1384" s="44"/>
      <c r="CD1384" s="44"/>
      <c r="CE1384" s="44"/>
      <c r="CF1384" s="44"/>
      <c r="CG1384" s="45"/>
      <c r="CH1384" s="45"/>
      <c r="CI1384" s="45"/>
      <c r="CJ1384" s="45"/>
      <c r="CK1384" s="45"/>
      <c r="CL1384" s="45"/>
      <c r="CM1384" s="45"/>
      <c r="CN1384" s="45"/>
      <c r="CO1384" s="45"/>
      <c r="CP1384" s="45"/>
      <c r="CQ1384" s="45"/>
      <c r="CR1384" s="45"/>
      <c r="CS1384" s="44"/>
      <c r="CT1384" s="44"/>
      <c r="CU1384" s="44"/>
      <c r="CV1384" s="44"/>
      <c r="CW1384" s="44"/>
      <c r="CX1384" s="44"/>
      <c r="CY1384" s="44"/>
      <c r="CZ1384" s="44"/>
      <c r="DA1384" s="44"/>
      <c r="DB1384" s="44"/>
      <c r="DC1384" s="44"/>
      <c r="DD1384" s="44"/>
      <c r="DE1384" s="44"/>
      <c r="DF1384" s="44"/>
      <c r="DG1384" s="44"/>
      <c r="DH1384" s="44"/>
      <c r="DI1384" s="44"/>
    </row>
    <row r="1385" spans="1:113" ht="15">
      <c r="A1385" s="40"/>
      <c r="B1385" s="40"/>
      <c r="C1385" s="41"/>
      <c r="D1385" s="69"/>
      <c r="E1385" s="42"/>
      <c r="F1385" s="42"/>
      <c r="G1385" s="44"/>
      <c r="H1385" s="44"/>
      <c r="I1385" s="44"/>
      <c r="J1385" s="335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4"/>
      <c r="AT1385" s="44"/>
      <c r="AU1385" s="44"/>
      <c r="AV1385" s="44"/>
      <c r="AW1385" s="44"/>
      <c r="AX1385" s="44"/>
      <c r="AY1385" s="44"/>
      <c r="AZ1385" s="44"/>
      <c r="BA1385" s="44"/>
      <c r="BB1385" s="44"/>
      <c r="BC1385" s="44"/>
      <c r="BD1385" s="44"/>
      <c r="BE1385" s="44"/>
      <c r="BF1385" s="44"/>
      <c r="BG1385" s="44"/>
      <c r="BH1385" s="44"/>
      <c r="BI1385" s="44"/>
      <c r="BJ1385" s="44"/>
      <c r="BK1385" s="44"/>
      <c r="BL1385" s="44"/>
      <c r="BM1385" s="44"/>
      <c r="BN1385" s="44"/>
      <c r="BO1385" s="44"/>
      <c r="BP1385" s="44"/>
      <c r="BQ1385" s="44"/>
      <c r="BR1385" s="44"/>
      <c r="BS1385" s="44"/>
      <c r="BT1385" s="44"/>
      <c r="BU1385" s="44"/>
      <c r="BV1385" s="44"/>
      <c r="BW1385" s="44"/>
      <c r="BX1385" s="44"/>
      <c r="BY1385" s="44"/>
      <c r="BZ1385" s="44"/>
      <c r="CA1385" s="44"/>
      <c r="CB1385" s="44"/>
      <c r="CC1385" s="44"/>
      <c r="CD1385" s="44"/>
      <c r="CE1385" s="44"/>
      <c r="CF1385" s="44"/>
      <c r="CG1385" s="45"/>
      <c r="CH1385" s="45"/>
      <c r="CI1385" s="45"/>
      <c r="CJ1385" s="45"/>
      <c r="CK1385" s="45"/>
      <c r="CL1385" s="45"/>
      <c r="CM1385" s="45"/>
      <c r="CN1385" s="45"/>
      <c r="CO1385" s="45"/>
      <c r="CP1385" s="45"/>
      <c r="CQ1385" s="45"/>
      <c r="CR1385" s="45"/>
      <c r="CS1385" s="44"/>
      <c r="CT1385" s="44"/>
      <c r="CU1385" s="44"/>
      <c r="CV1385" s="44"/>
      <c r="CW1385" s="44"/>
      <c r="CX1385" s="44"/>
      <c r="CY1385" s="44"/>
      <c r="CZ1385" s="44"/>
      <c r="DA1385" s="44"/>
      <c r="DB1385" s="44"/>
      <c r="DC1385" s="44"/>
      <c r="DD1385" s="44"/>
      <c r="DE1385" s="44"/>
      <c r="DF1385" s="44"/>
      <c r="DG1385" s="44"/>
      <c r="DH1385" s="44"/>
      <c r="DI1385" s="44"/>
    </row>
    <row r="1386" spans="1:113" ht="15">
      <c r="A1386" s="40"/>
      <c r="B1386" s="40"/>
      <c r="C1386" s="41"/>
      <c r="D1386" s="69"/>
      <c r="E1386" s="42"/>
      <c r="F1386" s="42"/>
      <c r="G1386" s="44"/>
      <c r="H1386" s="44"/>
      <c r="I1386" s="44"/>
      <c r="J1386" s="335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  <c r="AS1386" s="44"/>
      <c r="AT1386" s="44"/>
      <c r="AU1386" s="44"/>
      <c r="AV1386" s="44"/>
      <c r="AW1386" s="44"/>
      <c r="AX1386" s="44"/>
      <c r="AY1386" s="44"/>
      <c r="AZ1386" s="44"/>
      <c r="BA1386" s="44"/>
      <c r="BB1386" s="44"/>
      <c r="BC1386" s="44"/>
      <c r="BD1386" s="44"/>
      <c r="BE1386" s="44"/>
      <c r="BF1386" s="44"/>
      <c r="BG1386" s="44"/>
      <c r="BH1386" s="44"/>
      <c r="BI1386" s="44"/>
      <c r="BJ1386" s="44"/>
      <c r="BK1386" s="44"/>
      <c r="BL1386" s="44"/>
      <c r="BM1386" s="44"/>
      <c r="BN1386" s="44"/>
      <c r="BO1386" s="44"/>
      <c r="BP1386" s="44"/>
      <c r="BQ1386" s="44"/>
      <c r="BR1386" s="44"/>
      <c r="BS1386" s="44"/>
      <c r="BT1386" s="44"/>
      <c r="BU1386" s="44"/>
      <c r="BV1386" s="44"/>
      <c r="BW1386" s="44"/>
      <c r="BX1386" s="44"/>
      <c r="BY1386" s="44"/>
      <c r="BZ1386" s="44"/>
      <c r="CA1386" s="44"/>
      <c r="CB1386" s="44"/>
      <c r="CC1386" s="44"/>
      <c r="CD1386" s="44"/>
      <c r="CE1386" s="44"/>
      <c r="CF1386" s="44"/>
      <c r="CG1386" s="45"/>
      <c r="CH1386" s="45"/>
      <c r="CI1386" s="45"/>
      <c r="CJ1386" s="45"/>
      <c r="CK1386" s="45"/>
      <c r="CL1386" s="45"/>
      <c r="CM1386" s="45"/>
      <c r="CN1386" s="45"/>
      <c r="CO1386" s="45"/>
      <c r="CP1386" s="45"/>
      <c r="CQ1386" s="45"/>
      <c r="CR1386" s="45"/>
      <c r="CS1386" s="44"/>
      <c r="CT1386" s="44"/>
      <c r="CU1386" s="44"/>
      <c r="CV1386" s="44"/>
      <c r="CW1386" s="44"/>
      <c r="CX1386" s="44"/>
      <c r="CY1386" s="44"/>
      <c r="CZ1386" s="44"/>
      <c r="DA1386" s="44"/>
      <c r="DB1386" s="44"/>
      <c r="DC1386" s="44"/>
      <c r="DD1386" s="44"/>
      <c r="DE1386" s="44"/>
      <c r="DF1386" s="44"/>
      <c r="DG1386" s="44"/>
      <c r="DH1386" s="44"/>
      <c r="DI1386" s="44"/>
    </row>
    <row r="1387" spans="1:113" ht="15">
      <c r="A1387" s="40"/>
      <c r="B1387" s="40"/>
      <c r="C1387" s="41"/>
      <c r="D1387" s="69"/>
      <c r="E1387" s="42"/>
      <c r="F1387" s="42"/>
      <c r="G1387" s="44"/>
      <c r="H1387" s="44"/>
      <c r="I1387" s="44"/>
      <c r="J1387" s="335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  <c r="AS1387" s="44"/>
      <c r="AT1387" s="44"/>
      <c r="AU1387" s="44"/>
      <c r="AV1387" s="44"/>
      <c r="AW1387" s="44"/>
      <c r="AX1387" s="44"/>
      <c r="AY1387" s="44"/>
      <c r="AZ1387" s="44"/>
      <c r="BA1387" s="44"/>
      <c r="BB1387" s="44"/>
      <c r="BC1387" s="44"/>
      <c r="BD1387" s="44"/>
      <c r="BE1387" s="44"/>
      <c r="BF1387" s="44"/>
      <c r="BG1387" s="44"/>
      <c r="BH1387" s="44"/>
      <c r="BI1387" s="44"/>
      <c r="BJ1387" s="44"/>
      <c r="BK1387" s="44"/>
      <c r="BL1387" s="44"/>
      <c r="BM1387" s="44"/>
      <c r="BN1387" s="44"/>
      <c r="BO1387" s="44"/>
      <c r="BP1387" s="44"/>
      <c r="BQ1387" s="44"/>
      <c r="BR1387" s="44"/>
      <c r="BS1387" s="44"/>
      <c r="BT1387" s="44"/>
      <c r="BU1387" s="44"/>
      <c r="BV1387" s="44"/>
      <c r="BW1387" s="44"/>
      <c r="BX1387" s="44"/>
      <c r="BY1387" s="44"/>
      <c r="BZ1387" s="44"/>
      <c r="CA1387" s="44"/>
      <c r="CB1387" s="44"/>
      <c r="CC1387" s="44"/>
      <c r="CD1387" s="44"/>
      <c r="CE1387" s="44"/>
      <c r="CF1387" s="44"/>
      <c r="CG1387" s="45"/>
      <c r="CH1387" s="45"/>
      <c r="CI1387" s="45"/>
      <c r="CJ1387" s="45"/>
      <c r="CK1387" s="45"/>
      <c r="CL1387" s="45"/>
      <c r="CM1387" s="45"/>
      <c r="CN1387" s="45"/>
      <c r="CO1387" s="45"/>
      <c r="CP1387" s="45"/>
      <c r="CQ1387" s="45"/>
      <c r="CR1387" s="45"/>
      <c r="CS1387" s="44"/>
      <c r="CT1387" s="44"/>
      <c r="CU1387" s="44"/>
      <c r="CV1387" s="44"/>
      <c r="CW1387" s="44"/>
      <c r="CX1387" s="44"/>
      <c r="CY1387" s="44"/>
      <c r="CZ1387" s="44"/>
      <c r="DA1387" s="44"/>
      <c r="DB1387" s="44"/>
      <c r="DC1387" s="44"/>
      <c r="DD1387" s="44"/>
      <c r="DE1387" s="44"/>
      <c r="DF1387" s="44"/>
      <c r="DG1387" s="44"/>
      <c r="DH1387" s="44"/>
      <c r="DI1387" s="44"/>
    </row>
    <row r="1388" spans="1:113" ht="15">
      <c r="A1388" s="40"/>
      <c r="B1388" s="40"/>
      <c r="C1388" s="41"/>
      <c r="D1388" s="69"/>
      <c r="E1388" s="42"/>
      <c r="F1388" s="42"/>
      <c r="G1388" s="44"/>
      <c r="H1388" s="44"/>
      <c r="I1388" s="44"/>
      <c r="J1388" s="335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  <c r="AS1388" s="44"/>
      <c r="AT1388" s="44"/>
      <c r="AU1388" s="44"/>
      <c r="AV1388" s="44"/>
      <c r="AW1388" s="44"/>
      <c r="AX1388" s="44"/>
      <c r="AY1388" s="44"/>
      <c r="AZ1388" s="44"/>
      <c r="BA1388" s="44"/>
      <c r="BB1388" s="44"/>
      <c r="BC1388" s="44"/>
      <c r="BD1388" s="44"/>
      <c r="BE1388" s="44"/>
      <c r="BF1388" s="44"/>
      <c r="BG1388" s="44"/>
      <c r="BH1388" s="44"/>
      <c r="BI1388" s="44"/>
      <c r="BJ1388" s="44"/>
      <c r="BK1388" s="44"/>
      <c r="BL1388" s="44"/>
      <c r="BM1388" s="44"/>
      <c r="BN1388" s="44"/>
      <c r="BO1388" s="44"/>
      <c r="BP1388" s="44"/>
      <c r="BQ1388" s="44"/>
      <c r="BR1388" s="44"/>
      <c r="BS1388" s="44"/>
      <c r="BT1388" s="44"/>
      <c r="BU1388" s="44"/>
      <c r="BV1388" s="44"/>
      <c r="BW1388" s="44"/>
      <c r="BX1388" s="44"/>
      <c r="BY1388" s="44"/>
      <c r="BZ1388" s="44"/>
      <c r="CA1388" s="44"/>
      <c r="CB1388" s="44"/>
      <c r="CC1388" s="44"/>
      <c r="CD1388" s="44"/>
      <c r="CE1388" s="44"/>
      <c r="CF1388" s="44"/>
      <c r="CG1388" s="45"/>
      <c r="CH1388" s="45"/>
      <c r="CI1388" s="45"/>
      <c r="CJ1388" s="45"/>
      <c r="CK1388" s="45"/>
      <c r="CL1388" s="45"/>
      <c r="CM1388" s="45"/>
      <c r="CN1388" s="45"/>
      <c r="CO1388" s="45"/>
      <c r="CP1388" s="45"/>
      <c r="CQ1388" s="45"/>
      <c r="CR1388" s="45"/>
      <c r="CS1388" s="44"/>
      <c r="CT1388" s="44"/>
      <c r="CU1388" s="44"/>
      <c r="CV1388" s="44"/>
      <c r="CW1388" s="44"/>
      <c r="CX1388" s="44"/>
      <c r="CY1388" s="44"/>
      <c r="CZ1388" s="44"/>
      <c r="DA1388" s="44"/>
      <c r="DB1388" s="44"/>
      <c r="DC1388" s="44"/>
      <c r="DD1388" s="44"/>
      <c r="DE1388" s="44"/>
      <c r="DF1388" s="44"/>
      <c r="DG1388" s="44"/>
      <c r="DH1388" s="44"/>
      <c r="DI1388" s="44"/>
    </row>
    <row r="1389" spans="1:113" ht="15">
      <c r="A1389" s="40"/>
      <c r="B1389" s="40"/>
      <c r="C1389" s="41"/>
      <c r="D1389" s="69"/>
      <c r="E1389" s="42"/>
      <c r="F1389" s="42"/>
      <c r="G1389" s="44"/>
      <c r="H1389" s="44"/>
      <c r="I1389" s="44"/>
      <c r="J1389" s="335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  <c r="AS1389" s="44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  <c r="BF1389" s="44"/>
      <c r="BG1389" s="44"/>
      <c r="BH1389" s="44"/>
      <c r="BI1389" s="44"/>
      <c r="BJ1389" s="44"/>
      <c r="BK1389" s="44"/>
      <c r="BL1389" s="44"/>
      <c r="BM1389" s="44"/>
      <c r="BN1389" s="44"/>
      <c r="BO1389" s="44"/>
      <c r="BP1389" s="44"/>
      <c r="BQ1389" s="44"/>
      <c r="BR1389" s="44"/>
      <c r="BS1389" s="44"/>
      <c r="BT1389" s="44"/>
      <c r="BU1389" s="44"/>
      <c r="BV1389" s="44"/>
      <c r="BW1389" s="44"/>
      <c r="BX1389" s="44"/>
      <c r="BY1389" s="44"/>
      <c r="BZ1389" s="44"/>
      <c r="CA1389" s="44"/>
      <c r="CB1389" s="44"/>
      <c r="CC1389" s="44"/>
      <c r="CD1389" s="44"/>
      <c r="CE1389" s="44"/>
      <c r="CF1389" s="44"/>
      <c r="CG1389" s="45"/>
      <c r="CH1389" s="45"/>
      <c r="CI1389" s="45"/>
      <c r="CJ1389" s="45"/>
      <c r="CK1389" s="45"/>
      <c r="CL1389" s="45"/>
      <c r="CM1389" s="45"/>
      <c r="CN1389" s="45"/>
      <c r="CO1389" s="45"/>
      <c r="CP1389" s="45"/>
      <c r="CQ1389" s="45"/>
      <c r="CR1389" s="45"/>
      <c r="CS1389" s="44"/>
      <c r="CT1389" s="44"/>
      <c r="CU1389" s="44"/>
      <c r="CV1389" s="44"/>
      <c r="CW1389" s="44"/>
      <c r="CX1389" s="44"/>
      <c r="CY1389" s="44"/>
      <c r="CZ1389" s="44"/>
      <c r="DA1389" s="44"/>
      <c r="DB1389" s="44"/>
      <c r="DC1389" s="44"/>
      <c r="DD1389" s="44"/>
      <c r="DE1389" s="44"/>
      <c r="DF1389" s="44"/>
      <c r="DG1389" s="44"/>
      <c r="DH1389" s="44"/>
      <c r="DI1389" s="44"/>
    </row>
    <row r="1390" spans="1:113" ht="15">
      <c r="A1390" s="40"/>
      <c r="B1390" s="40"/>
      <c r="C1390" s="41"/>
      <c r="D1390" s="69"/>
      <c r="E1390" s="42"/>
      <c r="F1390" s="42"/>
      <c r="G1390" s="44"/>
      <c r="H1390" s="44"/>
      <c r="I1390" s="44"/>
      <c r="J1390" s="335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  <c r="AS1390" s="44"/>
      <c r="AT1390" s="44"/>
      <c r="AU1390" s="44"/>
      <c r="AV1390" s="44"/>
      <c r="AW1390" s="44"/>
      <c r="AX1390" s="44"/>
      <c r="AY1390" s="44"/>
      <c r="AZ1390" s="44"/>
      <c r="BA1390" s="44"/>
      <c r="BB1390" s="44"/>
      <c r="BC1390" s="44"/>
      <c r="BD1390" s="44"/>
      <c r="BE1390" s="44"/>
      <c r="BF1390" s="44"/>
      <c r="BG1390" s="44"/>
      <c r="BH1390" s="44"/>
      <c r="BI1390" s="44"/>
      <c r="BJ1390" s="44"/>
      <c r="BK1390" s="44"/>
      <c r="BL1390" s="44"/>
      <c r="BM1390" s="44"/>
      <c r="BN1390" s="44"/>
      <c r="BO1390" s="44"/>
      <c r="BP1390" s="44"/>
      <c r="BQ1390" s="44"/>
      <c r="BR1390" s="44"/>
      <c r="BS1390" s="44"/>
      <c r="BT1390" s="44"/>
      <c r="BU1390" s="44"/>
      <c r="BV1390" s="44"/>
      <c r="BW1390" s="44"/>
      <c r="BX1390" s="44"/>
      <c r="BY1390" s="44"/>
      <c r="BZ1390" s="44"/>
      <c r="CA1390" s="44"/>
      <c r="CB1390" s="44"/>
      <c r="CC1390" s="44"/>
      <c r="CD1390" s="44"/>
      <c r="CE1390" s="44"/>
      <c r="CF1390" s="44"/>
      <c r="CG1390" s="45"/>
      <c r="CH1390" s="45"/>
      <c r="CI1390" s="45"/>
      <c r="CJ1390" s="45"/>
      <c r="CK1390" s="45"/>
      <c r="CL1390" s="45"/>
      <c r="CM1390" s="45"/>
      <c r="CN1390" s="45"/>
      <c r="CO1390" s="45"/>
      <c r="CP1390" s="45"/>
      <c r="CQ1390" s="45"/>
      <c r="CR1390" s="45"/>
      <c r="CS1390" s="44"/>
      <c r="CT1390" s="44"/>
      <c r="CU1390" s="44"/>
      <c r="CV1390" s="44"/>
      <c r="CW1390" s="44"/>
      <c r="CX1390" s="44"/>
      <c r="CY1390" s="44"/>
      <c r="CZ1390" s="44"/>
      <c r="DA1390" s="44"/>
      <c r="DB1390" s="44"/>
      <c r="DC1390" s="44"/>
      <c r="DD1390" s="44"/>
      <c r="DE1390" s="44"/>
      <c r="DF1390" s="44"/>
      <c r="DG1390" s="44"/>
      <c r="DH1390" s="44"/>
      <c r="DI1390" s="44"/>
    </row>
    <row r="1391" spans="1:113" ht="15">
      <c r="A1391" s="40"/>
      <c r="B1391" s="40"/>
      <c r="C1391" s="41"/>
      <c r="D1391" s="69"/>
      <c r="E1391" s="42"/>
      <c r="F1391" s="42"/>
      <c r="G1391" s="44"/>
      <c r="H1391" s="44"/>
      <c r="I1391" s="44"/>
      <c r="J1391" s="335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  <c r="AS1391" s="44"/>
      <c r="AT1391" s="44"/>
      <c r="AU1391" s="44"/>
      <c r="AV1391" s="44"/>
      <c r="AW1391" s="44"/>
      <c r="AX1391" s="44"/>
      <c r="AY1391" s="44"/>
      <c r="AZ1391" s="44"/>
      <c r="BA1391" s="44"/>
      <c r="BB1391" s="44"/>
      <c r="BC1391" s="44"/>
      <c r="BD1391" s="44"/>
      <c r="BE1391" s="44"/>
      <c r="BF1391" s="44"/>
      <c r="BG1391" s="44"/>
      <c r="BH1391" s="44"/>
      <c r="BI1391" s="44"/>
      <c r="BJ1391" s="44"/>
      <c r="BK1391" s="44"/>
      <c r="BL1391" s="44"/>
      <c r="BM1391" s="44"/>
      <c r="BN1391" s="44"/>
      <c r="BO1391" s="44"/>
      <c r="BP1391" s="44"/>
      <c r="BQ1391" s="44"/>
      <c r="BR1391" s="44"/>
      <c r="BS1391" s="44"/>
      <c r="BT1391" s="44"/>
      <c r="BU1391" s="44"/>
      <c r="BV1391" s="44"/>
      <c r="BW1391" s="44"/>
      <c r="BX1391" s="44"/>
      <c r="BY1391" s="44"/>
      <c r="BZ1391" s="44"/>
      <c r="CA1391" s="44"/>
      <c r="CB1391" s="44"/>
      <c r="CC1391" s="44"/>
      <c r="CD1391" s="44"/>
      <c r="CE1391" s="44"/>
      <c r="CF1391" s="44"/>
      <c r="CG1391" s="45"/>
      <c r="CH1391" s="45"/>
      <c r="CI1391" s="45"/>
      <c r="CJ1391" s="45"/>
      <c r="CK1391" s="45"/>
      <c r="CL1391" s="45"/>
      <c r="CM1391" s="45"/>
      <c r="CN1391" s="45"/>
      <c r="CO1391" s="45"/>
      <c r="CP1391" s="45"/>
      <c r="CQ1391" s="45"/>
      <c r="CR1391" s="45"/>
      <c r="CS1391" s="44"/>
      <c r="CT1391" s="44"/>
      <c r="CU1391" s="44"/>
      <c r="CV1391" s="44"/>
      <c r="CW1391" s="44"/>
      <c r="CX1391" s="44"/>
      <c r="CY1391" s="44"/>
      <c r="CZ1391" s="44"/>
      <c r="DA1391" s="44"/>
      <c r="DB1391" s="44"/>
      <c r="DC1391" s="44"/>
      <c r="DD1391" s="44"/>
      <c r="DE1391" s="44"/>
      <c r="DF1391" s="44"/>
      <c r="DG1391" s="44"/>
      <c r="DH1391" s="44"/>
      <c r="DI1391" s="44"/>
    </row>
    <row r="1392" spans="1:113" ht="15">
      <c r="A1392" s="40"/>
      <c r="B1392" s="40"/>
      <c r="C1392" s="41"/>
      <c r="D1392" s="69"/>
      <c r="E1392" s="42"/>
      <c r="F1392" s="42"/>
      <c r="G1392" s="44"/>
      <c r="H1392" s="44"/>
      <c r="I1392" s="44"/>
      <c r="J1392" s="335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4"/>
      <c r="AT1392" s="44"/>
      <c r="AU1392" s="44"/>
      <c r="AV1392" s="44"/>
      <c r="AW1392" s="44"/>
      <c r="AX1392" s="44"/>
      <c r="AY1392" s="44"/>
      <c r="AZ1392" s="44"/>
      <c r="BA1392" s="44"/>
      <c r="BB1392" s="44"/>
      <c r="BC1392" s="44"/>
      <c r="BD1392" s="44"/>
      <c r="BE1392" s="44"/>
      <c r="BF1392" s="44"/>
      <c r="BG1392" s="44"/>
      <c r="BH1392" s="44"/>
      <c r="BI1392" s="44"/>
      <c r="BJ1392" s="44"/>
      <c r="BK1392" s="44"/>
      <c r="BL1392" s="44"/>
      <c r="BM1392" s="44"/>
      <c r="BN1392" s="44"/>
      <c r="BO1392" s="44"/>
      <c r="BP1392" s="44"/>
      <c r="BQ1392" s="44"/>
      <c r="BR1392" s="44"/>
      <c r="BS1392" s="44"/>
      <c r="BT1392" s="44"/>
      <c r="BU1392" s="44"/>
      <c r="BV1392" s="44"/>
      <c r="BW1392" s="44"/>
      <c r="BX1392" s="44"/>
      <c r="BY1392" s="44"/>
      <c r="BZ1392" s="44"/>
      <c r="CA1392" s="44"/>
      <c r="CB1392" s="44"/>
      <c r="CC1392" s="44"/>
      <c r="CD1392" s="44"/>
      <c r="CE1392" s="44"/>
      <c r="CF1392" s="44"/>
      <c r="CG1392" s="45"/>
      <c r="CH1392" s="45"/>
      <c r="CI1392" s="45"/>
      <c r="CJ1392" s="45"/>
      <c r="CK1392" s="45"/>
      <c r="CL1392" s="45"/>
      <c r="CM1392" s="45"/>
      <c r="CN1392" s="45"/>
      <c r="CO1392" s="45"/>
      <c r="CP1392" s="45"/>
      <c r="CQ1392" s="45"/>
      <c r="CR1392" s="45"/>
      <c r="CS1392" s="44"/>
      <c r="CT1392" s="44"/>
      <c r="CU1392" s="44"/>
      <c r="CV1392" s="44"/>
      <c r="CW1392" s="44"/>
      <c r="CX1392" s="44"/>
      <c r="CY1392" s="44"/>
      <c r="CZ1392" s="44"/>
      <c r="DA1392" s="44"/>
      <c r="DB1392" s="44"/>
      <c r="DC1392" s="44"/>
      <c r="DD1392" s="44"/>
      <c r="DE1392" s="44"/>
      <c r="DF1392" s="44"/>
      <c r="DG1392" s="44"/>
      <c r="DH1392" s="44"/>
      <c r="DI1392" s="44"/>
    </row>
    <row r="1393" spans="1:113" ht="15">
      <c r="A1393" s="40"/>
      <c r="B1393" s="40"/>
      <c r="C1393" s="41"/>
      <c r="D1393" s="69"/>
      <c r="E1393" s="42"/>
      <c r="F1393" s="42"/>
      <c r="G1393" s="44"/>
      <c r="H1393" s="44"/>
      <c r="I1393" s="44"/>
      <c r="J1393" s="335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4"/>
      <c r="AT1393" s="44"/>
      <c r="AU1393" s="44"/>
      <c r="AV1393" s="44"/>
      <c r="AW1393" s="44"/>
      <c r="AX1393" s="44"/>
      <c r="AY1393" s="44"/>
      <c r="AZ1393" s="44"/>
      <c r="BA1393" s="44"/>
      <c r="BB1393" s="44"/>
      <c r="BC1393" s="44"/>
      <c r="BD1393" s="44"/>
      <c r="BE1393" s="44"/>
      <c r="BF1393" s="44"/>
      <c r="BG1393" s="44"/>
      <c r="BH1393" s="44"/>
      <c r="BI1393" s="44"/>
      <c r="BJ1393" s="44"/>
      <c r="BK1393" s="44"/>
      <c r="BL1393" s="44"/>
      <c r="BM1393" s="44"/>
      <c r="BN1393" s="44"/>
      <c r="BO1393" s="44"/>
      <c r="BP1393" s="44"/>
      <c r="BQ1393" s="44"/>
      <c r="BR1393" s="44"/>
      <c r="BS1393" s="44"/>
      <c r="BT1393" s="44"/>
      <c r="BU1393" s="44"/>
      <c r="BV1393" s="44"/>
      <c r="BW1393" s="44"/>
      <c r="BX1393" s="44"/>
      <c r="BY1393" s="44"/>
      <c r="BZ1393" s="44"/>
      <c r="CA1393" s="44"/>
      <c r="CB1393" s="44"/>
      <c r="CC1393" s="44"/>
      <c r="CD1393" s="44"/>
      <c r="CE1393" s="44"/>
      <c r="CF1393" s="44"/>
      <c r="CG1393" s="45"/>
      <c r="CH1393" s="45"/>
      <c r="CI1393" s="45"/>
      <c r="CJ1393" s="45"/>
      <c r="CK1393" s="45"/>
      <c r="CL1393" s="45"/>
      <c r="CM1393" s="45"/>
      <c r="CN1393" s="45"/>
      <c r="CO1393" s="45"/>
      <c r="CP1393" s="45"/>
      <c r="CQ1393" s="45"/>
      <c r="CR1393" s="45"/>
      <c r="CS1393" s="44"/>
      <c r="CT1393" s="44"/>
      <c r="CU1393" s="44"/>
      <c r="CV1393" s="44"/>
      <c r="CW1393" s="44"/>
      <c r="CX1393" s="44"/>
      <c r="CY1393" s="44"/>
      <c r="CZ1393" s="44"/>
      <c r="DA1393" s="44"/>
      <c r="DB1393" s="44"/>
      <c r="DC1393" s="44"/>
      <c r="DD1393" s="44"/>
      <c r="DE1393" s="44"/>
      <c r="DF1393" s="44"/>
      <c r="DG1393" s="44"/>
      <c r="DH1393" s="44"/>
      <c r="DI1393" s="44"/>
    </row>
    <row r="1394" spans="1:113" ht="15">
      <c r="A1394" s="40"/>
      <c r="B1394" s="40"/>
      <c r="C1394" s="41"/>
      <c r="D1394" s="69"/>
      <c r="E1394" s="42"/>
      <c r="F1394" s="42"/>
      <c r="G1394" s="44"/>
      <c r="H1394" s="44"/>
      <c r="I1394" s="44"/>
      <c r="J1394" s="335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4"/>
      <c r="AT1394" s="44"/>
      <c r="AU1394" s="44"/>
      <c r="AV1394" s="44"/>
      <c r="AW1394" s="44"/>
      <c r="AX1394" s="44"/>
      <c r="AY1394" s="44"/>
      <c r="AZ1394" s="44"/>
      <c r="BA1394" s="44"/>
      <c r="BB1394" s="44"/>
      <c r="BC1394" s="44"/>
      <c r="BD1394" s="44"/>
      <c r="BE1394" s="44"/>
      <c r="BF1394" s="44"/>
      <c r="BG1394" s="44"/>
      <c r="BH1394" s="44"/>
      <c r="BI1394" s="44"/>
      <c r="BJ1394" s="44"/>
      <c r="BK1394" s="44"/>
      <c r="BL1394" s="44"/>
      <c r="BM1394" s="44"/>
      <c r="BN1394" s="44"/>
      <c r="BO1394" s="44"/>
      <c r="BP1394" s="44"/>
      <c r="BQ1394" s="44"/>
      <c r="BR1394" s="44"/>
      <c r="BS1394" s="44"/>
      <c r="BT1394" s="44"/>
      <c r="BU1394" s="44"/>
      <c r="BV1394" s="44"/>
      <c r="BW1394" s="44"/>
      <c r="BX1394" s="44"/>
      <c r="BY1394" s="44"/>
      <c r="BZ1394" s="44"/>
      <c r="CA1394" s="44"/>
      <c r="CB1394" s="44"/>
      <c r="CC1394" s="44"/>
      <c r="CD1394" s="44"/>
      <c r="CE1394" s="44"/>
      <c r="CF1394" s="44"/>
      <c r="CG1394" s="45"/>
      <c r="CH1394" s="45"/>
      <c r="CI1394" s="45"/>
      <c r="CJ1394" s="45"/>
      <c r="CK1394" s="45"/>
      <c r="CL1394" s="45"/>
      <c r="CM1394" s="45"/>
      <c r="CN1394" s="45"/>
      <c r="CO1394" s="45"/>
      <c r="CP1394" s="45"/>
      <c r="CQ1394" s="45"/>
      <c r="CR1394" s="45"/>
      <c r="CS1394" s="44"/>
      <c r="CT1394" s="44"/>
      <c r="CU1394" s="44"/>
      <c r="CV1394" s="44"/>
      <c r="CW1394" s="44"/>
      <c r="CX1394" s="44"/>
      <c r="CY1394" s="44"/>
      <c r="CZ1394" s="44"/>
      <c r="DA1394" s="44"/>
      <c r="DB1394" s="44"/>
      <c r="DC1394" s="44"/>
      <c r="DD1394" s="44"/>
      <c r="DE1394" s="44"/>
      <c r="DF1394" s="44"/>
      <c r="DG1394" s="44"/>
      <c r="DH1394" s="44"/>
      <c r="DI1394" s="44"/>
    </row>
    <row r="1395" spans="1:113" ht="15">
      <c r="A1395" s="40"/>
      <c r="B1395" s="40"/>
      <c r="C1395" s="41"/>
      <c r="D1395" s="69"/>
      <c r="E1395" s="42"/>
      <c r="F1395" s="42"/>
      <c r="G1395" s="44"/>
      <c r="H1395" s="44"/>
      <c r="I1395" s="44"/>
      <c r="J1395" s="335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4"/>
      <c r="AT1395" s="44"/>
      <c r="AU1395" s="44"/>
      <c r="AV1395" s="44"/>
      <c r="AW1395" s="44"/>
      <c r="AX1395" s="44"/>
      <c r="AY1395" s="44"/>
      <c r="AZ1395" s="44"/>
      <c r="BA1395" s="44"/>
      <c r="BB1395" s="44"/>
      <c r="BC1395" s="44"/>
      <c r="BD1395" s="44"/>
      <c r="BE1395" s="44"/>
      <c r="BF1395" s="44"/>
      <c r="BG1395" s="44"/>
      <c r="BH1395" s="44"/>
      <c r="BI1395" s="44"/>
      <c r="BJ1395" s="44"/>
      <c r="BK1395" s="44"/>
      <c r="BL1395" s="44"/>
      <c r="BM1395" s="44"/>
      <c r="BN1395" s="44"/>
      <c r="BO1395" s="44"/>
      <c r="BP1395" s="44"/>
      <c r="BQ1395" s="44"/>
      <c r="BR1395" s="44"/>
      <c r="BS1395" s="44"/>
      <c r="BT1395" s="44"/>
      <c r="BU1395" s="44"/>
      <c r="BV1395" s="44"/>
      <c r="BW1395" s="44"/>
      <c r="BX1395" s="44"/>
      <c r="BY1395" s="44"/>
      <c r="BZ1395" s="44"/>
      <c r="CA1395" s="44"/>
      <c r="CB1395" s="44"/>
      <c r="CC1395" s="44"/>
      <c r="CD1395" s="44"/>
      <c r="CE1395" s="44"/>
      <c r="CF1395" s="44"/>
      <c r="CG1395" s="45"/>
      <c r="CH1395" s="45"/>
      <c r="CI1395" s="45"/>
      <c r="CJ1395" s="45"/>
      <c r="CK1395" s="45"/>
      <c r="CL1395" s="45"/>
      <c r="CM1395" s="45"/>
      <c r="CN1395" s="45"/>
      <c r="CO1395" s="45"/>
      <c r="CP1395" s="45"/>
      <c r="CQ1395" s="45"/>
      <c r="CR1395" s="45"/>
      <c r="CS1395" s="44"/>
      <c r="CT1395" s="44"/>
      <c r="CU1395" s="44"/>
      <c r="CV1395" s="44"/>
      <c r="CW1395" s="44"/>
      <c r="CX1395" s="44"/>
      <c r="CY1395" s="44"/>
      <c r="CZ1395" s="44"/>
      <c r="DA1395" s="44"/>
      <c r="DB1395" s="44"/>
      <c r="DC1395" s="44"/>
      <c r="DD1395" s="44"/>
      <c r="DE1395" s="44"/>
      <c r="DF1395" s="44"/>
      <c r="DG1395" s="44"/>
      <c r="DH1395" s="44"/>
      <c r="DI1395" s="44"/>
    </row>
    <row r="1396" spans="1:113" ht="15">
      <c r="A1396" s="40"/>
      <c r="B1396" s="40"/>
      <c r="C1396" s="41"/>
      <c r="D1396" s="69"/>
      <c r="E1396" s="42"/>
      <c r="F1396" s="42"/>
      <c r="G1396" s="44"/>
      <c r="H1396" s="44"/>
      <c r="I1396" s="44"/>
      <c r="J1396" s="335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  <c r="BF1396" s="44"/>
      <c r="BG1396" s="44"/>
      <c r="BH1396" s="44"/>
      <c r="BI1396" s="44"/>
      <c r="BJ1396" s="44"/>
      <c r="BK1396" s="44"/>
      <c r="BL1396" s="44"/>
      <c r="BM1396" s="44"/>
      <c r="BN1396" s="44"/>
      <c r="BO1396" s="44"/>
      <c r="BP1396" s="44"/>
      <c r="BQ1396" s="44"/>
      <c r="BR1396" s="44"/>
      <c r="BS1396" s="44"/>
      <c r="BT1396" s="44"/>
      <c r="BU1396" s="44"/>
      <c r="BV1396" s="44"/>
      <c r="BW1396" s="44"/>
      <c r="BX1396" s="44"/>
      <c r="BY1396" s="44"/>
      <c r="BZ1396" s="44"/>
      <c r="CA1396" s="44"/>
      <c r="CB1396" s="44"/>
      <c r="CC1396" s="44"/>
      <c r="CD1396" s="44"/>
      <c r="CE1396" s="44"/>
      <c r="CF1396" s="44"/>
      <c r="CG1396" s="45"/>
      <c r="CH1396" s="45"/>
      <c r="CI1396" s="45"/>
      <c r="CJ1396" s="45"/>
      <c r="CK1396" s="45"/>
      <c r="CL1396" s="45"/>
      <c r="CM1396" s="45"/>
      <c r="CN1396" s="45"/>
      <c r="CO1396" s="45"/>
      <c r="CP1396" s="45"/>
      <c r="CQ1396" s="45"/>
      <c r="CR1396" s="45"/>
      <c r="CS1396" s="44"/>
      <c r="CT1396" s="44"/>
      <c r="CU1396" s="44"/>
      <c r="CV1396" s="44"/>
      <c r="CW1396" s="44"/>
      <c r="CX1396" s="44"/>
      <c r="CY1396" s="44"/>
      <c r="CZ1396" s="44"/>
      <c r="DA1396" s="44"/>
      <c r="DB1396" s="44"/>
      <c r="DC1396" s="44"/>
      <c r="DD1396" s="44"/>
      <c r="DE1396" s="44"/>
      <c r="DF1396" s="44"/>
      <c r="DG1396" s="44"/>
      <c r="DH1396" s="44"/>
      <c r="DI1396" s="44"/>
    </row>
    <row r="1397" spans="1:113" ht="15">
      <c r="A1397" s="40"/>
      <c r="B1397" s="40"/>
      <c r="C1397" s="41"/>
      <c r="D1397" s="69"/>
      <c r="E1397" s="42"/>
      <c r="F1397" s="42"/>
      <c r="G1397" s="44"/>
      <c r="H1397" s="44"/>
      <c r="I1397" s="44"/>
      <c r="J1397" s="335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  <c r="AS1397" s="44"/>
      <c r="AT1397" s="44"/>
      <c r="AU1397" s="44"/>
      <c r="AV1397" s="44"/>
      <c r="AW1397" s="44"/>
      <c r="AX1397" s="44"/>
      <c r="AY1397" s="44"/>
      <c r="AZ1397" s="44"/>
      <c r="BA1397" s="44"/>
      <c r="BB1397" s="44"/>
      <c r="BC1397" s="44"/>
      <c r="BD1397" s="44"/>
      <c r="BE1397" s="44"/>
      <c r="BF1397" s="44"/>
      <c r="BG1397" s="44"/>
      <c r="BH1397" s="44"/>
      <c r="BI1397" s="44"/>
      <c r="BJ1397" s="44"/>
      <c r="BK1397" s="44"/>
      <c r="BL1397" s="44"/>
      <c r="BM1397" s="44"/>
      <c r="BN1397" s="44"/>
      <c r="BO1397" s="44"/>
      <c r="BP1397" s="44"/>
      <c r="BQ1397" s="44"/>
      <c r="BR1397" s="44"/>
      <c r="BS1397" s="44"/>
      <c r="BT1397" s="44"/>
      <c r="BU1397" s="44"/>
      <c r="BV1397" s="44"/>
      <c r="BW1397" s="44"/>
      <c r="BX1397" s="44"/>
      <c r="BY1397" s="44"/>
      <c r="BZ1397" s="44"/>
      <c r="CA1397" s="44"/>
      <c r="CB1397" s="44"/>
      <c r="CC1397" s="44"/>
      <c r="CD1397" s="44"/>
      <c r="CE1397" s="44"/>
      <c r="CF1397" s="44"/>
      <c r="CG1397" s="45"/>
      <c r="CH1397" s="45"/>
      <c r="CI1397" s="45"/>
      <c r="CJ1397" s="45"/>
      <c r="CK1397" s="45"/>
      <c r="CL1397" s="45"/>
      <c r="CM1397" s="45"/>
      <c r="CN1397" s="45"/>
      <c r="CO1397" s="45"/>
      <c r="CP1397" s="45"/>
      <c r="CQ1397" s="45"/>
      <c r="CR1397" s="45"/>
      <c r="CS1397" s="44"/>
      <c r="CT1397" s="44"/>
      <c r="CU1397" s="44"/>
      <c r="CV1397" s="44"/>
      <c r="CW1397" s="44"/>
      <c r="CX1397" s="44"/>
      <c r="CY1397" s="44"/>
      <c r="CZ1397" s="44"/>
      <c r="DA1397" s="44"/>
      <c r="DB1397" s="44"/>
      <c r="DC1397" s="44"/>
      <c r="DD1397" s="44"/>
      <c r="DE1397" s="44"/>
      <c r="DF1397" s="44"/>
      <c r="DG1397" s="44"/>
      <c r="DH1397" s="44"/>
      <c r="DI1397" s="44"/>
    </row>
    <row r="1398" spans="1:113" ht="15">
      <c r="A1398" s="40"/>
      <c r="B1398" s="40"/>
      <c r="C1398" s="41"/>
      <c r="D1398" s="69"/>
      <c r="E1398" s="42"/>
      <c r="F1398" s="42"/>
      <c r="G1398" s="44"/>
      <c r="H1398" s="44"/>
      <c r="I1398" s="44"/>
      <c r="J1398" s="335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  <c r="AS1398" s="44"/>
      <c r="AT1398" s="44"/>
      <c r="AU1398" s="44"/>
      <c r="AV1398" s="44"/>
      <c r="AW1398" s="44"/>
      <c r="AX1398" s="44"/>
      <c r="AY1398" s="44"/>
      <c r="AZ1398" s="44"/>
      <c r="BA1398" s="44"/>
      <c r="BB1398" s="44"/>
      <c r="BC1398" s="44"/>
      <c r="BD1398" s="44"/>
      <c r="BE1398" s="44"/>
      <c r="BF1398" s="44"/>
      <c r="BG1398" s="44"/>
      <c r="BH1398" s="44"/>
      <c r="BI1398" s="44"/>
      <c r="BJ1398" s="44"/>
      <c r="BK1398" s="44"/>
      <c r="BL1398" s="44"/>
      <c r="BM1398" s="44"/>
      <c r="BN1398" s="44"/>
      <c r="BO1398" s="44"/>
      <c r="BP1398" s="44"/>
      <c r="BQ1398" s="44"/>
      <c r="BR1398" s="44"/>
      <c r="BS1398" s="44"/>
      <c r="BT1398" s="44"/>
      <c r="BU1398" s="44"/>
      <c r="BV1398" s="44"/>
      <c r="BW1398" s="44"/>
      <c r="BX1398" s="44"/>
      <c r="BY1398" s="44"/>
      <c r="BZ1398" s="44"/>
      <c r="CA1398" s="44"/>
      <c r="CB1398" s="44"/>
      <c r="CC1398" s="44"/>
      <c r="CD1398" s="44"/>
      <c r="CE1398" s="44"/>
      <c r="CF1398" s="44"/>
      <c r="CG1398" s="45"/>
      <c r="CH1398" s="45"/>
      <c r="CI1398" s="45"/>
      <c r="CJ1398" s="45"/>
      <c r="CK1398" s="45"/>
      <c r="CL1398" s="45"/>
      <c r="CM1398" s="45"/>
      <c r="CN1398" s="45"/>
      <c r="CO1398" s="45"/>
      <c r="CP1398" s="45"/>
      <c r="CQ1398" s="45"/>
      <c r="CR1398" s="45"/>
      <c r="CS1398" s="44"/>
      <c r="CT1398" s="44"/>
      <c r="CU1398" s="44"/>
      <c r="CV1398" s="44"/>
      <c r="CW1398" s="44"/>
      <c r="CX1398" s="44"/>
      <c r="CY1398" s="44"/>
      <c r="CZ1398" s="44"/>
      <c r="DA1398" s="44"/>
      <c r="DB1398" s="44"/>
      <c r="DC1398" s="44"/>
      <c r="DD1398" s="44"/>
      <c r="DE1398" s="44"/>
      <c r="DF1398" s="44"/>
      <c r="DG1398" s="44"/>
      <c r="DH1398" s="44"/>
      <c r="DI1398" s="44"/>
    </row>
    <row r="1399" spans="1:113" ht="15">
      <c r="A1399" s="40"/>
      <c r="B1399" s="40"/>
      <c r="C1399" s="41"/>
      <c r="D1399" s="69"/>
      <c r="E1399" s="42"/>
      <c r="F1399" s="42"/>
      <c r="G1399" s="44"/>
      <c r="H1399" s="44"/>
      <c r="I1399" s="44"/>
      <c r="J1399" s="335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  <c r="AS1399" s="44"/>
      <c r="AT1399" s="44"/>
      <c r="AU1399" s="44"/>
      <c r="AV1399" s="44"/>
      <c r="AW1399" s="44"/>
      <c r="AX1399" s="44"/>
      <c r="AY1399" s="44"/>
      <c r="AZ1399" s="44"/>
      <c r="BA1399" s="44"/>
      <c r="BB1399" s="44"/>
      <c r="BC1399" s="44"/>
      <c r="BD1399" s="44"/>
      <c r="BE1399" s="44"/>
      <c r="BF1399" s="44"/>
      <c r="BG1399" s="44"/>
      <c r="BH1399" s="44"/>
      <c r="BI1399" s="44"/>
      <c r="BJ1399" s="44"/>
      <c r="BK1399" s="44"/>
      <c r="BL1399" s="44"/>
      <c r="BM1399" s="44"/>
      <c r="BN1399" s="44"/>
      <c r="BO1399" s="44"/>
      <c r="BP1399" s="44"/>
      <c r="BQ1399" s="44"/>
      <c r="BR1399" s="44"/>
      <c r="BS1399" s="44"/>
      <c r="BT1399" s="44"/>
      <c r="BU1399" s="44"/>
      <c r="BV1399" s="44"/>
      <c r="BW1399" s="44"/>
      <c r="BX1399" s="44"/>
      <c r="BY1399" s="44"/>
      <c r="BZ1399" s="44"/>
      <c r="CA1399" s="44"/>
      <c r="CB1399" s="44"/>
      <c r="CC1399" s="44"/>
      <c r="CD1399" s="44"/>
      <c r="CE1399" s="44"/>
      <c r="CF1399" s="44"/>
      <c r="CG1399" s="45"/>
      <c r="CH1399" s="45"/>
      <c r="CI1399" s="45"/>
      <c r="CJ1399" s="45"/>
      <c r="CK1399" s="45"/>
      <c r="CL1399" s="45"/>
      <c r="CM1399" s="45"/>
      <c r="CN1399" s="45"/>
      <c r="CO1399" s="45"/>
      <c r="CP1399" s="45"/>
      <c r="CQ1399" s="45"/>
      <c r="CR1399" s="45"/>
      <c r="CS1399" s="44"/>
      <c r="CT1399" s="44"/>
      <c r="CU1399" s="44"/>
      <c r="CV1399" s="44"/>
      <c r="CW1399" s="44"/>
      <c r="CX1399" s="44"/>
      <c r="CY1399" s="44"/>
      <c r="CZ1399" s="44"/>
      <c r="DA1399" s="44"/>
      <c r="DB1399" s="44"/>
      <c r="DC1399" s="44"/>
      <c r="DD1399" s="44"/>
      <c r="DE1399" s="44"/>
      <c r="DF1399" s="44"/>
      <c r="DG1399" s="44"/>
      <c r="DH1399" s="44"/>
      <c r="DI1399" s="44"/>
    </row>
    <row r="1400" spans="1:113" ht="15">
      <c r="A1400" s="40"/>
      <c r="B1400" s="40"/>
      <c r="C1400" s="41"/>
      <c r="D1400" s="69"/>
      <c r="E1400" s="42"/>
      <c r="F1400" s="42"/>
      <c r="G1400" s="44"/>
      <c r="H1400" s="44"/>
      <c r="I1400" s="44"/>
      <c r="J1400" s="335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  <c r="AS1400" s="44"/>
      <c r="AT1400" s="44"/>
      <c r="AU1400" s="44"/>
      <c r="AV1400" s="44"/>
      <c r="AW1400" s="44"/>
      <c r="AX1400" s="44"/>
      <c r="AY1400" s="44"/>
      <c r="AZ1400" s="44"/>
      <c r="BA1400" s="44"/>
      <c r="BB1400" s="44"/>
      <c r="BC1400" s="44"/>
      <c r="BD1400" s="44"/>
      <c r="BE1400" s="44"/>
      <c r="BF1400" s="44"/>
      <c r="BG1400" s="44"/>
      <c r="BH1400" s="44"/>
      <c r="BI1400" s="44"/>
      <c r="BJ1400" s="44"/>
      <c r="BK1400" s="44"/>
      <c r="BL1400" s="44"/>
      <c r="BM1400" s="44"/>
      <c r="BN1400" s="44"/>
      <c r="BO1400" s="44"/>
      <c r="BP1400" s="44"/>
      <c r="BQ1400" s="44"/>
      <c r="BR1400" s="44"/>
      <c r="BS1400" s="44"/>
      <c r="BT1400" s="44"/>
      <c r="BU1400" s="44"/>
      <c r="BV1400" s="44"/>
      <c r="BW1400" s="44"/>
      <c r="BX1400" s="44"/>
      <c r="BY1400" s="44"/>
      <c r="BZ1400" s="44"/>
      <c r="CA1400" s="44"/>
      <c r="CB1400" s="44"/>
      <c r="CC1400" s="44"/>
      <c r="CD1400" s="44"/>
      <c r="CE1400" s="44"/>
      <c r="CF1400" s="44"/>
      <c r="CG1400" s="45"/>
      <c r="CH1400" s="45"/>
      <c r="CI1400" s="45"/>
      <c r="CJ1400" s="45"/>
      <c r="CK1400" s="45"/>
      <c r="CL1400" s="45"/>
      <c r="CM1400" s="45"/>
      <c r="CN1400" s="45"/>
      <c r="CO1400" s="45"/>
      <c r="CP1400" s="45"/>
      <c r="CQ1400" s="45"/>
      <c r="CR1400" s="45"/>
      <c r="CS1400" s="44"/>
      <c r="CT1400" s="44"/>
      <c r="CU1400" s="44"/>
      <c r="CV1400" s="44"/>
      <c r="CW1400" s="44"/>
      <c r="CX1400" s="44"/>
      <c r="CY1400" s="44"/>
      <c r="CZ1400" s="44"/>
      <c r="DA1400" s="44"/>
      <c r="DB1400" s="44"/>
      <c r="DC1400" s="44"/>
      <c r="DD1400" s="44"/>
      <c r="DE1400" s="44"/>
      <c r="DF1400" s="44"/>
      <c r="DG1400" s="44"/>
      <c r="DH1400" s="44"/>
      <c r="DI1400" s="44"/>
    </row>
    <row r="1401" spans="1:113" ht="15">
      <c r="A1401" s="40"/>
      <c r="B1401" s="40"/>
      <c r="C1401" s="41"/>
      <c r="D1401" s="69"/>
      <c r="E1401" s="42"/>
      <c r="F1401" s="42"/>
      <c r="G1401" s="44"/>
      <c r="H1401" s="44"/>
      <c r="I1401" s="44"/>
      <c r="J1401" s="335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  <c r="AS1401" s="44"/>
      <c r="AT1401" s="44"/>
      <c r="AU1401" s="44"/>
      <c r="AV1401" s="44"/>
      <c r="AW1401" s="44"/>
      <c r="AX1401" s="44"/>
      <c r="AY1401" s="44"/>
      <c r="AZ1401" s="44"/>
      <c r="BA1401" s="44"/>
      <c r="BB1401" s="44"/>
      <c r="BC1401" s="44"/>
      <c r="BD1401" s="44"/>
      <c r="BE1401" s="44"/>
      <c r="BF1401" s="44"/>
      <c r="BG1401" s="44"/>
      <c r="BH1401" s="44"/>
      <c r="BI1401" s="44"/>
      <c r="BJ1401" s="44"/>
      <c r="BK1401" s="44"/>
      <c r="BL1401" s="44"/>
      <c r="BM1401" s="44"/>
      <c r="BN1401" s="44"/>
      <c r="BO1401" s="44"/>
      <c r="BP1401" s="44"/>
      <c r="BQ1401" s="44"/>
      <c r="BR1401" s="44"/>
      <c r="BS1401" s="44"/>
      <c r="BT1401" s="44"/>
      <c r="BU1401" s="44"/>
      <c r="BV1401" s="44"/>
      <c r="BW1401" s="44"/>
      <c r="BX1401" s="44"/>
      <c r="BY1401" s="44"/>
      <c r="BZ1401" s="44"/>
      <c r="CA1401" s="44"/>
      <c r="CB1401" s="44"/>
      <c r="CC1401" s="44"/>
      <c r="CD1401" s="44"/>
      <c r="CE1401" s="44"/>
      <c r="CF1401" s="44"/>
      <c r="CG1401" s="45"/>
      <c r="CH1401" s="45"/>
      <c r="CI1401" s="45"/>
      <c r="CJ1401" s="45"/>
      <c r="CK1401" s="45"/>
      <c r="CL1401" s="45"/>
      <c r="CM1401" s="45"/>
      <c r="CN1401" s="45"/>
      <c r="CO1401" s="45"/>
      <c r="CP1401" s="45"/>
      <c r="CQ1401" s="45"/>
      <c r="CR1401" s="45"/>
      <c r="CS1401" s="44"/>
      <c r="CT1401" s="44"/>
      <c r="CU1401" s="44"/>
      <c r="CV1401" s="44"/>
      <c r="CW1401" s="44"/>
      <c r="CX1401" s="44"/>
      <c r="CY1401" s="44"/>
      <c r="CZ1401" s="44"/>
      <c r="DA1401" s="44"/>
      <c r="DB1401" s="44"/>
      <c r="DC1401" s="44"/>
      <c r="DD1401" s="44"/>
      <c r="DE1401" s="44"/>
      <c r="DF1401" s="44"/>
      <c r="DG1401" s="44"/>
      <c r="DH1401" s="44"/>
      <c r="DI1401" s="44"/>
    </row>
    <row r="1402" spans="1:113" ht="15">
      <c r="A1402" s="40"/>
      <c r="B1402" s="40"/>
      <c r="C1402" s="41"/>
      <c r="D1402" s="69"/>
      <c r="E1402" s="42"/>
      <c r="F1402" s="42"/>
      <c r="G1402" s="44"/>
      <c r="H1402" s="44"/>
      <c r="I1402" s="44"/>
      <c r="J1402" s="335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  <c r="AS1402" s="44"/>
      <c r="AT1402" s="44"/>
      <c r="AU1402" s="44"/>
      <c r="AV1402" s="44"/>
      <c r="AW1402" s="44"/>
      <c r="AX1402" s="44"/>
      <c r="AY1402" s="44"/>
      <c r="AZ1402" s="44"/>
      <c r="BA1402" s="44"/>
      <c r="BB1402" s="44"/>
      <c r="BC1402" s="44"/>
      <c r="BD1402" s="44"/>
      <c r="BE1402" s="44"/>
      <c r="BF1402" s="44"/>
      <c r="BG1402" s="44"/>
      <c r="BH1402" s="44"/>
      <c r="BI1402" s="44"/>
      <c r="BJ1402" s="44"/>
      <c r="BK1402" s="44"/>
      <c r="BL1402" s="44"/>
      <c r="BM1402" s="44"/>
      <c r="BN1402" s="44"/>
      <c r="BO1402" s="44"/>
      <c r="BP1402" s="44"/>
      <c r="BQ1402" s="44"/>
      <c r="BR1402" s="44"/>
      <c r="BS1402" s="44"/>
      <c r="BT1402" s="44"/>
      <c r="BU1402" s="44"/>
      <c r="BV1402" s="44"/>
      <c r="BW1402" s="44"/>
      <c r="BX1402" s="44"/>
      <c r="BY1402" s="44"/>
      <c r="BZ1402" s="44"/>
      <c r="CA1402" s="44"/>
      <c r="CB1402" s="44"/>
      <c r="CC1402" s="44"/>
      <c r="CD1402" s="44"/>
      <c r="CE1402" s="44"/>
      <c r="CF1402" s="44"/>
      <c r="CG1402" s="45"/>
      <c r="CH1402" s="45"/>
      <c r="CI1402" s="45"/>
      <c r="CJ1402" s="45"/>
      <c r="CK1402" s="45"/>
      <c r="CL1402" s="45"/>
      <c r="CM1402" s="45"/>
      <c r="CN1402" s="45"/>
      <c r="CO1402" s="45"/>
      <c r="CP1402" s="45"/>
      <c r="CQ1402" s="45"/>
      <c r="CR1402" s="45"/>
      <c r="CS1402" s="44"/>
      <c r="CT1402" s="44"/>
      <c r="CU1402" s="44"/>
      <c r="CV1402" s="44"/>
      <c r="CW1402" s="44"/>
      <c r="CX1402" s="44"/>
      <c r="CY1402" s="44"/>
      <c r="CZ1402" s="44"/>
      <c r="DA1402" s="44"/>
      <c r="DB1402" s="44"/>
      <c r="DC1402" s="44"/>
      <c r="DD1402" s="44"/>
      <c r="DE1402" s="44"/>
      <c r="DF1402" s="44"/>
      <c r="DG1402" s="44"/>
      <c r="DH1402" s="44"/>
      <c r="DI1402" s="44"/>
    </row>
    <row r="1403" spans="1:113" ht="15">
      <c r="A1403" s="40"/>
      <c r="B1403" s="40"/>
      <c r="C1403" s="41"/>
      <c r="D1403" s="69"/>
      <c r="E1403" s="42"/>
      <c r="F1403" s="42"/>
      <c r="G1403" s="44"/>
      <c r="H1403" s="44"/>
      <c r="I1403" s="44"/>
      <c r="J1403" s="335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4"/>
      <c r="AT1403" s="44"/>
      <c r="AU1403" s="44"/>
      <c r="AV1403" s="44"/>
      <c r="AW1403" s="44"/>
      <c r="AX1403" s="44"/>
      <c r="AY1403" s="44"/>
      <c r="AZ1403" s="44"/>
      <c r="BA1403" s="44"/>
      <c r="BB1403" s="44"/>
      <c r="BC1403" s="44"/>
      <c r="BD1403" s="44"/>
      <c r="BE1403" s="44"/>
      <c r="BF1403" s="44"/>
      <c r="BG1403" s="44"/>
      <c r="BH1403" s="44"/>
      <c r="BI1403" s="44"/>
      <c r="BJ1403" s="44"/>
      <c r="BK1403" s="44"/>
      <c r="BL1403" s="44"/>
      <c r="BM1403" s="44"/>
      <c r="BN1403" s="44"/>
      <c r="BO1403" s="44"/>
      <c r="BP1403" s="44"/>
      <c r="BQ1403" s="44"/>
      <c r="BR1403" s="44"/>
      <c r="BS1403" s="44"/>
      <c r="BT1403" s="44"/>
      <c r="BU1403" s="44"/>
      <c r="BV1403" s="44"/>
      <c r="BW1403" s="44"/>
      <c r="BX1403" s="44"/>
      <c r="BY1403" s="44"/>
      <c r="BZ1403" s="44"/>
      <c r="CA1403" s="44"/>
      <c r="CB1403" s="44"/>
      <c r="CC1403" s="44"/>
      <c r="CD1403" s="44"/>
      <c r="CE1403" s="44"/>
      <c r="CF1403" s="44"/>
      <c r="CG1403" s="45"/>
      <c r="CH1403" s="45"/>
      <c r="CI1403" s="45"/>
      <c r="CJ1403" s="45"/>
      <c r="CK1403" s="45"/>
      <c r="CL1403" s="45"/>
      <c r="CM1403" s="45"/>
      <c r="CN1403" s="45"/>
      <c r="CO1403" s="45"/>
      <c r="CP1403" s="45"/>
      <c r="CQ1403" s="45"/>
      <c r="CR1403" s="45"/>
      <c r="CS1403" s="44"/>
      <c r="CT1403" s="44"/>
      <c r="CU1403" s="44"/>
      <c r="CV1403" s="44"/>
      <c r="CW1403" s="44"/>
      <c r="CX1403" s="44"/>
      <c r="CY1403" s="44"/>
      <c r="CZ1403" s="44"/>
      <c r="DA1403" s="44"/>
      <c r="DB1403" s="44"/>
      <c r="DC1403" s="44"/>
      <c r="DD1403" s="44"/>
      <c r="DE1403" s="44"/>
      <c r="DF1403" s="44"/>
      <c r="DG1403" s="44"/>
      <c r="DH1403" s="44"/>
      <c r="DI1403" s="44"/>
    </row>
    <row r="1404" spans="1:113" ht="15">
      <c r="A1404" s="40"/>
      <c r="B1404" s="40"/>
      <c r="C1404" s="41"/>
      <c r="D1404" s="69"/>
      <c r="E1404" s="42"/>
      <c r="F1404" s="42"/>
      <c r="G1404" s="44"/>
      <c r="H1404" s="44"/>
      <c r="I1404" s="44"/>
      <c r="J1404" s="335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  <c r="AS1404" s="44"/>
      <c r="AT1404" s="44"/>
      <c r="AU1404" s="44"/>
      <c r="AV1404" s="44"/>
      <c r="AW1404" s="44"/>
      <c r="AX1404" s="44"/>
      <c r="AY1404" s="44"/>
      <c r="AZ1404" s="44"/>
      <c r="BA1404" s="44"/>
      <c r="BB1404" s="44"/>
      <c r="BC1404" s="44"/>
      <c r="BD1404" s="44"/>
      <c r="BE1404" s="44"/>
      <c r="BF1404" s="44"/>
      <c r="BG1404" s="44"/>
      <c r="BH1404" s="44"/>
      <c r="BI1404" s="44"/>
      <c r="BJ1404" s="44"/>
      <c r="BK1404" s="44"/>
      <c r="BL1404" s="44"/>
      <c r="BM1404" s="44"/>
      <c r="BN1404" s="44"/>
      <c r="BO1404" s="44"/>
      <c r="BP1404" s="44"/>
      <c r="BQ1404" s="44"/>
      <c r="BR1404" s="44"/>
      <c r="BS1404" s="44"/>
      <c r="BT1404" s="44"/>
      <c r="BU1404" s="44"/>
      <c r="BV1404" s="44"/>
      <c r="BW1404" s="44"/>
      <c r="BX1404" s="44"/>
      <c r="BY1404" s="44"/>
      <c r="BZ1404" s="44"/>
      <c r="CA1404" s="44"/>
      <c r="CB1404" s="44"/>
      <c r="CC1404" s="44"/>
      <c r="CD1404" s="44"/>
      <c r="CE1404" s="44"/>
      <c r="CF1404" s="44"/>
      <c r="CG1404" s="45"/>
      <c r="CH1404" s="45"/>
      <c r="CI1404" s="45"/>
      <c r="CJ1404" s="45"/>
      <c r="CK1404" s="45"/>
      <c r="CL1404" s="45"/>
      <c r="CM1404" s="45"/>
      <c r="CN1404" s="45"/>
      <c r="CO1404" s="45"/>
      <c r="CP1404" s="45"/>
      <c r="CQ1404" s="45"/>
      <c r="CR1404" s="45"/>
      <c r="CS1404" s="44"/>
      <c r="CT1404" s="44"/>
      <c r="CU1404" s="44"/>
      <c r="CV1404" s="44"/>
      <c r="CW1404" s="44"/>
      <c r="CX1404" s="44"/>
      <c r="CY1404" s="44"/>
      <c r="CZ1404" s="44"/>
      <c r="DA1404" s="44"/>
      <c r="DB1404" s="44"/>
      <c r="DC1404" s="44"/>
      <c r="DD1404" s="44"/>
      <c r="DE1404" s="44"/>
      <c r="DF1404" s="44"/>
      <c r="DG1404" s="44"/>
      <c r="DH1404" s="44"/>
      <c r="DI1404" s="44"/>
    </row>
    <row r="1405" spans="1:113" ht="15">
      <c r="A1405" s="40"/>
      <c r="B1405" s="40"/>
      <c r="C1405" s="41"/>
      <c r="D1405" s="69"/>
      <c r="E1405" s="42"/>
      <c r="F1405" s="42"/>
      <c r="G1405" s="44"/>
      <c r="H1405" s="44"/>
      <c r="I1405" s="44"/>
      <c r="J1405" s="335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4"/>
      <c r="AT1405" s="44"/>
      <c r="AU1405" s="44"/>
      <c r="AV1405" s="44"/>
      <c r="AW1405" s="44"/>
      <c r="AX1405" s="44"/>
      <c r="AY1405" s="44"/>
      <c r="AZ1405" s="44"/>
      <c r="BA1405" s="44"/>
      <c r="BB1405" s="44"/>
      <c r="BC1405" s="44"/>
      <c r="BD1405" s="44"/>
      <c r="BE1405" s="44"/>
      <c r="BF1405" s="44"/>
      <c r="BG1405" s="44"/>
      <c r="BH1405" s="44"/>
      <c r="BI1405" s="44"/>
      <c r="BJ1405" s="44"/>
      <c r="BK1405" s="44"/>
      <c r="BL1405" s="44"/>
      <c r="BM1405" s="44"/>
      <c r="BN1405" s="44"/>
      <c r="BO1405" s="44"/>
      <c r="BP1405" s="44"/>
      <c r="BQ1405" s="44"/>
      <c r="BR1405" s="44"/>
      <c r="BS1405" s="44"/>
      <c r="BT1405" s="44"/>
      <c r="BU1405" s="44"/>
      <c r="BV1405" s="44"/>
      <c r="BW1405" s="44"/>
      <c r="BX1405" s="44"/>
      <c r="BY1405" s="44"/>
      <c r="BZ1405" s="44"/>
      <c r="CA1405" s="44"/>
      <c r="CB1405" s="44"/>
      <c r="CC1405" s="44"/>
      <c r="CD1405" s="44"/>
      <c r="CE1405" s="44"/>
      <c r="CF1405" s="44"/>
      <c r="CG1405" s="45"/>
      <c r="CH1405" s="45"/>
      <c r="CI1405" s="45"/>
      <c r="CJ1405" s="45"/>
      <c r="CK1405" s="45"/>
      <c r="CL1405" s="45"/>
      <c r="CM1405" s="45"/>
      <c r="CN1405" s="45"/>
      <c r="CO1405" s="45"/>
      <c r="CP1405" s="45"/>
      <c r="CQ1405" s="45"/>
      <c r="CR1405" s="45"/>
      <c r="CS1405" s="44"/>
      <c r="CT1405" s="44"/>
      <c r="CU1405" s="44"/>
      <c r="CV1405" s="44"/>
      <c r="CW1405" s="44"/>
      <c r="CX1405" s="44"/>
      <c r="CY1405" s="44"/>
      <c r="CZ1405" s="44"/>
      <c r="DA1405" s="44"/>
      <c r="DB1405" s="44"/>
      <c r="DC1405" s="44"/>
      <c r="DD1405" s="44"/>
      <c r="DE1405" s="44"/>
      <c r="DF1405" s="44"/>
      <c r="DG1405" s="44"/>
      <c r="DH1405" s="44"/>
      <c r="DI1405" s="44"/>
    </row>
    <row r="1406" spans="1:113" ht="15">
      <c r="A1406" s="40"/>
      <c r="B1406" s="40"/>
      <c r="C1406" s="41"/>
      <c r="D1406" s="69"/>
      <c r="E1406" s="42"/>
      <c r="F1406" s="42"/>
      <c r="G1406" s="44"/>
      <c r="H1406" s="44"/>
      <c r="I1406" s="44"/>
      <c r="J1406" s="335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4"/>
      <c r="AT1406" s="44"/>
      <c r="AU1406" s="44"/>
      <c r="AV1406" s="44"/>
      <c r="AW1406" s="44"/>
      <c r="AX1406" s="44"/>
      <c r="AY1406" s="44"/>
      <c r="AZ1406" s="44"/>
      <c r="BA1406" s="44"/>
      <c r="BB1406" s="44"/>
      <c r="BC1406" s="44"/>
      <c r="BD1406" s="44"/>
      <c r="BE1406" s="44"/>
      <c r="BF1406" s="44"/>
      <c r="BG1406" s="44"/>
      <c r="BH1406" s="44"/>
      <c r="BI1406" s="44"/>
      <c r="BJ1406" s="44"/>
      <c r="BK1406" s="44"/>
      <c r="BL1406" s="44"/>
      <c r="BM1406" s="44"/>
      <c r="BN1406" s="44"/>
      <c r="BO1406" s="44"/>
      <c r="BP1406" s="44"/>
      <c r="BQ1406" s="44"/>
      <c r="BR1406" s="44"/>
      <c r="BS1406" s="44"/>
      <c r="BT1406" s="44"/>
      <c r="BU1406" s="44"/>
      <c r="BV1406" s="44"/>
      <c r="BW1406" s="44"/>
      <c r="BX1406" s="44"/>
      <c r="BY1406" s="44"/>
      <c r="BZ1406" s="44"/>
      <c r="CA1406" s="44"/>
      <c r="CB1406" s="44"/>
      <c r="CC1406" s="44"/>
      <c r="CD1406" s="44"/>
      <c r="CE1406" s="44"/>
      <c r="CF1406" s="44"/>
      <c r="CG1406" s="45"/>
      <c r="CH1406" s="45"/>
      <c r="CI1406" s="45"/>
      <c r="CJ1406" s="45"/>
      <c r="CK1406" s="45"/>
      <c r="CL1406" s="45"/>
      <c r="CM1406" s="45"/>
      <c r="CN1406" s="45"/>
      <c r="CO1406" s="45"/>
      <c r="CP1406" s="45"/>
      <c r="CQ1406" s="45"/>
      <c r="CR1406" s="45"/>
      <c r="CS1406" s="44"/>
      <c r="CT1406" s="44"/>
      <c r="CU1406" s="44"/>
      <c r="CV1406" s="44"/>
      <c r="CW1406" s="44"/>
      <c r="CX1406" s="44"/>
      <c r="CY1406" s="44"/>
      <c r="CZ1406" s="44"/>
      <c r="DA1406" s="44"/>
      <c r="DB1406" s="44"/>
      <c r="DC1406" s="44"/>
      <c r="DD1406" s="44"/>
      <c r="DE1406" s="44"/>
      <c r="DF1406" s="44"/>
      <c r="DG1406" s="44"/>
      <c r="DH1406" s="44"/>
      <c r="DI1406" s="44"/>
    </row>
    <row r="1407" spans="1:113" ht="15">
      <c r="A1407" s="40"/>
      <c r="B1407" s="40"/>
      <c r="C1407" s="41"/>
      <c r="D1407" s="69"/>
      <c r="E1407" s="42"/>
      <c r="F1407" s="42"/>
      <c r="G1407" s="44"/>
      <c r="H1407" s="44"/>
      <c r="I1407" s="44"/>
      <c r="J1407" s="335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  <c r="AS1407" s="44"/>
      <c r="AT1407" s="44"/>
      <c r="AU1407" s="44"/>
      <c r="AV1407" s="44"/>
      <c r="AW1407" s="44"/>
      <c r="AX1407" s="44"/>
      <c r="AY1407" s="44"/>
      <c r="AZ1407" s="44"/>
      <c r="BA1407" s="44"/>
      <c r="BB1407" s="44"/>
      <c r="BC1407" s="44"/>
      <c r="BD1407" s="44"/>
      <c r="BE1407" s="44"/>
      <c r="BF1407" s="44"/>
      <c r="BG1407" s="44"/>
      <c r="BH1407" s="44"/>
      <c r="BI1407" s="44"/>
      <c r="BJ1407" s="44"/>
      <c r="BK1407" s="44"/>
      <c r="BL1407" s="44"/>
      <c r="BM1407" s="44"/>
      <c r="BN1407" s="44"/>
      <c r="BO1407" s="44"/>
      <c r="BP1407" s="44"/>
      <c r="BQ1407" s="44"/>
      <c r="BR1407" s="44"/>
      <c r="BS1407" s="44"/>
      <c r="BT1407" s="44"/>
      <c r="BU1407" s="44"/>
      <c r="BV1407" s="44"/>
      <c r="BW1407" s="44"/>
      <c r="BX1407" s="44"/>
      <c r="BY1407" s="44"/>
      <c r="BZ1407" s="44"/>
      <c r="CA1407" s="44"/>
      <c r="CB1407" s="44"/>
      <c r="CC1407" s="44"/>
      <c r="CD1407" s="44"/>
      <c r="CE1407" s="44"/>
      <c r="CF1407" s="44"/>
      <c r="CG1407" s="45"/>
      <c r="CH1407" s="45"/>
      <c r="CI1407" s="45"/>
      <c r="CJ1407" s="45"/>
      <c r="CK1407" s="45"/>
      <c r="CL1407" s="45"/>
      <c r="CM1407" s="45"/>
      <c r="CN1407" s="45"/>
      <c r="CO1407" s="45"/>
      <c r="CP1407" s="45"/>
      <c r="CQ1407" s="45"/>
      <c r="CR1407" s="45"/>
      <c r="CS1407" s="44"/>
      <c r="CT1407" s="44"/>
      <c r="CU1407" s="44"/>
      <c r="CV1407" s="44"/>
      <c r="CW1407" s="44"/>
      <c r="CX1407" s="44"/>
      <c r="CY1407" s="44"/>
      <c r="CZ1407" s="44"/>
      <c r="DA1407" s="44"/>
      <c r="DB1407" s="44"/>
      <c r="DC1407" s="44"/>
      <c r="DD1407" s="44"/>
      <c r="DE1407" s="44"/>
      <c r="DF1407" s="44"/>
      <c r="DG1407" s="44"/>
      <c r="DH1407" s="44"/>
      <c r="DI1407" s="44"/>
    </row>
    <row r="1408" spans="1:113" ht="15">
      <c r="A1408" s="40"/>
      <c r="B1408" s="40"/>
      <c r="C1408" s="41"/>
      <c r="D1408" s="69"/>
      <c r="E1408" s="42"/>
      <c r="F1408" s="42"/>
      <c r="G1408" s="44"/>
      <c r="H1408" s="44"/>
      <c r="I1408" s="44"/>
      <c r="J1408" s="335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  <c r="AS1408" s="44"/>
      <c r="AT1408" s="44"/>
      <c r="AU1408" s="44"/>
      <c r="AV1408" s="44"/>
      <c r="AW1408" s="44"/>
      <c r="AX1408" s="44"/>
      <c r="AY1408" s="44"/>
      <c r="AZ1408" s="44"/>
      <c r="BA1408" s="44"/>
      <c r="BB1408" s="44"/>
      <c r="BC1408" s="44"/>
      <c r="BD1408" s="44"/>
      <c r="BE1408" s="44"/>
      <c r="BF1408" s="44"/>
      <c r="BG1408" s="44"/>
      <c r="BH1408" s="44"/>
      <c r="BI1408" s="44"/>
      <c r="BJ1408" s="44"/>
      <c r="BK1408" s="44"/>
      <c r="BL1408" s="44"/>
      <c r="BM1408" s="44"/>
      <c r="BN1408" s="44"/>
      <c r="BO1408" s="44"/>
      <c r="BP1408" s="44"/>
      <c r="BQ1408" s="44"/>
      <c r="BR1408" s="44"/>
      <c r="BS1408" s="44"/>
      <c r="BT1408" s="44"/>
      <c r="BU1408" s="44"/>
      <c r="BV1408" s="44"/>
      <c r="BW1408" s="44"/>
      <c r="BX1408" s="44"/>
      <c r="BY1408" s="44"/>
      <c r="BZ1408" s="44"/>
      <c r="CA1408" s="44"/>
      <c r="CB1408" s="44"/>
      <c r="CC1408" s="44"/>
      <c r="CD1408" s="44"/>
      <c r="CE1408" s="44"/>
      <c r="CF1408" s="44"/>
      <c r="CG1408" s="45"/>
      <c r="CH1408" s="45"/>
      <c r="CI1408" s="45"/>
      <c r="CJ1408" s="45"/>
      <c r="CK1408" s="45"/>
      <c r="CL1408" s="45"/>
      <c r="CM1408" s="45"/>
      <c r="CN1408" s="45"/>
      <c r="CO1408" s="45"/>
      <c r="CP1408" s="45"/>
      <c r="CQ1408" s="45"/>
      <c r="CR1408" s="45"/>
      <c r="CS1408" s="44"/>
      <c r="CT1408" s="44"/>
      <c r="CU1408" s="44"/>
      <c r="CV1408" s="44"/>
      <c r="CW1408" s="44"/>
      <c r="CX1408" s="44"/>
      <c r="CY1408" s="44"/>
      <c r="CZ1408" s="44"/>
      <c r="DA1408" s="44"/>
      <c r="DB1408" s="44"/>
      <c r="DC1408" s="44"/>
      <c r="DD1408" s="44"/>
      <c r="DE1408" s="44"/>
      <c r="DF1408" s="44"/>
      <c r="DG1408" s="44"/>
      <c r="DH1408" s="44"/>
      <c r="DI1408" s="44"/>
    </row>
    <row r="1409" spans="1:113" ht="15">
      <c r="A1409" s="40"/>
      <c r="B1409" s="40"/>
      <c r="C1409" s="41"/>
      <c r="D1409" s="69"/>
      <c r="E1409" s="42"/>
      <c r="F1409" s="42"/>
      <c r="G1409" s="44"/>
      <c r="H1409" s="44"/>
      <c r="I1409" s="44"/>
      <c r="J1409" s="335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4"/>
      <c r="AT1409" s="44"/>
      <c r="AU1409" s="44"/>
      <c r="AV1409" s="44"/>
      <c r="AW1409" s="44"/>
      <c r="AX1409" s="44"/>
      <c r="AY1409" s="44"/>
      <c r="AZ1409" s="44"/>
      <c r="BA1409" s="44"/>
      <c r="BB1409" s="44"/>
      <c r="BC1409" s="44"/>
      <c r="BD1409" s="44"/>
      <c r="BE1409" s="44"/>
      <c r="BF1409" s="44"/>
      <c r="BG1409" s="44"/>
      <c r="BH1409" s="44"/>
      <c r="BI1409" s="44"/>
      <c r="BJ1409" s="44"/>
      <c r="BK1409" s="44"/>
      <c r="BL1409" s="44"/>
      <c r="BM1409" s="44"/>
      <c r="BN1409" s="44"/>
      <c r="BO1409" s="44"/>
      <c r="BP1409" s="44"/>
      <c r="BQ1409" s="44"/>
      <c r="BR1409" s="44"/>
      <c r="BS1409" s="44"/>
      <c r="BT1409" s="44"/>
      <c r="BU1409" s="44"/>
      <c r="BV1409" s="44"/>
      <c r="BW1409" s="44"/>
      <c r="BX1409" s="44"/>
      <c r="BY1409" s="44"/>
      <c r="BZ1409" s="44"/>
      <c r="CA1409" s="44"/>
      <c r="CB1409" s="44"/>
      <c r="CC1409" s="44"/>
      <c r="CD1409" s="44"/>
      <c r="CE1409" s="44"/>
      <c r="CF1409" s="44"/>
      <c r="CG1409" s="45"/>
      <c r="CH1409" s="45"/>
      <c r="CI1409" s="45"/>
      <c r="CJ1409" s="45"/>
      <c r="CK1409" s="45"/>
      <c r="CL1409" s="45"/>
      <c r="CM1409" s="45"/>
      <c r="CN1409" s="45"/>
      <c r="CO1409" s="45"/>
      <c r="CP1409" s="45"/>
      <c r="CQ1409" s="45"/>
      <c r="CR1409" s="45"/>
      <c r="CS1409" s="44"/>
      <c r="CT1409" s="44"/>
      <c r="CU1409" s="44"/>
      <c r="CV1409" s="44"/>
      <c r="CW1409" s="44"/>
      <c r="CX1409" s="44"/>
      <c r="CY1409" s="44"/>
      <c r="CZ1409" s="44"/>
      <c r="DA1409" s="44"/>
      <c r="DB1409" s="44"/>
      <c r="DC1409" s="44"/>
      <c r="DD1409" s="44"/>
      <c r="DE1409" s="44"/>
      <c r="DF1409" s="44"/>
      <c r="DG1409" s="44"/>
      <c r="DH1409" s="44"/>
      <c r="DI1409" s="44"/>
    </row>
    <row r="1410" spans="1:113" ht="15">
      <c r="A1410" s="40"/>
      <c r="B1410" s="40"/>
      <c r="C1410" s="41"/>
      <c r="D1410" s="69"/>
      <c r="E1410" s="42"/>
      <c r="F1410" s="42"/>
      <c r="G1410" s="44"/>
      <c r="H1410" s="44"/>
      <c r="I1410" s="44"/>
      <c r="J1410" s="335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  <c r="AS1410" s="44"/>
      <c r="AT1410" s="44"/>
      <c r="AU1410" s="44"/>
      <c r="AV1410" s="44"/>
      <c r="AW1410" s="44"/>
      <c r="AX1410" s="44"/>
      <c r="AY1410" s="44"/>
      <c r="AZ1410" s="44"/>
      <c r="BA1410" s="44"/>
      <c r="BB1410" s="44"/>
      <c r="BC1410" s="44"/>
      <c r="BD1410" s="44"/>
      <c r="BE1410" s="44"/>
      <c r="BF1410" s="44"/>
      <c r="BG1410" s="44"/>
      <c r="BH1410" s="44"/>
      <c r="BI1410" s="44"/>
      <c r="BJ1410" s="44"/>
      <c r="BK1410" s="44"/>
      <c r="BL1410" s="44"/>
      <c r="BM1410" s="44"/>
      <c r="BN1410" s="44"/>
      <c r="BO1410" s="44"/>
      <c r="BP1410" s="44"/>
      <c r="BQ1410" s="44"/>
      <c r="BR1410" s="44"/>
      <c r="BS1410" s="44"/>
      <c r="BT1410" s="44"/>
      <c r="BU1410" s="44"/>
      <c r="BV1410" s="44"/>
      <c r="BW1410" s="44"/>
      <c r="BX1410" s="44"/>
      <c r="BY1410" s="44"/>
      <c r="BZ1410" s="44"/>
      <c r="CA1410" s="44"/>
      <c r="CB1410" s="44"/>
      <c r="CC1410" s="44"/>
      <c r="CD1410" s="44"/>
      <c r="CE1410" s="44"/>
      <c r="CF1410" s="44"/>
      <c r="CG1410" s="45"/>
      <c r="CH1410" s="45"/>
      <c r="CI1410" s="45"/>
      <c r="CJ1410" s="45"/>
      <c r="CK1410" s="45"/>
      <c r="CL1410" s="45"/>
      <c r="CM1410" s="45"/>
      <c r="CN1410" s="45"/>
      <c r="CO1410" s="45"/>
      <c r="CP1410" s="45"/>
      <c r="CQ1410" s="45"/>
      <c r="CR1410" s="45"/>
      <c r="CS1410" s="44"/>
      <c r="CT1410" s="44"/>
      <c r="CU1410" s="44"/>
      <c r="CV1410" s="44"/>
      <c r="CW1410" s="44"/>
      <c r="CX1410" s="44"/>
      <c r="CY1410" s="44"/>
      <c r="CZ1410" s="44"/>
      <c r="DA1410" s="44"/>
      <c r="DB1410" s="44"/>
      <c r="DC1410" s="44"/>
      <c r="DD1410" s="44"/>
      <c r="DE1410" s="44"/>
      <c r="DF1410" s="44"/>
      <c r="DG1410" s="44"/>
      <c r="DH1410" s="44"/>
      <c r="DI1410" s="44"/>
    </row>
    <row r="1411" spans="1:113" ht="15">
      <c r="A1411" s="40"/>
      <c r="B1411" s="40"/>
      <c r="C1411" s="41"/>
      <c r="D1411" s="69"/>
      <c r="E1411" s="42"/>
      <c r="F1411" s="42"/>
      <c r="G1411" s="44"/>
      <c r="H1411" s="44"/>
      <c r="I1411" s="44"/>
      <c r="J1411" s="335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  <c r="AS1411" s="44"/>
      <c r="AT1411" s="44"/>
      <c r="AU1411" s="44"/>
      <c r="AV1411" s="44"/>
      <c r="AW1411" s="44"/>
      <c r="AX1411" s="44"/>
      <c r="AY1411" s="44"/>
      <c r="AZ1411" s="44"/>
      <c r="BA1411" s="44"/>
      <c r="BB1411" s="44"/>
      <c r="BC1411" s="44"/>
      <c r="BD1411" s="44"/>
      <c r="BE1411" s="44"/>
      <c r="BF1411" s="44"/>
      <c r="BG1411" s="44"/>
      <c r="BH1411" s="44"/>
      <c r="BI1411" s="44"/>
      <c r="BJ1411" s="44"/>
      <c r="BK1411" s="44"/>
      <c r="BL1411" s="44"/>
      <c r="BM1411" s="44"/>
      <c r="BN1411" s="44"/>
      <c r="BO1411" s="44"/>
      <c r="BP1411" s="44"/>
      <c r="BQ1411" s="44"/>
      <c r="BR1411" s="44"/>
      <c r="BS1411" s="44"/>
      <c r="BT1411" s="44"/>
      <c r="BU1411" s="44"/>
      <c r="BV1411" s="44"/>
      <c r="BW1411" s="44"/>
      <c r="BX1411" s="44"/>
      <c r="BY1411" s="44"/>
      <c r="BZ1411" s="44"/>
      <c r="CA1411" s="44"/>
      <c r="CB1411" s="44"/>
      <c r="CC1411" s="44"/>
      <c r="CD1411" s="44"/>
      <c r="CE1411" s="44"/>
      <c r="CF1411" s="44"/>
      <c r="CG1411" s="45"/>
      <c r="CH1411" s="45"/>
      <c r="CI1411" s="45"/>
      <c r="CJ1411" s="45"/>
      <c r="CK1411" s="45"/>
      <c r="CL1411" s="45"/>
      <c r="CM1411" s="45"/>
      <c r="CN1411" s="45"/>
      <c r="CO1411" s="45"/>
      <c r="CP1411" s="45"/>
      <c r="CQ1411" s="45"/>
      <c r="CR1411" s="45"/>
      <c r="CS1411" s="44"/>
      <c r="CT1411" s="44"/>
      <c r="CU1411" s="44"/>
      <c r="CV1411" s="44"/>
      <c r="CW1411" s="44"/>
      <c r="CX1411" s="44"/>
      <c r="CY1411" s="44"/>
      <c r="CZ1411" s="44"/>
      <c r="DA1411" s="44"/>
      <c r="DB1411" s="44"/>
      <c r="DC1411" s="44"/>
      <c r="DD1411" s="44"/>
      <c r="DE1411" s="44"/>
      <c r="DF1411" s="44"/>
      <c r="DG1411" s="44"/>
      <c r="DH1411" s="44"/>
      <c r="DI1411" s="44"/>
    </row>
    <row r="1412" spans="1:113" ht="15">
      <c r="A1412" s="40"/>
      <c r="B1412" s="40"/>
      <c r="C1412" s="41"/>
      <c r="D1412" s="69"/>
      <c r="E1412" s="42"/>
      <c r="F1412" s="42"/>
      <c r="G1412" s="44"/>
      <c r="H1412" s="44"/>
      <c r="I1412" s="44"/>
      <c r="J1412" s="335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  <c r="AS1412" s="44"/>
      <c r="AT1412" s="44"/>
      <c r="AU1412" s="44"/>
      <c r="AV1412" s="44"/>
      <c r="AW1412" s="44"/>
      <c r="AX1412" s="44"/>
      <c r="AY1412" s="44"/>
      <c r="AZ1412" s="44"/>
      <c r="BA1412" s="44"/>
      <c r="BB1412" s="44"/>
      <c r="BC1412" s="44"/>
      <c r="BD1412" s="44"/>
      <c r="BE1412" s="44"/>
      <c r="BF1412" s="44"/>
      <c r="BG1412" s="44"/>
      <c r="BH1412" s="44"/>
      <c r="BI1412" s="44"/>
      <c r="BJ1412" s="44"/>
      <c r="BK1412" s="44"/>
      <c r="BL1412" s="44"/>
      <c r="BM1412" s="44"/>
      <c r="BN1412" s="44"/>
      <c r="BO1412" s="44"/>
      <c r="BP1412" s="44"/>
      <c r="BQ1412" s="44"/>
      <c r="BR1412" s="44"/>
      <c r="BS1412" s="44"/>
      <c r="BT1412" s="44"/>
      <c r="BU1412" s="44"/>
      <c r="BV1412" s="44"/>
      <c r="BW1412" s="44"/>
      <c r="BX1412" s="44"/>
      <c r="BY1412" s="44"/>
      <c r="BZ1412" s="44"/>
      <c r="CA1412" s="44"/>
      <c r="CB1412" s="44"/>
      <c r="CC1412" s="44"/>
      <c r="CD1412" s="44"/>
      <c r="CE1412" s="44"/>
      <c r="CF1412" s="44"/>
      <c r="CG1412" s="45"/>
      <c r="CH1412" s="45"/>
      <c r="CI1412" s="45"/>
      <c r="CJ1412" s="45"/>
      <c r="CK1412" s="45"/>
      <c r="CL1412" s="45"/>
      <c r="CM1412" s="45"/>
      <c r="CN1412" s="45"/>
      <c r="CO1412" s="45"/>
      <c r="CP1412" s="45"/>
      <c r="CQ1412" s="45"/>
      <c r="CR1412" s="45"/>
      <c r="CS1412" s="44"/>
      <c r="CT1412" s="44"/>
      <c r="CU1412" s="44"/>
      <c r="CV1412" s="44"/>
      <c r="CW1412" s="44"/>
      <c r="CX1412" s="44"/>
      <c r="CY1412" s="44"/>
      <c r="CZ1412" s="44"/>
      <c r="DA1412" s="44"/>
      <c r="DB1412" s="44"/>
      <c r="DC1412" s="44"/>
      <c r="DD1412" s="44"/>
      <c r="DE1412" s="44"/>
      <c r="DF1412" s="44"/>
      <c r="DG1412" s="44"/>
      <c r="DH1412" s="44"/>
      <c r="DI1412" s="44"/>
    </row>
    <row r="1413" spans="1:113" ht="15">
      <c r="A1413" s="40"/>
      <c r="B1413" s="40"/>
      <c r="C1413" s="41"/>
      <c r="D1413" s="69"/>
      <c r="E1413" s="42"/>
      <c r="F1413" s="42"/>
      <c r="G1413" s="44"/>
      <c r="H1413" s="44"/>
      <c r="I1413" s="44"/>
      <c r="J1413" s="335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  <c r="BF1413" s="44"/>
      <c r="BG1413" s="44"/>
      <c r="BH1413" s="44"/>
      <c r="BI1413" s="44"/>
      <c r="BJ1413" s="44"/>
      <c r="BK1413" s="44"/>
      <c r="BL1413" s="44"/>
      <c r="BM1413" s="44"/>
      <c r="BN1413" s="44"/>
      <c r="BO1413" s="44"/>
      <c r="BP1413" s="44"/>
      <c r="BQ1413" s="44"/>
      <c r="BR1413" s="44"/>
      <c r="BS1413" s="44"/>
      <c r="BT1413" s="44"/>
      <c r="BU1413" s="44"/>
      <c r="BV1413" s="44"/>
      <c r="BW1413" s="44"/>
      <c r="BX1413" s="44"/>
      <c r="BY1413" s="44"/>
      <c r="BZ1413" s="44"/>
      <c r="CA1413" s="44"/>
      <c r="CB1413" s="44"/>
      <c r="CC1413" s="44"/>
      <c r="CD1413" s="44"/>
      <c r="CE1413" s="44"/>
      <c r="CF1413" s="44"/>
      <c r="CG1413" s="45"/>
      <c r="CH1413" s="45"/>
      <c r="CI1413" s="45"/>
      <c r="CJ1413" s="45"/>
      <c r="CK1413" s="45"/>
      <c r="CL1413" s="45"/>
      <c r="CM1413" s="45"/>
      <c r="CN1413" s="45"/>
      <c r="CO1413" s="45"/>
      <c r="CP1413" s="45"/>
      <c r="CQ1413" s="45"/>
      <c r="CR1413" s="45"/>
      <c r="CS1413" s="44"/>
      <c r="CT1413" s="44"/>
      <c r="CU1413" s="44"/>
      <c r="CV1413" s="44"/>
      <c r="CW1413" s="44"/>
      <c r="CX1413" s="44"/>
      <c r="CY1413" s="44"/>
      <c r="CZ1413" s="44"/>
      <c r="DA1413" s="44"/>
      <c r="DB1413" s="44"/>
      <c r="DC1413" s="44"/>
      <c r="DD1413" s="44"/>
      <c r="DE1413" s="44"/>
      <c r="DF1413" s="44"/>
      <c r="DG1413" s="44"/>
      <c r="DH1413" s="44"/>
      <c r="DI1413" s="44"/>
    </row>
    <row r="1414" spans="1:113" ht="15">
      <c r="A1414" s="40"/>
      <c r="B1414" s="40"/>
      <c r="C1414" s="41"/>
      <c r="D1414" s="69"/>
      <c r="E1414" s="42"/>
      <c r="F1414" s="42"/>
      <c r="G1414" s="44"/>
      <c r="H1414" s="44"/>
      <c r="I1414" s="44"/>
      <c r="J1414" s="335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  <c r="BF1414" s="44"/>
      <c r="BG1414" s="44"/>
      <c r="BH1414" s="44"/>
      <c r="BI1414" s="44"/>
      <c r="BJ1414" s="44"/>
      <c r="BK1414" s="44"/>
      <c r="BL1414" s="44"/>
      <c r="BM1414" s="44"/>
      <c r="BN1414" s="44"/>
      <c r="BO1414" s="44"/>
      <c r="BP1414" s="44"/>
      <c r="BQ1414" s="44"/>
      <c r="BR1414" s="44"/>
      <c r="BS1414" s="44"/>
      <c r="BT1414" s="44"/>
      <c r="BU1414" s="44"/>
      <c r="BV1414" s="44"/>
      <c r="BW1414" s="44"/>
      <c r="BX1414" s="44"/>
      <c r="BY1414" s="44"/>
      <c r="BZ1414" s="44"/>
      <c r="CA1414" s="44"/>
      <c r="CB1414" s="44"/>
      <c r="CC1414" s="44"/>
      <c r="CD1414" s="44"/>
      <c r="CE1414" s="44"/>
      <c r="CF1414" s="44"/>
      <c r="CG1414" s="45"/>
      <c r="CH1414" s="45"/>
      <c r="CI1414" s="45"/>
      <c r="CJ1414" s="45"/>
      <c r="CK1414" s="45"/>
      <c r="CL1414" s="45"/>
      <c r="CM1414" s="45"/>
      <c r="CN1414" s="45"/>
      <c r="CO1414" s="45"/>
      <c r="CP1414" s="45"/>
      <c r="CQ1414" s="45"/>
      <c r="CR1414" s="45"/>
      <c r="CS1414" s="44"/>
      <c r="CT1414" s="44"/>
      <c r="CU1414" s="44"/>
      <c r="CV1414" s="44"/>
      <c r="CW1414" s="44"/>
      <c r="CX1414" s="44"/>
      <c r="CY1414" s="44"/>
      <c r="CZ1414" s="44"/>
      <c r="DA1414" s="44"/>
      <c r="DB1414" s="44"/>
      <c r="DC1414" s="44"/>
      <c r="DD1414" s="44"/>
      <c r="DE1414" s="44"/>
      <c r="DF1414" s="44"/>
      <c r="DG1414" s="44"/>
      <c r="DH1414" s="44"/>
      <c r="DI1414" s="44"/>
    </row>
    <row r="1415" spans="1:113" ht="15">
      <c r="A1415" s="40"/>
      <c r="B1415" s="40"/>
      <c r="C1415" s="41"/>
      <c r="D1415" s="69"/>
      <c r="E1415" s="42"/>
      <c r="F1415" s="42"/>
      <c r="G1415" s="44"/>
      <c r="H1415" s="44"/>
      <c r="I1415" s="44"/>
      <c r="J1415" s="335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  <c r="BF1415" s="44"/>
      <c r="BG1415" s="44"/>
      <c r="BH1415" s="44"/>
      <c r="BI1415" s="44"/>
      <c r="BJ1415" s="44"/>
      <c r="BK1415" s="44"/>
      <c r="BL1415" s="44"/>
      <c r="BM1415" s="44"/>
      <c r="BN1415" s="44"/>
      <c r="BO1415" s="44"/>
      <c r="BP1415" s="44"/>
      <c r="BQ1415" s="44"/>
      <c r="BR1415" s="44"/>
      <c r="BS1415" s="44"/>
      <c r="BT1415" s="44"/>
      <c r="BU1415" s="44"/>
      <c r="BV1415" s="44"/>
      <c r="BW1415" s="44"/>
      <c r="BX1415" s="44"/>
      <c r="BY1415" s="44"/>
      <c r="BZ1415" s="44"/>
      <c r="CA1415" s="44"/>
      <c r="CB1415" s="44"/>
      <c r="CC1415" s="44"/>
      <c r="CD1415" s="44"/>
      <c r="CE1415" s="44"/>
      <c r="CF1415" s="44"/>
      <c r="CG1415" s="45"/>
      <c r="CH1415" s="45"/>
      <c r="CI1415" s="45"/>
      <c r="CJ1415" s="45"/>
      <c r="CK1415" s="45"/>
      <c r="CL1415" s="45"/>
      <c r="CM1415" s="45"/>
      <c r="CN1415" s="45"/>
      <c r="CO1415" s="45"/>
      <c r="CP1415" s="45"/>
      <c r="CQ1415" s="45"/>
      <c r="CR1415" s="45"/>
      <c r="CS1415" s="44"/>
      <c r="CT1415" s="44"/>
      <c r="CU1415" s="44"/>
      <c r="CV1415" s="44"/>
      <c r="CW1415" s="44"/>
      <c r="CX1415" s="44"/>
      <c r="CY1415" s="44"/>
      <c r="CZ1415" s="44"/>
      <c r="DA1415" s="44"/>
      <c r="DB1415" s="44"/>
      <c r="DC1415" s="44"/>
      <c r="DD1415" s="44"/>
      <c r="DE1415" s="44"/>
      <c r="DF1415" s="44"/>
      <c r="DG1415" s="44"/>
      <c r="DH1415" s="44"/>
      <c r="DI1415" s="44"/>
    </row>
    <row r="1416" spans="1:113" ht="15">
      <c r="A1416" s="40"/>
      <c r="B1416" s="40"/>
      <c r="C1416" s="41"/>
      <c r="D1416" s="69"/>
      <c r="E1416" s="42"/>
      <c r="F1416" s="42"/>
      <c r="G1416" s="44"/>
      <c r="H1416" s="44"/>
      <c r="I1416" s="44"/>
      <c r="J1416" s="335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  <c r="BF1416" s="44"/>
      <c r="BG1416" s="44"/>
      <c r="BH1416" s="44"/>
      <c r="BI1416" s="44"/>
      <c r="BJ1416" s="44"/>
      <c r="BK1416" s="44"/>
      <c r="BL1416" s="44"/>
      <c r="BM1416" s="44"/>
      <c r="BN1416" s="44"/>
      <c r="BO1416" s="44"/>
      <c r="BP1416" s="44"/>
      <c r="BQ1416" s="44"/>
      <c r="BR1416" s="44"/>
      <c r="BS1416" s="44"/>
      <c r="BT1416" s="44"/>
      <c r="BU1416" s="44"/>
      <c r="BV1416" s="44"/>
      <c r="BW1416" s="44"/>
      <c r="BX1416" s="44"/>
      <c r="BY1416" s="44"/>
      <c r="BZ1416" s="44"/>
      <c r="CA1416" s="44"/>
      <c r="CB1416" s="44"/>
      <c r="CC1416" s="44"/>
      <c r="CD1416" s="44"/>
      <c r="CE1416" s="44"/>
      <c r="CF1416" s="44"/>
      <c r="CG1416" s="45"/>
      <c r="CH1416" s="45"/>
      <c r="CI1416" s="45"/>
      <c r="CJ1416" s="45"/>
      <c r="CK1416" s="45"/>
      <c r="CL1416" s="45"/>
      <c r="CM1416" s="45"/>
      <c r="CN1416" s="45"/>
      <c r="CO1416" s="45"/>
      <c r="CP1416" s="45"/>
      <c r="CQ1416" s="45"/>
      <c r="CR1416" s="45"/>
      <c r="CS1416" s="44"/>
      <c r="CT1416" s="44"/>
      <c r="CU1416" s="44"/>
      <c r="CV1416" s="44"/>
      <c r="CW1416" s="44"/>
      <c r="CX1416" s="44"/>
      <c r="CY1416" s="44"/>
      <c r="CZ1416" s="44"/>
      <c r="DA1416" s="44"/>
      <c r="DB1416" s="44"/>
      <c r="DC1416" s="44"/>
      <c r="DD1416" s="44"/>
      <c r="DE1416" s="44"/>
      <c r="DF1416" s="44"/>
      <c r="DG1416" s="44"/>
      <c r="DH1416" s="44"/>
      <c r="DI1416" s="44"/>
    </row>
    <row r="1417" spans="1:113" ht="15">
      <c r="A1417" s="40"/>
      <c r="B1417" s="40"/>
      <c r="C1417" s="41"/>
      <c r="D1417" s="69"/>
      <c r="E1417" s="42"/>
      <c r="F1417" s="42"/>
      <c r="G1417" s="44"/>
      <c r="H1417" s="44"/>
      <c r="I1417" s="44"/>
      <c r="J1417" s="335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  <c r="BF1417" s="44"/>
      <c r="BG1417" s="44"/>
      <c r="BH1417" s="44"/>
      <c r="BI1417" s="44"/>
      <c r="BJ1417" s="44"/>
      <c r="BK1417" s="44"/>
      <c r="BL1417" s="44"/>
      <c r="BM1417" s="44"/>
      <c r="BN1417" s="44"/>
      <c r="BO1417" s="44"/>
      <c r="BP1417" s="44"/>
      <c r="BQ1417" s="44"/>
      <c r="BR1417" s="44"/>
      <c r="BS1417" s="44"/>
      <c r="BT1417" s="44"/>
      <c r="BU1417" s="44"/>
      <c r="BV1417" s="44"/>
      <c r="BW1417" s="44"/>
      <c r="BX1417" s="44"/>
      <c r="BY1417" s="44"/>
      <c r="BZ1417" s="44"/>
      <c r="CA1417" s="44"/>
      <c r="CB1417" s="44"/>
      <c r="CC1417" s="44"/>
      <c r="CD1417" s="44"/>
      <c r="CE1417" s="44"/>
      <c r="CF1417" s="44"/>
      <c r="CG1417" s="45"/>
      <c r="CH1417" s="45"/>
      <c r="CI1417" s="45"/>
      <c r="CJ1417" s="45"/>
      <c r="CK1417" s="45"/>
      <c r="CL1417" s="45"/>
      <c r="CM1417" s="45"/>
      <c r="CN1417" s="45"/>
      <c r="CO1417" s="45"/>
      <c r="CP1417" s="45"/>
      <c r="CQ1417" s="45"/>
      <c r="CR1417" s="45"/>
      <c r="CS1417" s="44"/>
      <c r="CT1417" s="44"/>
      <c r="CU1417" s="44"/>
      <c r="CV1417" s="44"/>
      <c r="CW1417" s="44"/>
      <c r="CX1417" s="44"/>
      <c r="CY1417" s="44"/>
      <c r="CZ1417" s="44"/>
      <c r="DA1417" s="44"/>
      <c r="DB1417" s="44"/>
      <c r="DC1417" s="44"/>
      <c r="DD1417" s="44"/>
      <c r="DE1417" s="44"/>
      <c r="DF1417" s="44"/>
      <c r="DG1417" s="44"/>
      <c r="DH1417" s="44"/>
      <c r="DI1417" s="44"/>
    </row>
    <row r="1418" spans="1:113" ht="15">
      <c r="A1418" s="40"/>
      <c r="B1418" s="40"/>
      <c r="C1418" s="41"/>
      <c r="D1418" s="69"/>
      <c r="E1418" s="42"/>
      <c r="F1418" s="42"/>
      <c r="G1418" s="44"/>
      <c r="H1418" s="44"/>
      <c r="I1418" s="44"/>
      <c r="J1418" s="335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  <c r="BF1418" s="44"/>
      <c r="BG1418" s="44"/>
      <c r="BH1418" s="44"/>
      <c r="BI1418" s="44"/>
      <c r="BJ1418" s="44"/>
      <c r="BK1418" s="44"/>
      <c r="BL1418" s="44"/>
      <c r="BM1418" s="44"/>
      <c r="BN1418" s="44"/>
      <c r="BO1418" s="44"/>
      <c r="BP1418" s="44"/>
      <c r="BQ1418" s="44"/>
      <c r="BR1418" s="44"/>
      <c r="BS1418" s="44"/>
      <c r="BT1418" s="44"/>
      <c r="BU1418" s="44"/>
      <c r="BV1418" s="44"/>
      <c r="BW1418" s="44"/>
      <c r="BX1418" s="44"/>
      <c r="BY1418" s="44"/>
      <c r="BZ1418" s="44"/>
      <c r="CA1418" s="44"/>
      <c r="CB1418" s="44"/>
      <c r="CC1418" s="44"/>
      <c r="CD1418" s="44"/>
      <c r="CE1418" s="44"/>
      <c r="CF1418" s="44"/>
      <c r="CG1418" s="45"/>
      <c r="CH1418" s="45"/>
      <c r="CI1418" s="45"/>
      <c r="CJ1418" s="45"/>
      <c r="CK1418" s="45"/>
      <c r="CL1418" s="45"/>
      <c r="CM1418" s="45"/>
      <c r="CN1418" s="45"/>
      <c r="CO1418" s="45"/>
      <c r="CP1418" s="45"/>
      <c r="CQ1418" s="45"/>
      <c r="CR1418" s="45"/>
      <c r="CS1418" s="44"/>
      <c r="CT1418" s="44"/>
      <c r="CU1418" s="44"/>
      <c r="CV1418" s="44"/>
      <c r="CW1418" s="44"/>
      <c r="CX1418" s="44"/>
      <c r="CY1418" s="44"/>
      <c r="CZ1418" s="44"/>
      <c r="DA1418" s="44"/>
      <c r="DB1418" s="44"/>
      <c r="DC1418" s="44"/>
      <c r="DD1418" s="44"/>
      <c r="DE1418" s="44"/>
      <c r="DF1418" s="44"/>
      <c r="DG1418" s="44"/>
      <c r="DH1418" s="44"/>
      <c r="DI1418" s="44"/>
    </row>
    <row r="1419" spans="1:113" ht="15">
      <c r="A1419" s="40"/>
      <c r="B1419" s="40"/>
      <c r="C1419" s="41"/>
      <c r="D1419" s="69"/>
      <c r="E1419" s="42"/>
      <c r="F1419" s="42"/>
      <c r="G1419" s="44"/>
      <c r="H1419" s="44"/>
      <c r="I1419" s="44"/>
      <c r="J1419" s="335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  <c r="BG1419" s="44"/>
      <c r="BH1419" s="44"/>
      <c r="BI1419" s="44"/>
      <c r="BJ1419" s="44"/>
      <c r="BK1419" s="44"/>
      <c r="BL1419" s="44"/>
      <c r="BM1419" s="44"/>
      <c r="BN1419" s="44"/>
      <c r="BO1419" s="44"/>
      <c r="BP1419" s="44"/>
      <c r="BQ1419" s="44"/>
      <c r="BR1419" s="44"/>
      <c r="BS1419" s="44"/>
      <c r="BT1419" s="44"/>
      <c r="BU1419" s="44"/>
      <c r="BV1419" s="44"/>
      <c r="BW1419" s="44"/>
      <c r="BX1419" s="44"/>
      <c r="BY1419" s="44"/>
      <c r="BZ1419" s="44"/>
      <c r="CA1419" s="44"/>
      <c r="CB1419" s="44"/>
      <c r="CC1419" s="44"/>
      <c r="CD1419" s="44"/>
      <c r="CE1419" s="44"/>
      <c r="CF1419" s="44"/>
      <c r="CG1419" s="45"/>
      <c r="CH1419" s="45"/>
      <c r="CI1419" s="45"/>
      <c r="CJ1419" s="45"/>
      <c r="CK1419" s="45"/>
      <c r="CL1419" s="45"/>
      <c r="CM1419" s="45"/>
      <c r="CN1419" s="45"/>
      <c r="CO1419" s="45"/>
      <c r="CP1419" s="45"/>
      <c r="CQ1419" s="45"/>
      <c r="CR1419" s="45"/>
      <c r="CS1419" s="44"/>
      <c r="CT1419" s="44"/>
      <c r="CU1419" s="44"/>
      <c r="CV1419" s="44"/>
      <c r="CW1419" s="44"/>
      <c r="CX1419" s="44"/>
      <c r="CY1419" s="44"/>
      <c r="CZ1419" s="44"/>
      <c r="DA1419" s="44"/>
      <c r="DB1419" s="44"/>
      <c r="DC1419" s="44"/>
      <c r="DD1419" s="44"/>
      <c r="DE1419" s="44"/>
      <c r="DF1419" s="44"/>
      <c r="DG1419" s="44"/>
      <c r="DH1419" s="44"/>
      <c r="DI1419" s="44"/>
    </row>
    <row r="1420" spans="1:113" ht="15">
      <c r="A1420" s="40"/>
      <c r="B1420" s="40"/>
      <c r="C1420" s="41"/>
      <c r="D1420" s="69"/>
      <c r="E1420" s="42"/>
      <c r="F1420" s="42"/>
      <c r="G1420" s="44"/>
      <c r="H1420" s="44"/>
      <c r="I1420" s="44"/>
      <c r="J1420" s="335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  <c r="BF1420" s="44"/>
      <c r="BG1420" s="44"/>
      <c r="BH1420" s="44"/>
      <c r="BI1420" s="44"/>
      <c r="BJ1420" s="44"/>
      <c r="BK1420" s="44"/>
      <c r="BL1420" s="44"/>
      <c r="BM1420" s="44"/>
      <c r="BN1420" s="44"/>
      <c r="BO1420" s="44"/>
      <c r="BP1420" s="44"/>
      <c r="BQ1420" s="44"/>
      <c r="BR1420" s="44"/>
      <c r="BS1420" s="44"/>
      <c r="BT1420" s="44"/>
      <c r="BU1420" s="44"/>
      <c r="BV1420" s="44"/>
      <c r="BW1420" s="44"/>
      <c r="BX1420" s="44"/>
      <c r="BY1420" s="44"/>
      <c r="BZ1420" s="44"/>
      <c r="CA1420" s="44"/>
      <c r="CB1420" s="44"/>
      <c r="CC1420" s="44"/>
      <c r="CD1420" s="44"/>
      <c r="CE1420" s="44"/>
      <c r="CF1420" s="44"/>
      <c r="CG1420" s="45"/>
      <c r="CH1420" s="45"/>
      <c r="CI1420" s="45"/>
      <c r="CJ1420" s="45"/>
      <c r="CK1420" s="45"/>
      <c r="CL1420" s="45"/>
      <c r="CM1420" s="45"/>
      <c r="CN1420" s="45"/>
      <c r="CO1420" s="45"/>
      <c r="CP1420" s="45"/>
      <c r="CQ1420" s="45"/>
      <c r="CR1420" s="45"/>
      <c r="CS1420" s="44"/>
      <c r="CT1420" s="44"/>
      <c r="CU1420" s="44"/>
      <c r="CV1420" s="44"/>
      <c r="CW1420" s="44"/>
      <c r="CX1420" s="44"/>
      <c r="CY1420" s="44"/>
      <c r="CZ1420" s="44"/>
      <c r="DA1420" s="44"/>
      <c r="DB1420" s="44"/>
      <c r="DC1420" s="44"/>
      <c r="DD1420" s="44"/>
      <c r="DE1420" s="44"/>
      <c r="DF1420" s="44"/>
      <c r="DG1420" s="44"/>
      <c r="DH1420" s="44"/>
      <c r="DI1420" s="44"/>
    </row>
    <row r="1421" spans="1:113" ht="15">
      <c r="A1421" s="40"/>
      <c r="B1421" s="40"/>
      <c r="C1421" s="41"/>
      <c r="D1421" s="69"/>
      <c r="E1421" s="42"/>
      <c r="F1421" s="42"/>
      <c r="G1421" s="44"/>
      <c r="H1421" s="44"/>
      <c r="I1421" s="44"/>
      <c r="J1421" s="335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  <c r="BF1421" s="44"/>
      <c r="BG1421" s="44"/>
      <c r="BH1421" s="44"/>
      <c r="BI1421" s="44"/>
      <c r="BJ1421" s="44"/>
      <c r="BK1421" s="44"/>
      <c r="BL1421" s="44"/>
      <c r="BM1421" s="44"/>
      <c r="BN1421" s="44"/>
      <c r="BO1421" s="44"/>
      <c r="BP1421" s="44"/>
      <c r="BQ1421" s="44"/>
      <c r="BR1421" s="44"/>
      <c r="BS1421" s="44"/>
      <c r="BT1421" s="44"/>
      <c r="BU1421" s="44"/>
      <c r="BV1421" s="44"/>
      <c r="BW1421" s="44"/>
      <c r="BX1421" s="44"/>
      <c r="BY1421" s="44"/>
      <c r="BZ1421" s="44"/>
      <c r="CA1421" s="44"/>
      <c r="CB1421" s="44"/>
      <c r="CC1421" s="44"/>
      <c r="CD1421" s="44"/>
      <c r="CE1421" s="44"/>
      <c r="CF1421" s="44"/>
      <c r="CG1421" s="45"/>
      <c r="CH1421" s="45"/>
      <c r="CI1421" s="45"/>
      <c r="CJ1421" s="45"/>
      <c r="CK1421" s="45"/>
      <c r="CL1421" s="45"/>
      <c r="CM1421" s="45"/>
      <c r="CN1421" s="45"/>
      <c r="CO1421" s="45"/>
      <c r="CP1421" s="45"/>
      <c r="CQ1421" s="45"/>
      <c r="CR1421" s="45"/>
      <c r="CS1421" s="44"/>
      <c r="CT1421" s="44"/>
      <c r="CU1421" s="44"/>
      <c r="CV1421" s="44"/>
      <c r="CW1421" s="44"/>
      <c r="CX1421" s="44"/>
      <c r="CY1421" s="44"/>
      <c r="CZ1421" s="44"/>
      <c r="DA1421" s="44"/>
      <c r="DB1421" s="44"/>
      <c r="DC1421" s="44"/>
      <c r="DD1421" s="44"/>
      <c r="DE1421" s="44"/>
      <c r="DF1421" s="44"/>
      <c r="DG1421" s="44"/>
      <c r="DH1421" s="44"/>
      <c r="DI1421" s="44"/>
    </row>
    <row r="1422" spans="1:113" ht="15">
      <c r="A1422" s="40"/>
      <c r="B1422" s="40"/>
      <c r="C1422" s="41"/>
      <c r="D1422" s="69"/>
      <c r="E1422" s="42"/>
      <c r="F1422" s="42"/>
      <c r="G1422" s="44"/>
      <c r="H1422" s="44"/>
      <c r="I1422" s="44"/>
      <c r="J1422" s="335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  <c r="BF1422" s="44"/>
      <c r="BG1422" s="44"/>
      <c r="BH1422" s="44"/>
      <c r="BI1422" s="44"/>
      <c r="BJ1422" s="44"/>
      <c r="BK1422" s="44"/>
      <c r="BL1422" s="44"/>
      <c r="BM1422" s="44"/>
      <c r="BN1422" s="44"/>
      <c r="BO1422" s="44"/>
      <c r="BP1422" s="44"/>
      <c r="BQ1422" s="44"/>
      <c r="BR1422" s="44"/>
      <c r="BS1422" s="44"/>
      <c r="BT1422" s="44"/>
      <c r="BU1422" s="44"/>
      <c r="BV1422" s="44"/>
      <c r="BW1422" s="44"/>
      <c r="BX1422" s="44"/>
      <c r="BY1422" s="44"/>
      <c r="BZ1422" s="44"/>
      <c r="CA1422" s="44"/>
      <c r="CB1422" s="44"/>
      <c r="CC1422" s="44"/>
      <c r="CD1422" s="44"/>
      <c r="CE1422" s="44"/>
      <c r="CF1422" s="44"/>
      <c r="CG1422" s="45"/>
      <c r="CH1422" s="45"/>
      <c r="CI1422" s="45"/>
      <c r="CJ1422" s="45"/>
      <c r="CK1422" s="45"/>
      <c r="CL1422" s="45"/>
      <c r="CM1422" s="45"/>
      <c r="CN1422" s="45"/>
      <c r="CO1422" s="45"/>
      <c r="CP1422" s="45"/>
      <c r="CQ1422" s="45"/>
      <c r="CR1422" s="45"/>
      <c r="CS1422" s="44"/>
      <c r="CT1422" s="44"/>
      <c r="CU1422" s="44"/>
      <c r="CV1422" s="44"/>
      <c r="CW1422" s="44"/>
      <c r="CX1422" s="44"/>
      <c r="CY1422" s="44"/>
      <c r="CZ1422" s="44"/>
      <c r="DA1422" s="44"/>
      <c r="DB1422" s="44"/>
      <c r="DC1422" s="44"/>
      <c r="DD1422" s="44"/>
      <c r="DE1422" s="44"/>
      <c r="DF1422" s="44"/>
      <c r="DG1422" s="44"/>
      <c r="DH1422" s="44"/>
      <c r="DI1422" s="44"/>
    </row>
    <row r="1423" spans="1:113" ht="15">
      <c r="A1423" s="40"/>
      <c r="B1423" s="40"/>
      <c r="C1423" s="41"/>
      <c r="D1423" s="69"/>
      <c r="E1423" s="42"/>
      <c r="F1423" s="42"/>
      <c r="G1423" s="44"/>
      <c r="H1423" s="44"/>
      <c r="I1423" s="44"/>
      <c r="J1423" s="335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  <c r="BF1423" s="44"/>
      <c r="BG1423" s="44"/>
      <c r="BH1423" s="44"/>
      <c r="BI1423" s="44"/>
      <c r="BJ1423" s="44"/>
      <c r="BK1423" s="44"/>
      <c r="BL1423" s="44"/>
      <c r="BM1423" s="44"/>
      <c r="BN1423" s="44"/>
      <c r="BO1423" s="44"/>
      <c r="BP1423" s="44"/>
      <c r="BQ1423" s="44"/>
      <c r="BR1423" s="44"/>
      <c r="BS1423" s="44"/>
      <c r="BT1423" s="44"/>
      <c r="BU1423" s="44"/>
      <c r="BV1423" s="44"/>
      <c r="BW1423" s="44"/>
      <c r="BX1423" s="44"/>
      <c r="BY1423" s="44"/>
      <c r="BZ1423" s="44"/>
      <c r="CA1423" s="44"/>
      <c r="CB1423" s="44"/>
      <c r="CC1423" s="44"/>
      <c r="CD1423" s="44"/>
      <c r="CE1423" s="44"/>
      <c r="CF1423" s="44"/>
      <c r="CG1423" s="45"/>
      <c r="CH1423" s="45"/>
      <c r="CI1423" s="45"/>
      <c r="CJ1423" s="45"/>
      <c r="CK1423" s="45"/>
      <c r="CL1423" s="45"/>
      <c r="CM1423" s="45"/>
      <c r="CN1423" s="45"/>
      <c r="CO1423" s="45"/>
      <c r="CP1423" s="45"/>
      <c r="CQ1423" s="45"/>
      <c r="CR1423" s="45"/>
      <c r="CS1423" s="44"/>
      <c r="CT1423" s="44"/>
      <c r="CU1423" s="44"/>
      <c r="CV1423" s="44"/>
      <c r="CW1423" s="44"/>
      <c r="CX1423" s="44"/>
      <c r="CY1423" s="44"/>
      <c r="CZ1423" s="44"/>
      <c r="DA1423" s="44"/>
      <c r="DB1423" s="44"/>
      <c r="DC1423" s="44"/>
      <c r="DD1423" s="44"/>
      <c r="DE1423" s="44"/>
      <c r="DF1423" s="44"/>
      <c r="DG1423" s="44"/>
      <c r="DH1423" s="44"/>
      <c r="DI1423" s="44"/>
    </row>
    <row r="1424" spans="1:113" ht="15">
      <c r="A1424" s="40"/>
      <c r="B1424" s="40"/>
      <c r="C1424" s="41"/>
      <c r="D1424" s="69"/>
      <c r="E1424" s="42"/>
      <c r="F1424" s="42"/>
      <c r="G1424" s="44"/>
      <c r="H1424" s="44"/>
      <c r="I1424" s="44"/>
      <c r="J1424" s="335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  <c r="BF1424" s="44"/>
      <c r="BG1424" s="44"/>
      <c r="BH1424" s="44"/>
      <c r="BI1424" s="44"/>
      <c r="BJ1424" s="44"/>
      <c r="BK1424" s="44"/>
      <c r="BL1424" s="44"/>
      <c r="BM1424" s="44"/>
      <c r="BN1424" s="44"/>
      <c r="BO1424" s="44"/>
      <c r="BP1424" s="44"/>
      <c r="BQ1424" s="44"/>
      <c r="BR1424" s="44"/>
      <c r="BS1424" s="44"/>
      <c r="BT1424" s="44"/>
      <c r="BU1424" s="44"/>
      <c r="BV1424" s="44"/>
      <c r="BW1424" s="44"/>
      <c r="BX1424" s="44"/>
      <c r="BY1424" s="44"/>
      <c r="BZ1424" s="44"/>
      <c r="CA1424" s="44"/>
      <c r="CB1424" s="44"/>
      <c r="CC1424" s="44"/>
      <c r="CD1424" s="44"/>
      <c r="CE1424" s="44"/>
      <c r="CF1424" s="44"/>
      <c r="CG1424" s="45"/>
      <c r="CH1424" s="45"/>
      <c r="CI1424" s="45"/>
      <c r="CJ1424" s="45"/>
      <c r="CK1424" s="45"/>
      <c r="CL1424" s="45"/>
      <c r="CM1424" s="45"/>
      <c r="CN1424" s="45"/>
      <c r="CO1424" s="45"/>
      <c r="CP1424" s="45"/>
      <c r="CQ1424" s="45"/>
      <c r="CR1424" s="45"/>
      <c r="CS1424" s="44"/>
      <c r="CT1424" s="44"/>
      <c r="CU1424" s="44"/>
      <c r="CV1424" s="44"/>
      <c r="CW1424" s="44"/>
      <c r="CX1424" s="44"/>
      <c r="CY1424" s="44"/>
      <c r="CZ1424" s="44"/>
      <c r="DA1424" s="44"/>
      <c r="DB1424" s="44"/>
      <c r="DC1424" s="44"/>
      <c r="DD1424" s="44"/>
      <c r="DE1424" s="44"/>
      <c r="DF1424" s="44"/>
      <c r="DG1424" s="44"/>
      <c r="DH1424" s="44"/>
      <c r="DI1424" s="44"/>
    </row>
    <row r="1425" spans="1:113" ht="15">
      <c r="A1425" s="40"/>
      <c r="B1425" s="40"/>
      <c r="C1425" s="41"/>
      <c r="D1425" s="69"/>
      <c r="E1425" s="42"/>
      <c r="F1425" s="42"/>
      <c r="G1425" s="44"/>
      <c r="H1425" s="44"/>
      <c r="I1425" s="44"/>
      <c r="J1425" s="335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  <c r="BF1425" s="44"/>
      <c r="BG1425" s="44"/>
      <c r="BH1425" s="44"/>
      <c r="BI1425" s="44"/>
      <c r="BJ1425" s="44"/>
      <c r="BK1425" s="44"/>
      <c r="BL1425" s="44"/>
      <c r="BM1425" s="44"/>
      <c r="BN1425" s="44"/>
      <c r="BO1425" s="44"/>
      <c r="BP1425" s="44"/>
      <c r="BQ1425" s="44"/>
      <c r="BR1425" s="44"/>
      <c r="BS1425" s="44"/>
      <c r="BT1425" s="44"/>
      <c r="BU1425" s="44"/>
      <c r="BV1425" s="44"/>
      <c r="BW1425" s="44"/>
      <c r="BX1425" s="44"/>
      <c r="BY1425" s="44"/>
      <c r="BZ1425" s="44"/>
      <c r="CA1425" s="44"/>
      <c r="CB1425" s="44"/>
      <c r="CC1425" s="44"/>
      <c r="CD1425" s="44"/>
      <c r="CE1425" s="44"/>
      <c r="CF1425" s="44"/>
      <c r="CG1425" s="45"/>
      <c r="CH1425" s="45"/>
      <c r="CI1425" s="45"/>
      <c r="CJ1425" s="45"/>
      <c r="CK1425" s="45"/>
      <c r="CL1425" s="45"/>
      <c r="CM1425" s="45"/>
      <c r="CN1425" s="45"/>
      <c r="CO1425" s="45"/>
      <c r="CP1425" s="45"/>
      <c r="CQ1425" s="45"/>
      <c r="CR1425" s="45"/>
      <c r="CS1425" s="44"/>
      <c r="CT1425" s="44"/>
      <c r="CU1425" s="44"/>
      <c r="CV1425" s="44"/>
      <c r="CW1425" s="44"/>
      <c r="CX1425" s="44"/>
      <c r="CY1425" s="44"/>
      <c r="CZ1425" s="44"/>
      <c r="DA1425" s="44"/>
      <c r="DB1425" s="44"/>
      <c r="DC1425" s="44"/>
      <c r="DD1425" s="44"/>
      <c r="DE1425" s="44"/>
      <c r="DF1425" s="44"/>
      <c r="DG1425" s="44"/>
      <c r="DH1425" s="44"/>
      <c r="DI1425" s="44"/>
    </row>
    <row r="1426" spans="1:113" ht="15">
      <c r="A1426" s="40"/>
      <c r="B1426" s="40"/>
      <c r="C1426" s="41"/>
      <c r="D1426" s="69"/>
      <c r="E1426" s="42"/>
      <c r="F1426" s="42"/>
      <c r="G1426" s="44"/>
      <c r="H1426" s="44"/>
      <c r="I1426" s="44"/>
      <c r="J1426" s="335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  <c r="BF1426" s="44"/>
      <c r="BG1426" s="44"/>
      <c r="BH1426" s="44"/>
      <c r="BI1426" s="44"/>
      <c r="BJ1426" s="44"/>
      <c r="BK1426" s="44"/>
      <c r="BL1426" s="44"/>
      <c r="BM1426" s="44"/>
      <c r="BN1426" s="44"/>
      <c r="BO1426" s="44"/>
      <c r="BP1426" s="44"/>
      <c r="BQ1426" s="44"/>
      <c r="BR1426" s="44"/>
      <c r="BS1426" s="44"/>
      <c r="BT1426" s="44"/>
      <c r="BU1426" s="44"/>
      <c r="BV1426" s="44"/>
      <c r="BW1426" s="44"/>
      <c r="BX1426" s="44"/>
      <c r="BY1426" s="44"/>
      <c r="BZ1426" s="44"/>
      <c r="CA1426" s="44"/>
      <c r="CB1426" s="44"/>
      <c r="CC1426" s="44"/>
      <c r="CD1426" s="44"/>
      <c r="CE1426" s="44"/>
      <c r="CF1426" s="44"/>
      <c r="CG1426" s="45"/>
      <c r="CH1426" s="45"/>
      <c r="CI1426" s="45"/>
      <c r="CJ1426" s="45"/>
      <c r="CK1426" s="45"/>
      <c r="CL1426" s="45"/>
      <c r="CM1426" s="45"/>
      <c r="CN1426" s="45"/>
      <c r="CO1426" s="45"/>
      <c r="CP1426" s="45"/>
      <c r="CQ1426" s="45"/>
      <c r="CR1426" s="45"/>
      <c r="CS1426" s="44"/>
      <c r="CT1426" s="44"/>
      <c r="CU1426" s="44"/>
      <c r="CV1426" s="44"/>
      <c r="CW1426" s="44"/>
      <c r="CX1426" s="44"/>
      <c r="CY1426" s="44"/>
      <c r="CZ1426" s="44"/>
      <c r="DA1426" s="44"/>
      <c r="DB1426" s="44"/>
      <c r="DC1426" s="44"/>
      <c r="DD1426" s="44"/>
      <c r="DE1426" s="44"/>
      <c r="DF1426" s="44"/>
      <c r="DG1426" s="44"/>
      <c r="DH1426" s="44"/>
      <c r="DI1426" s="44"/>
    </row>
    <row r="1427" spans="1:113" ht="15">
      <c r="A1427" s="40"/>
      <c r="B1427" s="40"/>
      <c r="C1427" s="41"/>
      <c r="D1427" s="69"/>
      <c r="E1427" s="42"/>
      <c r="F1427" s="42"/>
      <c r="G1427" s="44"/>
      <c r="H1427" s="44"/>
      <c r="I1427" s="44"/>
      <c r="J1427" s="335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  <c r="BF1427" s="44"/>
      <c r="BG1427" s="44"/>
      <c r="BH1427" s="44"/>
      <c r="BI1427" s="44"/>
      <c r="BJ1427" s="44"/>
      <c r="BK1427" s="44"/>
      <c r="BL1427" s="44"/>
      <c r="BM1427" s="44"/>
      <c r="BN1427" s="44"/>
      <c r="BO1427" s="44"/>
      <c r="BP1427" s="44"/>
      <c r="BQ1427" s="44"/>
      <c r="BR1427" s="44"/>
      <c r="BS1427" s="44"/>
      <c r="BT1427" s="44"/>
      <c r="BU1427" s="44"/>
      <c r="BV1427" s="44"/>
      <c r="BW1427" s="44"/>
      <c r="BX1427" s="44"/>
      <c r="BY1427" s="44"/>
      <c r="BZ1427" s="44"/>
      <c r="CA1427" s="44"/>
      <c r="CB1427" s="44"/>
      <c r="CC1427" s="44"/>
      <c r="CD1427" s="44"/>
      <c r="CE1427" s="44"/>
      <c r="CF1427" s="44"/>
      <c r="CG1427" s="45"/>
      <c r="CH1427" s="45"/>
      <c r="CI1427" s="45"/>
      <c r="CJ1427" s="45"/>
      <c r="CK1427" s="45"/>
      <c r="CL1427" s="45"/>
      <c r="CM1427" s="45"/>
      <c r="CN1427" s="45"/>
      <c r="CO1427" s="45"/>
      <c r="CP1427" s="45"/>
      <c r="CQ1427" s="45"/>
      <c r="CR1427" s="45"/>
      <c r="CS1427" s="44"/>
      <c r="CT1427" s="44"/>
      <c r="CU1427" s="44"/>
      <c r="CV1427" s="44"/>
      <c r="CW1427" s="44"/>
      <c r="CX1427" s="44"/>
      <c r="CY1427" s="44"/>
      <c r="CZ1427" s="44"/>
      <c r="DA1427" s="44"/>
      <c r="DB1427" s="44"/>
      <c r="DC1427" s="44"/>
      <c r="DD1427" s="44"/>
      <c r="DE1427" s="44"/>
      <c r="DF1427" s="44"/>
      <c r="DG1427" s="44"/>
      <c r="DH1427" s="44"/>
      <c r="DI1427" s="44"/>
    </row>
    <row r="1428" spans="1:113" ht="15">
      <c r="A1428" s="40"/>
      <c r="B1428" s="40"/>
      <c r="C1428" s="41"/>
      <c r="D1428" s="69"/>
      <c r="E1428" s="42"/>
      <c r="F1428" s="42"/>
      <c r="G1428" s="44"/>
      <c r="H1428" s="44"/>
      <c r="I1428" s="44"/>
      <c r="J1428" s="335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  <c r="AS1428" s="44"/>
      <c r="AT1428" s="44"/>
      <c r="AU1428" s="44"/>
      <c r="AV1428" s="44"/>
      <c r="AW1428" s="44"/>
      <c r="AX1428" s="44"/>
      <c r="AY1428" s="44"/>
      <c r="AZ1428" s="44"/>
      <c r="BA1428" s="44"/>
      <c r="BB1428" s="44"/>
      <c r="BC1428" s="44"/>
      <c r="BD1428" s="44"/>
      <c r="BE1428" s="44"/>
      <c r="BF1428" s="44"/>
      <c r="BG1428" s="44"/>
      <c r="BH1428" s="44"/>
      <c r="BI1428" s="44"/>
      <c r="BJ1428" s="44"/>
      <c r="BK1428" s="44"/>
      <c r="BL1428" s="44"/>
      <c r="BM1428" s="44"/>
      <c r="BN1428" s="44"/>
      <c r="BO1428" s="44"/>
      <c r="BP1428" s="44"/>
      <c r="BQ1428" s="44"/>
      <c r="BR1428" s="44"/>
      <c r="BS1428" s="44"/>
      <c r="BT1428" s="44"/>
      <c r="BU1428" s="44"/>
      <c r="BV1428" s="44"/>
      <c r="BW1428" s="44"/>
      <c r="BX1428" s="44"/>
      <c r="BY1428" s="44"/>
      <c r="BZ1428" s="44"/>
      <c r="CA1428" s="44"/>
      <c r="CB1428" s="44"/>
      <c r="CC1428" s="44"/>
      <c r="CD1428" s="44"/>
      <c r="CE1428" s="44"/>
      <c r="CF1428" s="44"/>
      <c r="CG1428" s="45"/>
      <c r="CH1428" s="45"/>
      <c r="CI1428" s="45"/>
      <c r="CJ1428" s="45"/>
      <c r="CK1428" s="45"/>
      <c r="CL1428" s="45"/>
      <c r="CM1428" s="45"/>
      <c r="CN1428" s="45"/>
      <c r="CO1428" s="45"/>
      <c r="CP1428" s="45"/>
      <c r="CQ1428" s="45"/>
      <c r="CR1428" s="45"/>
      <c r="CS1428" s="44"/>
      <c r="CT1428" s="44"/>
      <c r="CU1428" s="44"/>
      <c r="CV1428" s="44"/>
      <c r="CW1428" s="44"/>
      <c r="CX1428" s="44"/>
      <c r="CY1428" s="44"/>
      <c r="CZ1428" s="44"/>
      <c r="DA1428" s="44"/>
      <c r="DB1428" s="44"/>
      <c r="DC1428" s="44"/>
      <c r="DD1428" s="44"/>
      <c r="DE1428" s="44"/>
      <c r="DF1428" s="44"/>
      <c r="DG1428" s="44"/>
      <c r="DH1428" s="44"/>
      <c r="DI1428" s="44"/>
    </row>
    <row r="1429" spans="1:113" ht="15">
      <c r="A1429" s="40"/>
      <c r="B1429" s="40"/>
      <c r="C1429" s="41"/>
      <c r="D1429" s="69"/>
      <c r="E1429" s="42"/>
      <c r="F1429" s="42"/>
      <c r="G1429" s="44"/>
      <c r="H1429" s="44"/>
      <c r="I1429" s="44"/>
      <c r="J1429" s="335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4"/>
      <c r="AT1429" s="44"/>
      <c r="AU1429" s="44"/>
      <c r="AV1429" s="44"/>
      <c r="AW1429" s="44"/>
      <c r="AX1429" s="44"/>
      <c r="AY1429" s="44"/>
      <c r="AZ1429" s="44"/>
      <c r="BA1429" s="44"/>
      <c r="BB1429" s="44"/>
      <c r="BC1429" s="44"/>
      <c r="BD1429" s="44"/>
      <c r="BE1429" s="44"/>
      <c r="BF1429" s="44"/>
      <c r="BG1429" s="44"/>
      <c r="BH1429" s="44"/>
      <c r="BI1429" s="44"/>
      <c r="BJ1429" s="44"/>
      <c r="BK1429" s="44"/>
      <c r="BL1429" s="44"/>
      <c r="BM1429" s="44"/>
      <c r="BN1429" s="44"/>
      <c r="BO1429" s="44"/>
      <c r="BP1429" s="44"/>
      <c r="BQ1429" s="44"/>
      <c r="BR1429" s="44"/>
      <c r="BS1429" s="44"/>
      <c r="BT1429" s="44"/>
      <c r="BU1429" s="44"/>
      <c r="BV1429" s="44"/>
      <c r="BW1429" s="44"/>
      <c r="BX1429" s="44"/>
      <c r="BY1429" s="44"/>
      <c r="BZ1429" s="44"/>
      <c r="CA1429" s="44"/>
      <c r="CB1429" s="44"/>
      <c r="CC1429" s="44"/>
      <c r="CD1429" s="44"/>
      <c r="CE1429" s="44"/>
      <c r="CF1429" s="44"/>
      <c r="CG1429" s="45"/>
      <c r="CH1429" s="45"/>
      <c r="CI1429" s="45"/>
      <c r="CJ1429" s="45"/>
      <c r="CK1429" s="45"/>
      <c r="CL1429" s="45"/>
      <c r="CM1429" s="45"/>
      <c r="CN1429" s="45"/>
      <c r="CO1429" s="45"/>
      <c r="CP1429" s="45"/>
      <c r="CQ1429" s="45"/>
      <c r="CR1429" s="45"/>
      <c r="CS1429" s="44"/>
      <c r="CT1429" s="44"/>
      <c r="CU1429" s="44"/>
      <c r="CV1429" s="44"/>
      <c r="CW1429" s="44"/>
      <c r="CX1429" s="44"/>
      <c r="CY1429" s="44"/>
      <c r="CZ1429" s="44"/>
      <c r="DA1429" s="44"/>
      <c r="DB1429" s="44"/>
      <c r="DC1429" s="44"/>
      <c r="DD1429" s="44"/>
      <c r="DE1429" s="44"/>
      <c r="DF1429" s="44"/>
      <c r="DG1429" s="44"/>
      <c r="DH1429" s="44"/>
      <c r="DI1429" s="44"/>
    </row>
    <row r="1430" spans="1:113" ht="15">
      <c r="A1430" s="40"/>
      <c r="B1430" s="40"/>
      <c r="C1430" s="41"/>
      <c r="D1430" s="69"/>
      <c r="E1430" s="42"/>
      <c r="F1430" s="42"/>
      <c r="G1430" s="44"/>
      <c r="H1430" s="44"/>
      <c r="I1430" s="44"/>
      <c r="J1430" s="335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  <c r="AS1430" s="44"/>
      <c r="AT1430" s="44"/>
      <c r="AU1430" s="44"/>
      <c r="AV1430" s="44"/>
      <c r="AW1430" s="44"/>
      <c r="AX1430" s="44"/>
      <c r="AY1430" s="44"/>
      <c r="AZ1430" s="44"/>
      <c r="BA1430" s="44"/>
      <c r="BB1430" s="44"/>
      <c r="BC1430" s="44"/>
      <c r="BD1430" s="44"/>
      <c r="BE1430" s="44"/>
      <c r="BF1430" s="44"/>
      <c r="BG1430" s="44"/>
      <c r="BH1430" s="44"/>
      <c r="BI1430" s="44"/>
      <c r="BJ1430" s="44"/>
      <c r="BK1430" s="44"/>
      <c r="BL1430" s="44"/>
      <c r="BM1430" s="44"/>
      <c r="BN1430" s="44"/>
      <c r="BO1430" s="44"/>
      <c r="BP1430" s="44"/>
      <c r="BQ1430" s="44"/>
      <c r="BR1430" s="44"/>
      <c r="BS1430" s="44"/>
      <c r="BT1430" s="44"/>
      <c r="BU1430" s="44"/>
      <c r="BV1430" s="44"/>
      <c r="BW1430" s="44"/>
      <c r="BX1430" s="44"/>
      <c r="BY1430" s="44"/>
      <c r="BZ1430" s="44"/>
      <c r="CA1430" s="44"/>
      <c r="CB1430" s="44"/>
      <c r="CC1430" s="44"/>
      <c r="CD1430" s="44"/>
      <c r="CE1430" s="44"/>
      <c r="CF1430" s="44"/>
      <c r="CG1430" s="45"/>
      <c r="CH1430" s="45"/>
      <c r="CI1430" s="45"/>
      <c r="CJ1430" s="45"/>
      <c r="CK1430" s="45"/>
      <c r="CL1430" s="45"/>
      <c r="CM1430" s="45"/>
      <c r="CN1430" s="45"/>
      <c r="CO1430" s="45"/>
      <c r="CP1430" s="45"/>
      <c r="CQ1430" s="45"/>
      <c r="CR1430" s="45"/>
      <c r="CS1430" s="44"/>
      <c r="CT1430" s="44"/>
      <c r="CU1430" s="44"/>
      <c r="CV1430" s="44"/>
      <c r="CW1430" s="44"/>
      <c r="CX1430" s="44"/>
      <c r="CY1430" s="44"/>
      <c r="CZ1430" s="44"/>
      <c r="DA1430" s="44"/>
      <c r="DB1430" s="44"/>
      <c r="DC1430" s="44"/>
      <c r="DD1430" s="44"/>
      <c r="DE1430" s="44"/>
      <c r="DF1430" s="44"/>
      <c r="DG1430" s="44"/>
      <c r="DH1430" s="44"/>
      <c r="DI1430" s="44"/>
    </row>
    <row r="1431" spans="1:113" ht="15">
      <c r="A1431" s="40"/>
      <c r="B1431" s="40"/>
      <c r="C1431" s="41"/>
      <c r="D1431" s="69"/>
      <c r="E1431" s="42"/>
      <c r="F1431" s="42"/>
      <c r="G1431" s="44"/>
      <c r="H1431" s="44"/>
      <c r="I1431" s="44"/>
      <c r="J1431" s="335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4"/>
      <c r="AT1431" s="44"/>
      <c r="AU1431" s="44"/>
      <c r="AV1431" s="44"/>
      <c r="AW1431" s="44"/>
      <c r="AX1431" s="44"/>
      <c r="AY1431" s="44"/>
      <c r="AZ1431" s="44"/>
      <c r="BA1431" s="44"/>
      <c r="BB1431" s="44"/>
      <c r="BC1431" s="44"/>
      <c r="BD1431" s="44"/>
      <c r="BE1431" s="44"/>
      <c r="BF1431" s="44"/>
      <c r="BG1431" s="44"/>
      <c r="BH1431" s="44"/>
      <c r="BI1431" s="44"/>
      <c r="BJ1431" s="44"/>
      <c r="BK1431" s="44"/>
      <c r="BL1431" s="44"/>
      <c r="BM1431" s="44"/>
      <c r="BN1431" s="44"/>
      <c r="BO1431" s="44"/>
      <c r="BP1431" s="44"/>
      <c r="BQ1431" s="44"/>
      <c r="BR1431" s="44"/>
      <c r="BS1431" s="44"/>
      <c r="BT1431" s="44"/>
      <c r="BU1431" s="44"/>
      <c r="BV1431" s="44"/>
      <c r="BW1431" s="44"/>
      <c r="BX1431" s="44"/>
      <c r="BY1431" s="44"/>
      <c r="BZ1431" s="44"/>
      <c r="CA1431" s="44"/>
      <c r="CB1431" s="44"/>
      <c r="CC1431" s="44"/>
      <c r="CD1431" s="44"/>
      <c r="CE1431" s="44"/>
      <c r="CF1431" s="44"/>
      <c r="CG1431" s="45"/>
      <c r="CH1431" s="45"/>
      <c r="CI1431" s="45"/>
      <c r="CJ1431" s="45"/>
      <c r="CK1431" s="45"/>
      <c r="CL1431" s="45"/>
      <c r="CM1431" s="45"/>
      <c r="CN1431" s="45"/>
      <c r="CO1431" s="45"/>
      <c r="CP1431" s="45"/>
      <c r="CQ1431" s="45"/>
      <c r="CR1431" s="45"/>
      <c r="CS1431" s="44"/>
      <c r="CT1431" s="44"/>
      <c r="CU1431" s="44"/>
      <c r="CV1431" s="44"/>
      <c r="CW1431" s="44"/>
      <c r="CX1431" s="44"/>
      <c r="CY1431" s="44"/>
      <c r="CZ1431" s="44"/>
      <c r="DA1431" s="44"/>
      <c r="DB1431" s="44"/>
      <c r="DC1431" s="44"/>
      <c r="DD1431" s="44"/>
      <c r="DE1431" s="44"/>
      <c r="DF1431" s="44"/>
      <c r="DG1431" s="44"/>
      <c r="DH1431" s="44"/>
      <c r="DI1431" s="44"/>
    </row>
    <row r="1432" spans="1:113" ht="15">
      <c r="A1432" s="40"/>
      <c r="B1432" s="40"/>
      <c r="C1432" s="41"/>
      <c r="D1432" s="69"/>
      <c r="E1432" s="42"/>
      <c r="F1432" s="42"/>
      <c r="G1432" s="44"/>
      <c r="H1432" s="44"/>
      <c r="I1432" s="44"/>
      <c r="J1432" s="335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  <c r="AS1432" s="44"/>
      <c r="AT1432" s="44"/>
      <c r="AU1432" s="44"/>
      <c r="AV1432" s="44"/>
      <c r="AW1432" s="44"/>
      <c r="AX1432" s="44"/>
      <c r="AY1432" s="44"/>
      <c r="AZ1432" s="44"/>
      <c r="BA1432" s="44"/>
      <c r="BB1432" s="44"/>
      <c r="BC1432" s="44"/>
      <c r="BD1432" s="44"/>
      <c r="BE1432" s="44"/>
      <c r="BF1432" s="44"/>
      <c r="BG1432" s="44"/>
      <c r="BH1432" s="44"/>
      <c r="BI1432" s="44"/>
      <c r="BJ1432" s="44"/>
      <c r="BK1432" s="44"/>
      <c r="BL1432" s="44"/>
      <c r="BM1432" s="44"/>
      <c r="BN1432" s="44"/>
      <c r="BO1432" s="44"/>
      <c r="BP1432" s="44"/>
      <c r="BQ1432" s="44"/>
      <c r="BR1432" s="44"/>
      <c r="BS1432" s="44"/>
      <c r="BT1432" s="44"/>
      <c r="BU1432" s="44"/>
      <c r="BV1432" s="44"/>
      <c r="BW1432" s="44"/>
      <c r="BX1432" s="44"/>
      <c r="BY1432" s="44"/>
      <c r="BZ1432" s="44"/>
      <c r="CA1432" s="44"/>
      <c r="CB1432" s="44"/>
      <c r="CC1432" s="44"/>
      <c r="CD1432" s="44"/>
      <c r="CE1432" s="44"/>
      <c r="CF1432" s="44"/>
      <c r="CG1432" s="45"/>
      <c r="CH1432" s="45"/>
      <c r="CI1432" s="45"/>
      <c r="CJ1432" s="45"/>
      <c r="CK1432" s="45"/>
      <c r="CL1432" s="45"/>
      <c r="CM1432" s="45"/>
      <c r="CN1432" s="45"/>
      <c r="CO1432" s="45"/>
      <c r="CP1432" s="45"/>
      <c r="CQ1432" s="45"/>
      <c r="CR1432" s="45"/>
      <c r="CS1432" s="44"/>
      <c r="CT1432" s="44"/>
      <c r="CU1432" s="44"/>
      <c r="CV1432" s="44"/>
      <c r="CW1432" s="44"/>
      <c r="CX1432" s="44"/>
      <c r="CY1432" s="44"/>
      <c r="CZ1432" s="44"/>
      <c r="DA1432" s="44"/>
      <c r="DB1432" s="44"/>
      <c r="DC1432" s="44"/>
      <c r="DD1432" s="44"/>
      <c r="DE1432" s="44"/>
      <c r="DF1432" s="44"/>
      <c r="DG1432" s="44"/>
      <c r="DH1432" s="44"/>
      <c r="DI1432" s="44"/>
    </row>
    <row r="1433" spans="1:113" ht="15">
      <c r="A1433" s="40"/>
      <c r="B1433" s="40"/>
      <c r="C1433" s="41"/>
      <c r="D1433" s="69"/>
      <c r="E1433" s="42"/>
      <c r="F1433" s="42"/>
      <c r="G1433" s="44"/>
      <c r="H1433" s="44"/>
      <c r="I1433" s="44"/>
      <c r="J1433" s="335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4"/>
      <c r="AW1433" s="44"/>
      <c r="AX1433" s="44"/>
      <c r="AY1433" s="44"/>
      <c r="AZ1433" s="44"/>
      <c r="BA1433" s="44"/>
      <c r="BB1433" s="44"/>
      <c r="BC1433" s="44"/>
      <c r="BD1433" s="44"/>
      <c r="BE1433" s="44"/>
      <c r="BF1433" s="44"/>
      <c r="BG1433" s="44"/>
      <c r="BH1433" s="44"/>
      <c r="BI1433" s="44"/>
      <c r="BJ1433" s="44"/>
      <c r="BK1433" s="44"/>
      <c r="BL1433" s="44"/>
      <c r="BM1433" s="44"/>
      <c r="BN1433" s="44"/>
      <c r="BO1433" s="44"/>
      <c r="BP1433" s="44"/>
      <c r="BQ1433" s="44"/>
      <c r="BR1433" s="44"/>
      <c r="BS1433" s="44"/>
      <c r="BT1433" s="44"/>
      <c r="BU1433" s="44"/>
      <c r="BV1433" s="44"/>
      <c r="BW1433" s="44"/>
      <c r="BX1433" s="44"/>
      <c r="BY1433" s="44"/>
      <c r="BZ1433" s="44"/>
      <c r="CA1433" s="44"/>
      <c r="CB1433" s="44"/>
      <c r="CC1433" s="44"/>
      <c r="CD1433" s="44"/>
      <c r="CE1433" s="44"/>
      <c r="CF1433" s="44"/>
      <c r="CG1433" s="45"/>
      <c r="CH1433" s="45"/>
      <c r="CI1433" s="45"/>
      <c r="CJ1433" s="45"/>
      <c r="CK1433" s="45"/>
      <c r="CL1433" s="45"/>
      <c r="CM1433" s="45"/>
      <c r="CN1433" s="45"/>
      <c r="CO1433" s="45"/>
      <c r="CP1433" s="45"/>
      <c r="CQ1433" s="45"/>
      <c r="CR1433" s="45"/>
      <c r="CS1433" s="44"/>
      <c r="CT1433" s="44"/>
      <c r="CU1433" s="44"/>
      <c r="CV1433" s="44"/>
      <c r="CW1433" s="44"/>
      <c r="CX1433" s="44"/>
      <c r="CY1433" s="44"/>
      <c r="CZ1433" s="44"/>
      <c r="DA1433" s="44"/>
      <c r="DB1433" s="44"/>
      <c r="DC1433" s="44"/>
      <c r="DD1433" s="44"/>
      <c r="DE1433" s="44"/>
      <c r="DF1433" s="44"/>
      <c r="DG1433" s="44"/>
      <c r="DH1433" s="44"/>
      <c r="DI1433" s="44"/>
    </row>
    <row r="1434" spans="1:113" ht="15">
      <c r="A1434" s="40"/>
      <c r="B1434" s="40"/>
      <c r="C1434" s="41"/>
      <c r="D1434" s="69"/>
      <c r="E1434" s="42"/>
      <c r="F1434" s="42"/>
      <c r="G1434" s="44"/>
      <c r="H1434" s="44"/>
      <c r="I1434" s="44"/>
      <c r="J1434" s="335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4"/>
      <c r="AW1434" s="44"/>
      <c r="AX1434" s="44"/>
      <c r="AY1434" s="44"/>
      <c r="AZ1434" s="44"/>
      <c r="BA1434" s="44"/>
      <c r="BB1434" s="44"/>
      <c r="BC1434" s="44"/>
      <c r="BD1434" s="44"/>
      <c r="BE1434" s="44"/>
      <c r="BF1434" s="44"/>
      <c r="BG1434" s="44"/>
      <c r="BH1434" s="44"/>
      <c r="BI1434" s="44"/>
      <c r="BJ1434" s="44"/>
      <c r="BK1434" s="44"/>
      <c r="BL1434" s="44"/>
      <c r="BM1434" s="44"/>
      <c r="BN1434" s="44"/>
      <c r="BO1434" s="44"/>
      <c r="BP1434" s="44"/>
      <c r="BQ1434" s="44"/>
      <c r="BR1434" s="44"/>
      <c r="BS1434" s="44"/>
      <c r="BT1434" s="44"/>
      <c r="BU1434" s="44"/>
      <c r="BV1434" s="44"/>
      <c r="BW1434" s="44"/>
      <c r="BX1434" s="44"/>
      <c r="BY1434" s="44"/>
      <c r="BZ1434" s="44"/>
      <c r="CA1434" s="44"/>
      <c r="CB1434" s="44"/>
      <c r="CC1434" s="44"/>
      <c r="CD1434" s="44"/>
      <c r="CE1434" s="44"/>
      <c r="CF1434" s="44"/>
      <c r="CG1434" s="45"/>
      <c r="CH1434" s="45"/>
      <c r="CI1434" s="45"/>
      <c r="CJ1434" s="45"/>
      <c r="CK1434" s="45"/>
      <c r="CL1434" s="45"/>
      <c r="CM1434" s="45"/>
      <c r="CN1434" s="45"/>
      <c r="CO1434" s="45"/>
      <c r="CP1434" s="45"/>
      <c r="CQ1434" s="45"/>
      <c r="CR1434" s="45"/>
      <c r="CS1434" s="44"/>
      <c r="CT1434" s="44"/>
      <c r="CU1434" s="44"/>
      <c r="CV1434" s="44"/>
      <c r="CW1434" s="44"/>
      <c r="CX1434" s="44"/>
      <c r="CY1434" s="44"/>
      <c r="CZ1434" s="44"/>
      <c r="DA1434" s="44"/>
      <c r="DB1434" s="44"/>
      <c r="DC1434" s="44"/>
      <c r="DD1434" s="44"/>
      <c r="DE1434" s="44"/>
      <c r="DF1434" s="44"/>
      <c r="DG1434" s="44"/>
      <c r="DH1434" s="44"/>
      <c r="DI1434" s="44"/>
    </row>
    <row r="1435" spans="1:113" ht="15">
      <c r="A1435" s="40"/>
      <c r="B1435" s="40"/>
      <c r="C1435" s="41"/>
      <c r="D1435" s="69"/>
      <c r="E1435" s="42"/>
      <c r="F1435" s="42"/>
      <c r="G1435" s="44"/>
      <c r="H1435" s="44"/>
      <c r="I1435" s="44"/>
      <c r="J1435" s="335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4"/>
      <c r="AT1435" s="44"/>
      <c r="AU1435" s="44"/>
      <c r="AV1435" s="44"/>
      <c r="AW1435" s="44"/>
      <c r="AX1435" s="44"/>
      <c r="AY1435" s="44"/>
      <c r="AZ1435" s="44"/>
      <c r="BA1435" s="44"/>
      <c r="BB1435" s="44"/>
      <c r="BC1435" s="44"/>
      <c r="BD1435" s="44"/>
      <c r="BE1435" s="44"/>
      <c r="BF1435" s="44"/>
      <c r="BG1435" s="44"/>
      <c r="BH1435" s="44"/>
      <c r="BI1435" s="44"/>
      <c r="BJ1435" s="44"/>
      <c r="BK1435" s="44"/>
      <c r="BL1435" s="44"/>
      <c r="BM1435" s="44"/>
      <c r="BN1435" s="44"/>
      <c r="BO1435" s="44"/>
      <c r="BP1435" s="44"/>
      <c r="BQ1435" s="44"/>
      <c r="BR1435" s="44"/>
      <c r="BS1435" s="44"/>
      <c r="BT1435" s="44"/>
      <c r="BU1435" s="44"/>
      <c r="BV1435" s="44"/>
      <c r="BW1435" s="44"/>
      <c r="BX1435" s="44"/>
      <c r="BY1435" s="44"/>
      <c r="BZ1435" s="44"/>
      <c r="CA1435" s="44"/>
      <c r="CB1435" s="44"/>
      <c r="CC1435" s="44"/>
      <c r="CD1435" s="44"/>
      <c r="CE1435" s="44"/>
      <c r="CF1435" s="44"/>
      <c r="CG1435" s="45"/>
      <c r="CH1435" s="45"/>
      <c r="CI1435" s="45"/>
      <c r="CJ1435" s="45"/>
      <c r="CK1435" s="45"/>
      <c r="CL1435" s="45"/>
      <c r="CM1435" s="45"/>
      <c r="CN1435" s="45"/>
      <c r="CO1435" s="45"/>
      <c r="CP1435" s="45"/>
      <c r="CQ1435" s="45"/>
      <c r="CR1435" s="45"/>
      <c r="CS1435" s="44"/>
      <c r="CT1435" s="44"/>
      <c r="CU1435" s="44"/>
      <c r="CV1435" s="44"/>
      <c r="CW1435" s="44"/>
      <c r="CX1435" s="44"/>
      <c r="CY1435" s="44"/>
      <c r="CZ1435" s="44"/>
      <c r="DA1435" s="44"/>
      <c r="DB1435" s="44"/>
      <c r="DC1435" s="44"/>
      <c r="DD1435" s="44"/>
      <c r="DE1435" s="44"/>
      <c r="DF1435" s="44"/>
      <c r="DG1435" s="44"/>
      <c r="DH1435" s="44"/>
      <c r="DI1435" s="44"/>
    </row>
    <row r="1436" spans="1:113" ht="15">
      <c r="A1436" s="40"/>
      <c r="B1436" s="40"/>
      <c r="C1436" s="41"/>
      <c r="D1436" s="69"/>
      <c r="E1436" s="42"/>
      <c r="F1436" s="42"/>
      <c r="G1436" s="44"/>
      <c r="H1436" s="44"/>
      <c r="I1436" s="44"/>
      <c r="J1436" s="335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4"/>
      <c r="AT1436" s="44"/>
      <c r="AU1436" s="44"/>
      <c r="AV1436" s="44"/>
      <c r="AW1436" s="44"/>
      <c r="AX1436" s="44"/>
      <c r="AY1436" s="44"/>
      <c r="AZ1436" s="44"/>
      <c r="BA1436" s="44"/>
      <c r="BB1436" s="44"/>
      <c r="BC1436" s="44"/>
      <c r="BD1436" s="44"/>
      <c r="BE1436" s="44"/>
      <c r="BF1436" s="44"/>
      <c r="BG1436" s="44"/>
      <c r="BH1436" s="44"/>
      <c r="BI1436" s="44"/>
      <c r="BJ1436" s="44"/>
      <c r="BK1436" s="44"/>
      <c r="BL1436" s="44"/>
      <c r="BM1436" s="44"/>
      <c r="BN1436" s="44"/>
      <c r="BO1436" s="44"/>
      <c r="BP1436" s="44"/>
      <c r="BQ1436" s="44"/>
      <c r="BR1436" s="44"/>
      <c r="BS1436" s="44"/>
      <c r="BT1436" s="44"/>
      <c r="BU1436" s="44"/>
      <c r="BV1436" s="44"/>
      <c r="BW1436" s="44"/>
      <c r="BX1436" s="44"/>
      <c r="BY1436" s="44"/>
      <c r="BZ1436" s="44"/>
      <c r="CA1436" s="44"/>
      <c r="CB1436" s="44"/>
      <c r="CC1436" s="44"/>
      <c r="CD1436" s="44"/>
      <c r="CE1436" s="44"/>
      <c r="CF1436" s="44"/>
      <c r="CG1436" s="45"/>
      <c r="CH1436" s="45"/>
      <c r="CI1436" s="45"/>
      <c r="CJ1436" s="45"/>
      <c r="CK1436" s="45"/>
      <c r="CL1436" s="45"/>
      <c r="CM1436" s="45"/>
      <c r="CN1436" s="45"/>
      <c r="CO1436" s="45"/>
      <c r="CP1436" s="45"/>
      <c r="CQ1436" s="45"/>
      <c r="CR1436" s="45"/>
      <c r="CS1436" s="44"/>
      <c r="CT1436" s="44"/>
      <c r="CU1436" s="44"/>
      <c r="CV1436" s="44"/>
      <c r="CW1436" s="44"/>
      <c r="CX1436" s="44"/>
      <c r="CY1436" s="44"/>
      <c r="CZ1436" s="44"/>
      <c r="DA1436" s="44"/>
      <c r="DB1436" s="44"/>
      <c r="DC1436" s="44"/>
      <c r="DD1436" s="44"/>
      <c r="DE1436" s="44"/>
      <c r="DF1436" s="44"/>
      <c r="DG1436" s="44"/>
      <c r="DH1436" s="44"/>
      <c r="DI1436" s="44"/>
    </row>
    <row r="1437" spans="1:113" ht="15">
      <c r="A1437" s="40"/>
      <c r="B1437" s="40"/>
      <c r="C1437" s="41"/>
      <c r="D1437" s="69"/>
      <c r="E1437" s="42"/>
      <c r="F1437" s="42"/>
      <c r="G1437" s="44"/>
      <c r="H1437" s="44"/>
      <c r="I1437" s="44"/>
      <c r="J1437" s="335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  <c r="AS1437" s="44"/>
      <c r="AT1437" s="44"/>
      <c r="AU1437" s="44"/>
      <c r="AV1437" s="44"/>
      <c r="AW1437" s="44"/>
      <c r="AX1437" s="44"/>
      <c r="AY1437" s="44"/>
      <c r="AZ1437" s="44"/>
      <c r="BA1437" s="44"/>
      <c r="BB1437" s="44"/>
      <c r="BC1437" s="44"/>
      <c r="BD1437" s="44"/>
      <c r="BE1437" s="44"/>
      <c r="BF1437" s="44"/>
      <c r="BG1437" s="44"/>
      <c r="BH1437" s="44"/>
      <c r="BI1437" s="44"/>
      <c r="BJ1437" s="44"/>
      <c r="BK1437" s="44"/>
      <c r="BL1437" s="44"/>
      <c r="BM1437" s="44"/>
      <c r="BN1437" s="44"/>
      <c r="BO1437" s="44"/>
      <c r="BP1437" s="44"/>
      <c r="BQ1437" s="44"/>
      <c r="BR1437" s="44"/>
      <c r="BS1437" s="44"/>
      <c r="BT1437" s="44"/>
      <c r="BU1437" s="44"/>
      <c r="BV1437" s="44"/>
      <c r="BW1437" s="44"/>
      <c r="BX1437" s="44"/>
      <c r="BY1437" s="44"/>
      <c r="BZ1437" s="44"/>
      <c r="CA1437" s="44"/>
      <c r="CB1437" s="44"/>
      <c r="CC1437" s="44"/>
      <c r="CD1437" s="44"/>
      <c r="CE1437" s="44"/>
      <c r="CF1437" s="44"/>
      <c r="CG1437" s="45"/>
      <c r="CH1437" s="45"/>
      <c r="CI1437" s="45"/>
      <c r="CJ1437" s="45"/>
      <c r="CK1437" s="45"/>
      <c r="CL1437" s="45"/>
      <c r="CM1437" s="45"/>
      <c r="CN1437" s="45"/>
      <c r="CO1437" s="45"/>
      <c r="CP1437" s="45"/>
      <c r="CQ1437" s="45"/>
      <c r="CR1437" s="45"/>
      <c r="CS1437" s="44"/>
      <c r="CT1437" s="44"/>
      <c r="CU1437" s="44"/>
      <c r="CV1437" s="44"/>
      <c r="CW1437" s="44"/>
      <c r="CX1437" s="44"/>
      <c r="CY1437" s="44"/>
      <c r="CZ1437" s="44"/>
      <c r="DA1437" s="44"/>
      <c r="DB1437" s="44"/>
      <c r="DC1437" s="44"/>
      <c r="DD1437" s="44"/>
      <c r="DE1437" s="44"/>
      <c r="DF1437" s="44"/>
      <c r="DG1437" s="44"/>
      <c r="DH1437" s="44"/>
      <c r="DI1437" s="44"/>
    </row>
    <row r="1438" spans="1:113" ht="15">
      <c r="A1438" s="40"/>
      <c r="B1438" s="40"/>
      <c r="C1438" s="41"/>
      <c r="D1438" s="69"/>
      <c r="E1438" s="42"/>
      <c r="F1438" s="42"/>
      <c r="G1438" s="44"/>
      <c r="H1438" s="44"/>
      <c r="I1438" s="44"/>
      <c r="J1438" s="335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4"/>
      <c r="AT1438" s="44"/>
      <c r="AU1438" s="44"/>
      <c r="AV1438" s="44"/>
      <c r="AW1438" s="44"/>
      <c r="AX1438" s="44"/>
      <c r="AY1438" s="44"/>
      <c r="AZ1438" s="44"/>
      <c r="BA1438" s="44"/>
      <c r="BB1438" s="44"/>
      <c r="BC1438" s="44"/>
      <c r="BD1438" s="44"/>
      <c r="BE1438" s="44"/>
      <c r="BF1438" s="44"/>
      <c r="BG1438" s="44"/>
      <c r="BH1438" s="44"/>
      <c r="BI1438" s="44"/>
      <c r="BJ1438" s="44"/>
      <c r="BK1438" s="44"/>
      <c r="BL1438" s="44"/>
      <c r="BM1438" s="44"/>
      <c r="BN1438" s="44"/>
      <c r="BO1438" s="44"/>
      <c r="BP1438" s="44"/>
      <c r="BQ1438" s="44"/>
      <c r="BR1438" s="44"/>
      <c r="BS1438" s="44"/>
      <c r="BT1438" s="44"/>
      <c r="BU1438" s="44"/>
      <c r="BV1438" s="44"/>
      <c r="BW1438" s="44"/>
      <c r="BX1438" s="44"/>
      <c r="BY1438" s="44"/>
      <c r="BZ1438" s="44"/>
      <c r="CA1438" s="44"/>
      <c r="CB1438" s="44"/>
      <c r="CC1438" s="44"/>
      <c r="CD1438" s="44"/>
      <c r="CE1438" s="44"/>
      <c r="CF1438" s="44"/>
      <c r="CG1438" s="45"/>
      <c r="CH1438" s="45"/>
      <c r="CI1438" s="45"/>
      <c r="CJ1438" s="45"/>
      <c r="CK1438" s="45"/>
      <c r="CL1438" s="45"/>
      <c r="CM1438" s="45"/>
      <c r="CN1438" s="45"/>
      <c r="CO1438" s="45"/>
      <c r="CP1438" s="45"/>
      <c r="CQ1438" s="45"/>
      <c r="CR1438" s="45"/>
      <c r="CS1438" s="44"/>
      <c r="CT1438" s="44"/>
      <c r="CU1438" s="44"/>
      <c r="CV1438" s="44"/>
      <c r="CW1438" s="44"/>
      <c r="CX1438" s="44"/>
      <c r="CY1438" s="44"/>
      <c r="CZ1438" s="44"/>
      <c r="DA1438" s="44"/>
      <c r="DB1438" s="44"/>
      <c r="DC1438" s="44"/>
      <c r="DD1438" s="44"/>
      <c r="DE1438" s="44"/>
      <c r="DF1438" s="44"/>
      <c r="DG1438" s="44"/>
      <c r="DH1438" s="44"/>
      <c r="DI1438" s="44"/>
    </row>
    <row r="1439" spans="1:113" ht="15">
      <c r="A1439" s="40"/>
      <c r="B1439" s="40"/>
      <c r="C1439" s="41"/>
      <c r="D1439" s="69"/>
      <c r="E1439" s="42"/>
      <c r="F1439" s="42"/>
      <c r="G1439" s="44"/>
      <c r="H1439" s="44"/>
      <c r="I1439" s="44"/>
      <c r="J1439" s="335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4"/>
      <c r="AT1439" s="44"/>
      <c r="AU1439" s="44"/>
      <c r="AV1439" s="44"/>
      <c r="AW1439" s="44"/>
      <c r="AX1439" s="44"/>
      <c r="AY1439" s="44"/>
      <c r="AZ1439" s="44"/>
      <c r="BA1439" s="44"/>
      <c r="BB1439" s="44"/>
      <c r="BC1439" s="44"/>
      <c r="BD1439" s="44"/>
      <c r="BE1439" s="44"/>
      <c r="BF1439" s="44"/>
      <c r="BG1439" s="44"/>
      <c r="BH1439" s="44"/>
      <c r="BI1439" s="44"/>
      <c r="BJ1439" s="44"/>
      <c r="BK1439" s="44"/>
      <c r="BL1439" s="44"/>
      <c r="BM1439" s="44"/>
      <c r="BN1439" s="44"/>
      <c r="BO1439" s="44"/>
      <c r="BP1439" s="44"/>
      <c r="BQ1439" s="44"/>
      <c r="BR1439" s="44"/>
      <c r="BS1439" s="44"/>
      <c r="BT1439" s="44"/>
      <c r="BU1439" s="44"/>
      <c r="BV1439" s="44"/>
      <c r="BW1439" s="44"/>
      <c r="BX1439" s="44"/>
      <c r="BY1439" s="44"/>
      <c r="BZ1439" s="44"/>
      <c r="CA1439" s="44"/>
      <c r="CB1439" s="44"/>
      <c r="CC1439" s="44"/>
      <c r="CD1439" s="44"/>
      <c r="CE1439" s="44"/>
      <c r="CF1439" s="44"/>
      <c r="CG1439" s="45"/>
      <c r="CH1439" s="45"/>
      <c r="CI1439" s="45"/>
      <c r="CJ1439" s="45"/>
      <c r="CK1439" s="45"/>
      <c r="CL1439" s="45"/>
      <c r="CM1439" s="45"/>
      <c r="CN1439" s="45"/>
      <c r="CO1439" s="45"/>
      <c r="CP1439" s="45"/>
      <c r="CQ1439" s="45"/>
      <c r="CR1439" s="45"/>
      <c r="CS1439" s="44"/>
      <c r="CT1439" s="44"/>
      <c r="CU1439" s="44"/>
      <c r="CV1439" s="44"/>
      <c r="CW1439" s="44"/>
      <c r="CX1439" s="44"/>
      <c r="CY1439" s="44"/>
      <c r="CZ1439" s="44"/>
      <c r="DA1439" s="44"/>
      <c r="DB1439" s="44"/>
      <c r="DC1439" s="44"/>
      <c r="DD1439" s="44"/>
      <c r="DE1439" s="44"/>
      <c r="DF1439" s="44"/>
      <c r="DG1439" s="44"/>
      <c r="DH1439" s="44"/>
      <c r="DI1439" s="44"/>
    </row>
    <row r="1440" spans="1:113" ht="15">
      <c r="A1440" s="40"/>
      <c r="B1440" s="40"/>
      <c r="C1440" s="41"/>
      <c r="D1440" s="69"/>
      <c r="E1440" s="42"/>
      <c r="F1440" s="42"/>
      <c r="G1440" s="44"/>
      <c r="H1440" s="44"/>
      <c r="I1440" s="44"/>
      <c r="J1440" s="335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  <c r="AS1440" s="44"/>
      <c r="AT1440" s="44"/>
      <c r="AU1440" s="44"/>
      <c r="AV1440" s="44"/>
      <c r="AW1440" s="44"/>
      <c r="AX1440" s="44"/>
      <c r="AY1440" s="44"/>
      <c r="AZ1440" s="44"/>
      <c r="BA1440" s="44"/>
      <c r="BB1440" s="44"/>
      <c r="BC1440" s="44"/>
      <c r="BD1440" s="44"/>
      <c r="BE1440" s="44"/>
      <c r="BF1440" s="44"/>
      <c r="BG1440" s="44"/>
      <c r="BH1440" s="44"/>
      <c r="BI1440" s="44"/>
      <c r="BJ1440" s="44"/>
      <c r="BK1440" s="44"/>
      <c r="BL1440" s="44"/>
      <c r="BM1440" s="44"/>
      <c r="BN1440" s="44"/>
      <c r="BO1440" s="44"/>
      <c r="BP1440" s="44"/>
      <c r="BQ1440" s="44"/>
      <c r="BR1440" s="44"/>
      <c r="BS1440" s="44"/>
      <c r="BT1440" s="44"/>
      <c r="BU1440" s="44"/>
      <c r="BV1440" s="44"/>
      <c r="BW1440" s="44"/>
      <c r="BX1440" s="44"/>
      <c r="BY1440" s="44"/>
      <c r="BZ1440" s="44"/>
      <c r="CA1440" s="44"/>
      <c r="CB1440" s="44"/>
      <c r="CC1440" s="44"/>
      <c r="CD1440" s="44"/>
      <c r="CE1440" s="44"/>
      <c r="CF1440" s="44"/>
      <c r="CG1440" s="45"/>
      <c r="CH1440" s="45"/>
      <c r="CI1440" s="45"/>
      <c r="CJ1440" s="45"/>
      <c r="CK1440" s="45"/>
      <c r="CL1440" s="45"/>
      <c r="CM1440" s="45"/>
      <c r="CN1440" s="45"/>
      <c r="CO1440" s="45"/>
      <c r="CP1440" s="45"/>
      <c r="CQ1440" s="45"/>
      <c r="CR1440" s="45"/>
      <c r="CS1440" s="44"/>
      <c r="CT1440" s="44"/>
      <c r="CU1440" s="44"/>
      <c r="CV1440" s="44"/>
      <c r="CW1440" s="44"/>
      <c r="CX1440" s="44"/>
      <c r="CY1440" s="44"/>
      <c r="CZ1440" s="44"/>
      <c r="DA1440" s="44"/>
      <c r="DB1440" s="44"/>
      <c r="DC1440" s="44"/>
      <c r="DD1440" s="44"/>
      <c r="DE1440" s="44"/>
      <c r="DF1440" s="44"/>
      <c r="DG1440" s="44"/>
      <c r="DH1440" s="44"/>
      <c r="DI1440" s="44"/>
    </row>
    <row r="1441" spans="1:113" ht="15">
      <c r="A1441" s="40"/>
      <c r="B1441" s="40"/>
      <c r="C1441" s="41"/>
      <c r="D1441" s="69"/>
      <c r="E1441" s="42"/>
      <c r="F1441" s="42"/>
      <c r="G1441" s="44"/>
      <c r="H1441" s="44"/>
      <c r="I1441" s="44"/>
      <c r="J1441" s="335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  <c r="AS1441" s="44"/>
      <c r="AT1441" s="44"/>
      <c r="AU1441" s="44"/>
      <c r="AV1441" s="44"/>
      <c r="AW1441" s="44"/>
      <c r="AX1441" s="44"/>
      <c r="AY1441" s="44"/>
      <c r="AZ1441" s="44"/>
      <c r="BA1441" s="44"/>
      <c r="BB1441" s="44"/>
      <c r="BC1441" s="44"/>
      <c r="BD1441" s="44"/>
      <c r="BE1441" s="44"/>
      <c r="BF1441" s="44"/>
      <c r="BG1441" s="44"/>
      <c r="BH1441" s="44"/>
      <c r="BI1441" s="44"/>
      <c r="BJ1441" s="44"/>
      <c r="BK1441" s="44"/>
      <c r="BL1441" s="44"/>
      <c r="BM1441" s="44"/>
      <c r="BN1441" s="44"/>
      <c r="BO1441" s="44"/>
      <c r="BP1441" s="44"/>
      <c r="BQ1441" s="44"/>
      <c r="BR1441" s="44"/>
      <c r="BS1441" s="44"/>
      <c r="BT1441" s="44"/>
      <c r="BU1441" s="44"/>
      <c r="BV1441" s="44"/>
      <c r="BW1441" s="44"/>
      <c r="BX1441" s="44"/>
      <c r="BY1441" s="44"/>
      <c r="BZ1441" s="44"/>
      <c r="CA1441" s="44"/>
      <c r="CB1441" s="44"/>
      <c r="CC1441" s="44"/>
      <c r="CD1441" s="44"/>
      <c r="CE1441" s="44"/>
      <c r="CF1441" s="44"/>
      <c r="CG1441" s="45"/>
      <c r="CH1441" s="45"/>
      <c r="CI1441" s="45"/>
      <c r="CJ1441" s="45"/>
      <c r="CK1441" s="45"/>
      <c r="CL1441" s="45"/>
      <c r="CM1441" s="45"/>
      <c r="CN1441" s="45"/>
      <c r="CO1441" s="45"/>
      <c r="CP1441" s="45"/>
      <c r="CQ1441" s="45"/>
      <c r="CR1441" s="45"/>
      <c r="CS1441" s="44"/>
      <c r="CT1441" s="44"/>
      <c r="CU1441" s="44"/>
      <c r="CV1441" s="44"/>
      <c r="CW1441" s="44"/>
      <c r="CX1441" s="44"/>
      <c r="CY1441" s="44"/>
      <c r="CZ1441" s="44"/>
      <c r="DA1441" s="44"/>
      <c r="DB1441" s="44"/>
      <c r="DC1441" s="44"/>
      <c r="DD1441" s="44"/>
      <c r="DE1441" s="44"/>
      <c r="DF1441" s="44"/>
      <c r="DG1441" s="44"/>
      <c r="DH1441" s="44"/>
      <c r="DI1441" s="44"/>
    </row>
    <row r="1442" spans="1:113" ht="15">
      <c r="A1442" s="40"/>
      <c r="B1442" s="40"/>
      <c r="C1442" s="41"/>
      <c r="D1442" s="69"/>
      <c r="E1442" s="42"/>
      <c r="F1442" s="42"/>
      <c r="G1442" s="44"/>
      <c r="H1442" s="44"/>
      <c r="I1442" s="44"/>
      <c r="J1442" s="335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4"/>
      <c r="AT1442" s="44"/>
      <c r="AU1442" s="44"/>
      <c r="AV1442" s="44"/>
      <c r="AW1442" s="44"/>
      <c r="AX1442" s="44"/>
      <c r="AY1442" s="44"/>
      <c r="AZ1442" s="44"/>
      <c r="BA1442" s="44"/>
      <c r="BB1442" s="44"/>
      <c r="BC1442" s="44"/>
      <c r="BD1442" s="44"/>
      <c r="BE1442" s="44"/>
      <c r="BF1442" s="44"/>
      <c r="BG1442" s="44"/>
      <c r="BH1442" s="44"/>
      <c r="BI1442" s="44"/>
      <c r="BJ1442" s="44"/>
      <c r="BK1442" s="44"/>
      <c r="BL1442" s="44"/>
      <c r="BM1442" s="44"/>
      <c r="BN1442" s="44"/>
      <c r="BO1442" s="44"/>
      <c r="BP1442" s="44"/>
      <c r="BQ1442" s="44"/>
      <c r="BR1442" s="44"/>
      <c r="BS1442" s="44"/>
      <c r="BT1442" s="44"/>
      <c r="BU1442" s="44"/>
      <c r="BV1442" s="44"/>
      <c r="BW1442" s="44"/>
      <c r="BX1442" s="44"/>
      <c r="BY1442" s="44"/>
      <c r="BZ1442" s="44"/>
      <c r="CA1442" s="44"/>
      <c r="CB1442" s="44"/>
      <c r="CC1442" s="44"/>
      <c r="CD1442" s="44"/>
      <c r="CE1442" s="44"/>
      <c r="CF1442" s="44"/>
      <c r="CG1442" s="45"/>
      <c r="CH1442" s="45"/>
      <c r="CI1442" s="45"/>
      <c r="CJ1442" s="45"/>
      <c r="CK1442" s="45"/>
      <c r="CL1442" s="45"/>
      <c r="CM1442" s="45"/>
      <c r="CN1442" s="45"/>
      <c r="CO1442" s="45"/>
      <c r="CP1442" s="45"/>
      <c r="CQ1442" s="45"/>
      <c r="CR1442" s="45"/>
      <c r="CS1442" s="44"/>
      <c r="CT1442" s="44"/>
      <c r="CU1442" s="44"/>
      <c r="CV1442" s="44"/>
      <c r="CW1442" s="44"/>
      <c r="CX1442" s="44"/>
      <c r="CY1442" s="44"/>
      <c r="CZ1442" s="44"/>
      <c r="DA1442" s="44"/>
      <c r="DB1442" s="44"/>
      <c r="DC1442" s="44"/>
      <c r="DD1442" s="44"/>
      <c r="DE1442" s="44"/>
      <c r="DF1442" s="44"/>
      <c r="DG1442" s="44"/>
      <c r="DH1442" s="44"/>
      <c r="DI1442" s="44"/>
    </row>
    <row r="1443" spans="1:113" ht="15">
      <c r="A1443" s="40"/>
      <c r="B1443" s="40"/>
      <c r="C1443" s="41"/>
      <c r="D1443" s="69"/>
      <c r="E1443" s="42"/>
      <c r="F1443" s="42"/>
      <c r="G1443" s="44"/>
      <c r="H1443" s="44"/>
      <c r="I1443" s="44"/>
      <c r="J1443" s="335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  <c r="AS1443" s="44"/>
      <c r="AT1443" s="44"/>
      <c r="AU1443" s="44"/>
      <c r="AV1443" s="44"/>
      <c r="AW1443" s="44"/>
      <c r="AX1443" s="44"/>
      <c r="AY1443" s="44"/>
      <c r="AZ1443" s="44"/>
      <c r="BA1443" s="44"/>
      <c r="BB1443" s="44"/>
      <c r="BC1443" s="44"/>
      <c r="BD1443" s="44"/>
      <c r="BE1443" s="44"/>
      <c r="BF1443" s="44"/>
      <c r="BG1443" s="44"/>
      <c r="BH1443" s="44"/>
      <c r="BI1443" s="44"/>
      <c r="BJ1443" s="44"/>
      <c r="BK1443" s="44"/>
      <c r="BL1443" s="44"/>
      <c r="BM1443" s="44"/>
      <c r="BN1443" s="44"/>
      <c r="BO1443" s="44"/>
      <c r="BP1443" s="44"/>
      <c r="BQ1443" s="44"/>
      <c r="BR1443" s="44"/>
      <c r="BS1443" s="44"/>
      <c r="BT1443" s="44"/>
      <c r="BU1443" s="44"/>
      <c r="BV1443" s="44"/>
      <c r="BW1443" s="44"/>
      <c r="BX1443" s="44"/>
      <c r="BY1443" s="44"/>
      <c r="BZ1443" s="44"/>
      <c r="CA1443" s="44"/>
      <c r="CB1443" s="44"/>
      <c r="CC1443" s="44"/>
      <c r="CD1443" s="44"/>
      <c r="CE1443" s="44"/>
      <c r="CF1443" s="44"/>
      <c r="CG1443" s="45"/>
      <c r="CH1443" s="45"/>
      <c r="CI1443" s="45"/>
      <c r="CJ1443" s="45"/>
      <c r="CK1443" s="45"/>
      <c r="CL1443" s="45"/>
      <c r="CM1443" s="45"/>
      <c r="CN1443" s="45"/>
      <c r="CO1443" s="45"/>
      <c r="CP1443" s="45"/>
      <c r="CQ1443" s="45"/>
      <c r="CR1443" s="45"/>
      <c r="CS1443" s="44"/>
      <c r="CT1443" s="44"/>
      <c r="CU1443" s="44"/>
      <c r="CV1443" s="44"/>
      <c r="CW1443" s="44"/>
      <c r="CX1443" s="44"/>
      <c r="CY1443" s="44"/>
      <c r="CZ1443" s="44"/>
      <c r="DA1443" s="44"/>
      <c r="DB1443" s="44"/>
      <c r="DC1443" s="44"/>
      <c r="DD1443" s="44"/>
      <c r="DE1443" s="44"/>
      <c r="DF1443" s="44"/>
      <c r="DG1443" s="44"/>
      <c r="DH1443" s="44"/>
      <c r="DI1443" s="44"/>
    </row>
    <row r="1444" spans="1:113" ht="15">
      <c r="A1444" s="40"/>
      <c r="B1444" s="40"/>
      <c r="C1444" s="41"/>
      <c r="D1444" s="69"/>
      <c r="E1444" s="42"/>
      <c r="F1444" s="42"/>
      <c r="G1444" s="44"/>
      <c r="H1444" s="44"/>
      <c r="I1444" s="44"/>
      <c r="J1444" s="335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4"/>
      <c r="AT1444" s="44"/>
      <c r="AU1444" s="44"/>
      <c r="AV1444" s="44"/>
      <c r="AW1444" s="44"/>
      <c r="AX1444" s="44"/>
      <c r="AY1444" s="44"/>
      <c r="AZ1444" s="44"/>
      <c r="BA1444" s="44"/>
      <c r="BB1444" s="44"/>
      <c r="BC1444" s="44"/>
      <c r="BD1444" s="44"/>
      <c r="BE1444" s="44"/>
      <c r="BF1444" s="44"/>
      <c r="BG1444" s="44"/>
      <c r="BH1444" s="44"/>
      <c r="BI1444" s="44"/>
      <c r="BJ1444" s="44"/>
      <c r="BK1444" s="44"/>
      <c r="BL1444" s="44"/>
      <c r="BM1444" s="44"/>
      <c r="BN1444" s="44"/>
      <c r="BO1444" s="44"/>
      <c r="BP1444" s="44"/>
      <c r="BQ1444" s="44"/>
      <c r="BR1444" s="44"/>
      <c r="BS1444" s="44"/>
      <c r="BT1444" s="44"/>
      <c r="BU1444" s="44"/>
      <c r="BV1444" s="44"/>
      <c r="BW1444" s="44"/>
      <c r="BX1444" s="44"/>
      <c r="BY1444" s="44"/>
      <c r="BZ1444" s="44"/>
      <c r="CA1444" s="44"/>
      <c r="CB1444" s="44"/>
      <c r="CC1444" s="44"/>
      <c r="CD1444" s="44"/>
      <c r="CE1444" s="44"/>
      <c r="CF1444" s="44"/>
      <c r="CG1444" s="45"/>
      <c r="CH1444" s="45"/>
      <c r="CI1444" s="45"/>
      <c r="CJ1444" s="45"/>
      <c r="CK1444" s="45"/>
      <c r="CL1444" s="45"/>
      <c r="CM1444" s="45"/>
      <c r="CN1444" s="45"/>
      <c r="CO1444" s="45"/>
      <c r="CP1444" s="45"/>
      <c r="CQ1444" s="45"/>
      <c r="CR1444" s="45"/>
      <c r="CS1444" s="44"/>
      <c r="CT1444" s="44"/>
      <c r="CU1444" s="44"/>
      <c r="CV1444" s="44"/>
      <c r="CW1444" s="44"/>
      <c r="CX1444" s="44"/>
      <c r="CY1444" s="44"/>
      <c r="CZ1444" s="44"/>
      <c r="DA1444" s="44"/>
      <c r="DB1444" s="44"/>
      <c r="DC1444" s="44"/>
      <c r="DD1444" s="44"/>
      <c r="DE1444" s="44"/>
      <c r="DF1444" s="44"/>
      <c r="DG1444" s="44"/>
      <c r="DH1444" s="44"/>
      <c r="DI1444" s="44"/>
    </row>
    <row r="1445" spans="1:113" ht="15">
      <c r="A1445" s="40"/>
      <c r="B1445" s="40"/>
      <c r="C1445" s="41"/>
      <c r="D1445" s="69"/>
      <c r="E1445" s="42"/>
      <c r="F1445" s="42"/>
      <c r="G1445" s="44"/>
      <c r="H1445" s="44"/>
      <c r="I1445" s="44"/>
      <c r="J1445" s="335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  <c r="AS1445" s="44"/>
      <c r="AT1445" s="44"/>
      <c r="AU1445" s="44"/>
      <c r="AV1445" s="44"/>
      <c r="AW1445" s="44"/>
      <c r="AX1445" s="44"/>
      <c r="AY1445" s="44"/>
      <c r="AZ1445" s="44"/>
      <c r="BA1445" s="44"/>
      <c r="BB1445" s="44"/>
      <c r="BC1445" s="44"/>
      <c r="BD1445" s="44"/>
      <c r="BE1445" s="44"/>
      <c r="BF1445" s="44"/>
      <c r="BG1445" s="44"/>
      <c r="BH1445" s="44"/>
      <c r="BI1445" s="44"/>
      <c r="BJ1445" s="44"/>
      <c r="BK1445" s="44"/>
      <c r="BL1445" s="44"/>
      <c r="BM1445" s="44"/>
      <c r="BN1445" s="44"/>
      <c r="BO1445" s="44"/>
      <c r="BP1445" s="44"/>
      <c r="BQ1445" s="44"/>
      <c r="BR1445" s="44"/>
      <c r="BS1445" s="44"/>
      <c r="BT1445" s="44"/>
      <c r="BU1445" s="44"/>
      <c r="BV1445" s="44"/>
      <c r="BW1445" s="44"/>
      <c r="BX1445" s="44"/>
      <c r="BY1445" s="44"/>
      <c r="BZ1445" s="44"/>
      <c r="CA1445" s="44"/>
      <c r="CB1445" s="44"/>
      <c r="CC1445" s="44"/>
      <c r="CD1445" s="44"/>
      <c r="CE1445" s="44"/>
      <c r="CF1445" s="44"/>
      <c r="CG1445" s="45"/>
      <c r="CH1445" s="45"/>
      <c r="CI1445" s="45"/>
      <c r="CJ1445" s="45"/>
      <c r="CK1445" s="45"/>
      <c r="CL1445" s="45"/>
      <c r="CM1445" s="45"/>
      <c r="CN1445" s="45"/>
      <c r="CO1445" s="45"/>
      <c r="CP1445" s="45"/>
      <c r="CQ1445" s="45"/>
      <c r="CR1445" s="45"/>
      <c r="CS1445" s="44"/>
      <c r="CT1445" s="44"/>
      <c r="CU1445" s="44"/>
      <c r="CV1445" s="44"/>
      <c r="CW1445" s="44"/>
      <c r="CX1445" s="44"/>
      <c r="CY1445" s="44"/>
      <c r="CZ1445" s="44"/>
      <c r="DA1445" s="44"/>
      <c r="DB1445" s="44"/>
      <c r="DC1445" s="44"/>
      <c r="DD1445" s="44"/>
      <c r="DE1445" s="44"/>
      <c r="DF1445" s="44"/>
      <c r="DG1445" s="44"/>
      <c r="DH1445" s="44"/>
      <c r="DI1445" s="44"/>
    </row>
    <row r="1446" spans="1:113" ht="15">
      <c r="A1446" s="40"/>
      <c r="B1446" s="40"/>
      <c r="C1446" s="41"/>
      <c r="D1446" s="69"/>
      <c r="E1446" s="42"/>
      <c r="F1446" s="42"/>
      <c r="G1446" s="44"/>
      <c r="H1446" s="44"/>
      <c r="I1446" s="44"/>
      <c r="J1446" s="335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4"/>
      <c r="AT1446" s="44"/>
      <c r="AU1446" s="44"/>
      <c r="AV1446" s="44"/>
      <c r="AW1446" s="44"/>
      <c r="AX1446" s="44"/>
      <c r="AY1446" s="44"/>
      <c r="AZ1446" s="44"/>
      <c r="BA1446" s="44"/>
      <c r="BB1446" s="44"/>
      <c r="BC1446" s="44"/>
      <c r="BD1446" s="44"/>
      <c r="BE1446" s="44"/>
      <c r="BF1446" s="44"/>
      <c r="BG1446" s="44"/>
      <c r="BH1446" s="44"/>
      <c r="BI1446" s="44"/>
      <c r="BJ1446" s="44"/>
      <c r="BK1446" s="44"/>
      <c r="BL1446" s="44"/>
      <c r="BM1446" s="44"/>
      <c r="BN1446" s="44"/>
      <c r="BO1446" s="44"/>
      <c r="BP1446" s="44"/>
      <c r="BQ1446" s="44"/>
      <c r="BR1446" s="44"/>
      <c r="BS1446" s="44"/>
      <c r="BT1446" s="44"/>
      <c r="BU1446" s="44"/>
      <c r="BV1446" s="44"/>
      <c r="BW1446" s="44"/>
      <c r="BX1446" s="44"/>
      <c r="BY1446" s="44"/>
      <c r="BZ1446" s="44"/>
      <c r="CA1446" s="44"/>
      <c r="CB1446" s="44"/>
      <c r="CC1446" s="44"/>
      <c r="CD1446" s="44"/>
      <c r="CE1446" s="44"/>
      <c r="CF1446" s="44"/>
      <c r="CG1446" s="45"/>
      <c r="CH1446" s="45"/>
      <c r="CI1446" s="45"/>
      <c r="CJ1446" s="45"/>
      <c r="CK1446" s="45"/>
      <c r="CL1446" s="45"/>
      <c r="CM1446" s="45"/>
      <c r="CN1446" s="45"/>
      <c r="CO1446" s="45"/>
      <c r="CP1446" s="45"/>
      <c r="CQ1446" s="45"/>
      <c r="CR1446" s="45"/>
      <c r="CS1446" s="44"/>
      <c r="CT1446" s="44"/>
      <c r="CU1446" s="44"/>
      <c r="CV1446" s="44"/>
      <c r="CW1446" s="44"/>
      <c r="CX1446" s="44"/>
      <c r="CY1446" s="44"/>
      <c r="CZ1446" s="44"/>
      <c r="DA1446" s="44"/>
      <c r="DB1446" s="44"/>
      <c r="DC1446" s="44"/>
      <c r="DD1446" s="44"/>
      <c r="DE1446" s="44"/>
      <c r="DF1446" s="44"/>
      <c r="DG1446" s="44"/>
      <c r="DH1446" s="44"/>
      <c r="DI1446" s="44"/>
    </row>
    <row r="1447" spans="1:113" ht="15">
      <c r="A1447" s="40"/>
      <c r="B1447" s="40"/>
      <c r="C1447" s="41"/>
      <c r="D1447" s="69"/>
      <c r="E1447" s="42"/>
      <c r="F1447" s="42"/>
      <c r="G1447" s="44"/>
      <c r="H1447" s="44"/>
      <c r="I1447" s="44"/>
      <c r="J1447" s="335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  <c r="AS1447" s="44"/>
      <c r="AT1447" s="44"/>
      <c r="AU1447" s="44"/>
      <c r="AV1447" s="44"/>
      <c r="AW1447" s="44"/>
      <c r="AX1447" s="44"/>
      <c r="AY1447" s="44"/>
      <c r="AZ1447" s="44"/>
      <c r="BA1447" s="44"/>
      <c r="BB1447" s="44"/>
      <c r="BC1447" s="44"/>
      <c r="BD1447" s="44"/>
      <c r="BE1447" s="44"/>
      <c r="BF1447" s="44"/>
      <c r="BG1447" s="44"/>
      <c r="BH1447" s="44"/>
      <c r="BI1447" s="44"/>
      <c r="BJ1447" s="44"/>
      <c r="BK1447" s="44"/>
      <c r="BL1447" s="44"/>
      <c r="BM1447" s="44"/>
      <c r="BN1447" s="44"/>
      <c r="BO1447" s="44"/>
      <c r="BP1447" s="44"/>
      <c r="BQ1447" s="44"/>
      <c r="BR1447" s="44"/>
      <c r="BS1447" s="44"/>
      <c r="BT1447" s="44"/>
      <c r="BU1447" s="44"/>
      <c r="BV1447" s="44"/>
      <c r="BW1447" s="44"/>
      <c r="BX1447" s="44"/>
      <c r="BY1447" s="44"/>
      <c r="BZ1447" s="44"/>
      <c r="CA1447" s="44"/>
      <c r="CB1447" s="44"/>
      <c r="CC1447" s="44"/>
      <c r="CD1447" s="44"/>
      <c r="CE1447" s="44"/>
      <c r="CF1447" s="44"/>
      <c r="CG1447" s="45"/>
      <c r="CH1447" s="45"/>
      <c r="CI1447" s="45"/>
      <c r="CJ1447" s="45"/>
      <c r="CK1447" s="45"/>
      <c r="CL1447" s="45"/>
      <c r="CM1447" s="45"/>
      <c r="CN1447" s="45"/>
      <c r="CO1447" s="45"/>
      <c r="CP1447" s="45"/>
      <c r="CQ1447" s="45"/>
      <c r="CR1447" s="45"/>
      <c r="CS1447" s="44"/>
      <c r="CT1447" s="44"/>
      <c r="CU1447" s="44"/>
      <c r="CV1447" s="44"/>
      <c r="CW1447" s="44"/>
      <c r="CX1447" s="44"/>
      <c r="CY1447" s="44"/>
      <c r="CZ1447" s="44"/>
      <c r="DA1447" s="44"/>
      <c r="DB1447" s="44"/>
      <c r="DC1447" s="44"/>
      <c r="DD1447" s="44"/>
      <c r="DE1447" s="44"/>
      <c r="DF1447" s="44"/>
      <c r="DG1447" s="44"/>
      <c r="DH1447" s="44"/>
      <c r="DI1447" s="44"/>
    </row>
    <row r="1448" spans="1:113" ht="15">
      <c r="A1448" s="40"/>
      <c r="B1448" s="40"/>
      <c r="C1448" s="41"/>
      <c r="D1448" s="69"/>
      <c r="E1448" s="42"/>
      <c r="F1448" s="42"/>
      <c r="G1448" s="44"/>
      <c r="H1448" s="44"/>
      <c r="I1448" s="44"/>
      <c r="J1448" s="335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4"/>
      <c r="AT1448" s="44"/>
      <c r="AU1448" s="44"/>
      <c r="AV1448" s="44"/>
      <c r="AW1448" s="44"/>
      <c r="AX1448" s="44"/>
      <c r="AY1448" s="44"/>
      <c r="AZ1448" s="44"/>
      <c r="BA1448" s="44"/>
      <c r="BB1448" s="44"/>
      <c r="BC1448" s="44"/>
      <c r="BD1448" s="44"/>
      <c r="BE1448" s="44"/>
      <c r="BF1448" s="44"/>
      <c r="BG1448" s="44"/>
      <c r="BH1448" s="44"/>
      <c r="BI1448" s="44"/>
      <c r="BJ1448" s="44"/>
      <c r="BK1448" s="44"/>
      <c r="BL1448" s="44"/>
      <c r="BM1448" s="44"/>
      <c r="BN1448" s="44"/>
      <c r="BO1448" s="44"/>
      <c r="BP1448" s="44"/>
      <c r="BQ1448" s="44"/>
      <c r="BR1448" s="44"/>
      <c r="BS1448" s="44"/>
      <c r="BT1448" s="44"/>
      <c r="BU1448" s="44"/>
      <c r="BV1448" s="44"/>
      <c r="BW1448" s="44"/>
      <c r="BX1448" s="44"/>
      <c r="BY1448" s="44"/>
      <c r="BZ1448" s="44"/>
      <c r="CA1448" s="44"/>
      <c r="CB1448" s="44"/>
      <c r="CC1448" s="44"/>
      <c r="CD1448" s="44"/>
      <c r="CE1448" s="44"/>
      <c r="CF1448" s="44"/>
      <c r="CG1448" s="45"/>
      <c r="CH1448" s="45"/>
      <c r="CI1448" s="45"/>
      <c r="CJ1448" s="45"/>
      <c r="CK1448" s="45"/>
      <c r="CL1448" s="45"/>
      <c r="CM1448" s="45"/>
      <c r="CN1448" s="45"/>
      <c r="CO1448" s="45"/>
      <c r="CP1448" s="45"/>
      <c r="CQ1448" s="45"/>
      <c r="CR1448" s="45"/>
      <c r="CS1448" s="44"/>
      <c r="CT1448" s="44"/>
      <c r="CU1448" s="44"/>
      <c r="CV1448" s="44"/>
      <c r="CW1448" s="44"/>
      <c r="CX1448" s="44"/>
      <c r="CY1448" s="44"/>
      <c r="CZ1448" s="44"/>
      <c r="DA1448" s="44"/>
      <c r="DB1448" s="44"/>
      <c r="DC1448" s="44"/>
      <c r="DD1448" s="44"/>
      <c r="DE1448" s="44"/>
      <c r="DF1448" s="44"/>
      <c r="DG1448" s="44"/>
      <c r="DH1448" s="44"/>
      <c r="DI1448" s="44"/>
    </row>
    <row r="1449" spans="1:113" ht="15">
      <c r="A1449" s="40"/>
      <c r="B1449" s="40"/>
      <c r="C1449" s="41"/>
      <c r="D1449" s="69"/>
      <c r="E1449" s="42"/>
      <c r="F1449" s="42"/>
      <c r="G1449" s="44"/>
      <c r="H1449" s="44"/>
      <c r="I1449" s="44"/>
      <c r="J1449" s="335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  <c r="AS1449" s="44"/>
      <c r="AT1449" s="44"/>
      <c r="AU1449" s="44"/>
      <c r="AV1449" s="44"/>
      <c r="AW1449" s="44"/>
      <c r="AX1449" s="44"/>
      <c r="AY1449" s="44"/>
      <c r="AZ1449" s="44"/>
      <c r="BA1449" s="44"/>
      <c r="BB1449" s="44"/>
      <c r="BC1449" s="44"/>
      <c r="BD1449" s="44"/>
      <c r="BE1449" s="44"/>
      <c r="BF1449" s="44"/>
      <c r="BG1449" s="44"/>
      <c r="BH1449" s="44"/>
      <c r="BI1449" s="44"/>
      <c r="BJ1449" s="44"/>
      <c r="BK1449" s="44"/>
      <c r="BL1449" s="44"/>
      <c r="BM1449" s="44"/>
      <c r="BN1449" s="44"/>
      <c r="BO1449" s="44"/>
      <c r="BP1449" s="44"/>
      <c r="BQ1449" s="44"/>
      <c r="BR1449" s="44"/>
      <c r="BS1449" s="44"/>
      <c r="BT1449" s="44"/>
      <c r="BU1449" s="44"/>
      <c r="BV1449" s="44"/>
      <c r="BW1449" s="44"/>
      <c r="BX1449" s="44"/>
      <c r="BY1449" s="44"/>
      <c r="BZ1449" s="44"/>
      <c r="CA1449" s="44"/>
      <c r="CB1449" s="44"/>
      <c r="CC1449" s="44"/>
      <c r="CD1449" s="44"/>
      <c r="CE1449" s="44"/>
      <c r="CF1449" s="44"/>
      <c r="CG1449" s="45"/>
      <c r="CH1449" s="45"/>
      <c r="CI1449" s="45"/>
      <c r="CJ1449" s="45"/>
      <c r="CK1449" s="45"/>
      <c r="CL1449" s="45"/>
      <c r="CM1449" s="45"/>
      <c r="CN1449" s="45"/>
      <c r="CO1449" s="45"/>
      <c r="CP1449" s="45"/>
      <c r="CQ1449" s="45"/>
      <c r="CR1449" s="45"/>
      <c r="CS1449" s="44"/>
      <c r="CT1449" s="44"/>
      <c r="CU1449" s="44"/>
      <c r="CV1449" s="44"/>
      <c r="CW1449" s="44"/>
      <c r="CX1449" s="44"/>
      <c r="CY1449" s="44"/>
      <c r="CZ1449" s="44"/>
      <c r="DA1449" s="44"/>
      <c r="DB1449" s="44"/>
      <c r="DC1449" s="44"/>
      <c r="DD1449" s="44"/>
      <c r="DE1449" s="44"/>
      <c r="DF1449" s="44"/>
      <c r="DG1449" s="44"/>
      <c r="DH1449" s="44"/>
      <c r="DI1449" s="44"/>
    </row>
    <row r="1450" spans="1:113" ht="15">
      <c r="A1450" s="40"/>
      <c r="B1450" s="40"/>
      <c r="C1450" s="41"/>
      <c r="D1450" s="69"/>
      <c r="E1450" s="42"/>
      <c r="F1450" s="42"/>
      <c r="G1450" s="44"/>
      <c r="H1450" s="44"/>
      <c r="I1450" s="44"/>
      <c r="J1450" s="335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4"/>
      <c r="AT1450" s="44"/>
      <c r="AU1450" s="44"/>
      <c r="AV1450" s="44"/>
      <c r="AW1450" s="44"/>
      <c r="AX1450" s="44"/>
      <c r="AY1450" s="44"/>
      <c r="AZ1450" s="44"/>
      <c r="BA1450" s="44"/>
      <c r="BB1450" s="44"/>
      <c r="BC1450" s="44"/>
      <c r="BD1450" s="44"/>
      <c r="BE1450" s="44"/>
      <c r="BF1450" s="44"/>
      <c r="BG1450" s="44"/>
      <c r="BH1450" s="44"/>
      <c r="BI1450" s="44"/>
      <c r="BJ1450" s="44"/>
      <c r="BK1450" s="44"/>
      <c r="BL1450" s="44"/>
      <c r="BM1450" s="44"/>
      <c r="BN1450" s="44"/>
      <c r="BO1450" s="44"/>
      <c r="BP1450" s="44"/>
      <c r="BQ1450" s="44"/>
      <c r="BR1450" s="44"/>
      <c r="BS1450" s="44"/>
      <c r="BT1450" s="44"/>
      <c r="BU1450" s="44"/>
      <c r="BV1450" s="44"/>
      <c r="BW1450" s="44"/>
      <c r="BX1450" s="44"/>
      <c r="BY1450" s="44"/>
      <c r="BZ1450" s="44"/>
      <c r="CA1450" s="44"/>
      <c r="CB1450" s="44"/>
      <c r="CC1450" s="44"/>
      <c r="CD1450" s="44"/>
      <c r="CE1450" s="44"/>
      <c r="CF1450" s="44"/>
      <c r="CG1450" s="45"/>
      <c r="CH1450" s="45"/>
      <c r="CI1450" s="45"/>
      <c r="CJ1450" s="45"/>
      <c r="CK1450" s="45"/>
      <c r="CL1450" s="45"/>
      <c r="CM1450" s="45"/>
      <c r="CN1450" s="45"/>
      <c r="CO1450" s="45"/>
      <c r="CP1450" s="45"/>
      <c r="CQ1450" s="45"/>
      <c r="CR1450" s="45"/>
      <c r="CS1450" s="44"/>
      <c r="CT1450" s="44"/>
      <c r="CU1450" s="44"/>
      <c r="CV1450" s="44"/>
      <c r="CW1450" s="44"/>
      <c r="CX1450" s="44"/>
      <c r="CY1450" s="44"/>
      <c r="CZ1450" s="44"/>
      <c r="DA1450" s="44"/>
      <c r="DB1450" s="44"/>
      <c r="DC1450" s="44"/>
      <c r="DD1450" s="44"/>
      <c r="DE1450" s="44"/>
      <c r="DF1450" s="44"/>
      <c r="DG1450" s="44"/>
      <c r="DH1450" s="44"/>
      <c r="DI1450" s="44"/>
    </row>
    <row r="1451" spans="1:113" ht="15">
      <c r="A1451" s="40"/>
      <c r="B1451" s="40"/>
      <c r="C1451" s="41"/>
      <c r="D1451" s="69"/>
      <c r="E1451" s="42"/>
      <c r="F1451" s="42"/>
      <c r="G1451" s="44"/>
      <c r="H1451" s="44"/>
      <c r="I1451" s="44"/>
      <c r="J1451" s="335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  <c r="AS1451" s="44"/>
      <c r="AT1451" s="44"/>
      <c r="AU1451" s="44"/>
      <c r="AV1451" s="44"/>
      <c r="AW1451" s="44"/>
      <c r="AX1451" s="44"/>
      <c r="AY1451" s="44"/>
      <c r="AZ1451" s="44"/>
      <c r="BA1451" s="44"/>
      <c r="BB1451" s="44"/>
      <c r="BC1451" s="44"/>
      <c r="BD1451" s="44"/>
      <c r="BE1451" s="44"/>
      <c r="BF1451" s="44"/>
      <c r="BG1451" s="44"/>
      <c r="BH1451" s="44"/>
      <c r="BI1451" s="44"/>
      <c r="BJ1451" s="44"/>
      <c r="BK1451" s="44"/>
      <c r="BL1451" s="44"/>
      <c r="BM1451" s="44"/>
      <c r="BN1451" s="44"/>
      <c r="BO1451" s="44"/>
      <c r="BP1451" s="44"/>
      <c r="BQ1451" s="44"/>
      <c r="BR1451" s="44"/>
      <c r="BS1451" s="44"/>
      <c r="BT1451" s="44"/>
      <c r="BU1451" s="44"/>
      <c r="BV1451" s="44"/>
      <c r="BW1451" s="44"/>
      <c r="BX1451" s="44"/>
      <c r="BY1451" s="44"/>
      <c r="BZ1451" s="44"/>
      <c r="CA1451" s="44"/>
      <c r="CB1451" s="44"/>
      <c r="CC1451" s="44"/>
      <c r="CD1451" s="44"/>
      <c r="CE1451" s="44"/>
      <c r="CF1451" s="44"/>
      <c r="CG1451" s="45"/>
      <c r="CH1451" s="45"/>
      <c r="CI1451" s="45"/>
      <c r="CJ1451" s="45"/>
      <c r="CK1451" s="45"/>
      <c r="CL1451" s="45"/>
      <c r="CM1451" s="45"/>
      <c r="CN1451" s="45"/>
      <c r="CO1451" s="45"/>
      <c r="CP1451" s="45"/>
      <c r="CQ1451" s="45"/>
      <c r="CR1451" s="45"/>
      <c r="CS1451" s="44"/>
      <c r="CT1451" s="44"/>
      <c r="CU1451" s="44"/>
      <c r="CV1451" s="44"/>
      <c r="CW1451" s="44"/>
      <c r="CX1451" s="44"/>
      <c r="CY1451" s="44"/>
      <c r="CZ1451" s="44"/>
      <c r="DA1451" s="44"/>
      <c r="DB1451" s="44"/>
      <c r="DC1451" s="44"/>
      <c r="DD1451" s="44"/>
      <c r="DE1451" s="44"/>
      <c r="DF1451" s="44"/>
      <c r="DG1451" s="44"/>
      <c r="DH1451" s="44"/>
      <c r="DI1451" s="44"/>
    </row>
    <row r="1452" spans="1:113" ht="15">
      <c r="A1452" s="40"/>
      <c r="B1452" s="40"/>
      <c r="C1452" s="41"/>
      <c r="D1452" s="69"/>
      <c r="E1452" s="42"/>
      <c r="F1452" s="42"/>
      <c r="G1452" s="44"/>
      <c r="H1452" s="44"/>
      <c r="I1452" s="44"/>
      <c r="J1452" s="335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  <c r="AS1452" s="44"/>
      <c r="AT1452" s="44"/>
      <c r="AU1452" s="44"/>
      <c r="AV1452" s="44"/>
      <c r="AW1452" s="44"/>
      <c r="AX1452" s="44"/>
      <c r="AY1452" s="44"/>
      <c r="AZ1452" s="44"/>
      <c r="BA1452" s="44"/>
      <c r="BB1452" s="44"/>
      <c r="BC1452" s="44"/>
      <c r="BD1452" s="44"/>
      <c r="BE1452" s="44"/>
      <c r="BF1452" s="44"/>
      <c r="BG1452" s="44"/>
      <c r="BH1452" s="44"/>
      <c r="BI1452" s="44"/>
      <c r="BJ1452" s="44"/>
      <c r="BK1452" s="44"/>
      <c r="BL1452" s="44"/>
      <c r="BM1452" s="44"/>
      <c r="BN1452" s="44"/>
      <c r="BO1452" s="44"/>
      <c r="BP1452" s="44"/>
      <c r="BQ1452" s="44"/>
      <c r="BR1452" s="44"/>
      <c r="BS1452" s="44"/>
      <c r="BT1452" s="44"/>
      <c r="BU1452" s="44"/>
      <c r="BV1452" s="44"/>
      <c r="BW1452" s="44"/>
      <c r="BX1452" s="44"/>
      <c r="BY1452" s="44"/>
      <c r="BZ1452" s="44"/>
      <c r="CA1452" s="44"/>
      <c r="CB1452" s="44"/>
      <c r="CC1452" s="44"/>
      <c r="CD1452" s="44"/>
      <c r="CE1452" s="44"/>
      <c r="CF1452" s="44"/>
      <c r="CG1452" s="45"/>
      <c r="CH1452" s="45"/>
      <c r="CI1452" s="45"/>
      <c r="CJ1452" s="45"/>
      <c r="CK1452" s="45"/>
      <c r="CL1452" s="45"/>
      <c r="CM1452" s="45"/>
      <c r="CN1452" s="45"/>
      <c r="CO1452" s="45"/>
      <c r="CP1452" s="45"/>
      <c r="CQ1452" s="45"/>
      <c r="CR1452" s="45"/>
      <c r="CS1452" s="44"/>
      <c r="CT1452" s="44"/>
      <c r="CU1452" s="44"/>
      <c r="CV1452" s="44"/>
      <c r="CW1452" s="44"/>
      <c r="CX1452" s="44"/>
      <c r="CY1452" s="44"/>
      <c r="CZ1452" s="44"/>
      <c r="DA1452" s="44"/>
      <c r="DB1452" s="44"/>
      <c r="DC1452" s="44"/>
      <c r="DD1452" s="44"/>
      <c r="DE1452" s="44"/>
      <c r="DF1452" s="44"/>
      <c r="DG1452" s="44"/>
      <c r="DH1452" s="44"/>
      <c r="DI1452" s="44"/>
    </row>
    <row r="1453" spans="1:113" ht="15">
      <c r="A1453" s="40"/>
      <c r="B1453" s="40"/>
      <c r="C1453" s="41"/>
      <c r="D1453" s="69"/>
      <c r="E1453" s="42"/>
      <c r="F1453" s="42"/>
      <c r="G1453" s="44"/>
      <c r="H1453" s="44"/>
      <c r="I1453" s="44"/>
      <c r="J1453" s="335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  <c r="AS1453" s="44"/>
      <c r="AT1453" s="44"/>
      <c r="AU1453" s="44"/>
      <c r="AV1453" s="44"/>
      <c r="AW1453" s="44"/>
      <c r="AX1453" s="44"/>
      <c r="AY1453" s="44"/>
      <c r="AZ1453" s="44"/>
      <c r="BA1453" s="44"/>
      <c r="BB1453" s="44"/>
      <c r="BC1453" s="44"/>
      <c r="BD1453" s="44"/>
      <c r="BE1453" s="44"/>
      <c r="BF1453" s="44"/>
      <c r="BG1453" s="44"/>
      <c r="BH1453" s="44"/>
      <c r="BI1453" s="44"/>
      <c r="BJ1453" s="44"/>
      <c r="BK1453" s="44"/>
      <c r="BL1453" s="44"/>
      <c r="BM1453" s="44"/>
      <c r="BN1453" s="44"/>
      <c r="BO1453" s="44"/>
      <c r="BP1453" s="44"/>
      <c r="BQ1453" s="44"/>
      <c r="BR1453" s="44"/>
      <c r="BS1453" s="44"/>
      <c r="BT1453" s="44"/>
      <c r="BU1453" s="44"/>
      <c r="BV1453" s="44"/>
      <c r="BW1453" s="44"/>
      <c r="BX1453" s="44"/>
      <c r="BY1453" s="44"/>
      <c r="BZ1453" s="44"/>
      <c r="CA1453" s="44"/>
      <c r="CB1453" s="44"/>
      <c r="CC1453" s="44"/>
      <c r="CD1453" s="44"/>
      <c r="CE1453" s="44"/>
      <c r="CF1453" s="44"/>
      <c r="CG1453" s="45"/>
      <c r="CH1453" s="45"/>
      <c r="CI1453" s="45"/>
      <c r="CJ1453" s="45"/>
      <c r="CK1453" s="45"/>
      <c r="CL1453" s="45"/>
      <c r="CM1453" s="45"/>
      <c r="CN1453" s="45"/>
      <c r="CO1453" s="45"/>
      <c r="CP1453" s="45"/>
      <c r="CQ1453" s="45"/>
      <c r="CR1453" s="45"/>
      <c r="CS1453" s="44"/>
      <c r="CT1453" s="44"/>
      <c r="CU1453" s="44"/>
      <c r="CV1453" s="44"/>
      <c r="CW1453" s="44"/>
      <c r="CX1453" s="44"/>
      <c r="CY1453" s="44"/>
      <c r="CZ1453" s="44"/>
      <c r="DA1453" s="44"/>
      <c r="DB1453" s="44"/>
      <c r="DC1453" s="44"/>
      <c r="DD1453" s="44"/>
      <c r="DE1453" s="44"/>
      <c r="DF1453" s="44"/>
      <c r="DG1453" s="44"/>
      <c r="DH1453" s="44"/>
      <c r="DI1453" s="44"/>
    </row>
    <row r="1454" spans="1:113" ht="15">
      <c r="A1454" s="40"/>
      <c r="B1454" s="40"/>
      <c r="C1454" s="41"/>
      <c r="D1454" s="69"/>
      <c r="E1454" s="42"/>
      <c r="F1454" s="42"/>
      <c r="G1454" s="44"/>
      <c r="H1454" s="44"/>
      <c r="I1454" s="44"/>
      <c r="J1454" s="335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4"/>
      <c r="AW1454" s="44"/>
      <c r="AX1454" s="44"/>
      <c r="AY1454" s="44"/>
      <c r="AZ1454" s="44"/>
      <c r="BA1454" s="44"/>
      <c r="BB1454" s="44"/>
      <c r="BC1454" s="44"/>
      <c r="BD1454" s="44"/>
      <c r="BE1454" s="44"/>
      <c r="BF1454" s="44"/>
      <c r="BG1454" s="44"/>
      <c r="BH1454" s="44"/>
      <c r="BI1454" s="44"/>
      <c r="BJ1454" s="44"/>
      <c r="BK1454" s="44"/>
      <c r="BL1454" s="44"/>
      <c r="BM1454" s="44"/>
      <c r="BN1454" s="44"/>
      <c r="BO1454" s="44"/>
      <c r="BP1454" s="44"/>
      <c r="BQ1454" s="44"/>
      <c r="BR1454" s="44"/>
      <c r="BS1454" s="44"/>
      <c r="BT1454" s="44"/>
      <c r="BU1454" s="44"/>
      <c r="BV1454" s="44"/>
      <c r="BW1454" s="44"/>
      <c r="BX1454" s="44"/>
      <c r="BY1454" s="44"/>
      <c r="BZ1454" s="44"/>
      <c r="CA1454" s="44"/>
      <c r="CB1454" s="44"/>
      <c r="CC1454" s="44"/>
      <c r="CD1454" s="44"/>
      <c r="CE1454" s="44"/>
      <c r="CF1454" s="44"/>
      <c r="CG1454" s="45"/>
      <c r="CH1454" s="45"/>
      <c r="CI1454" s="45"/>
      <c r="CJ1454" s="45"/>
      <c r="CK1454" s="45"/>
      <c r="CL1454" s="45"/>
      <c r="CM1454" s="45"/>
      <c r="CN1454" s="45"/>
      <c r="CO1454" s="45"/>
      <c r="CP1454" s="45"/>
      <c r="CQ1454" s="45"/>
      <c r="CR1454" s="45"/>
      <c r="CS1454" s="44"/>
      <c r="CT1454" s="44"/>
      <c r="CU1454" s="44"/>
      <c r="CV1454" s="44"/>
      <c r="CW1454" s="44"/>
      <c r="CX1454" s="44"/>
      <c r="CY1454" s="44"/>
      <c r="CZ1454" s="44"/>
      <c r="DA1454" s="44"/>
      <c r="DB1454" s="44"/>
      <c r="DC1454" s="44"/>
      <c r="DD1454" s="44"/>
      <c r="DE1454" s="44"/>
      <c r="DF1454" s="44"/>
      <c r="DG1454" s="44"/>
      <c r="DH1454" s="44"/>
      <c r="DI1454" s="44"/>
    </row>
    <row r="1455" spans="1:113" ht="15">
      <c r="A1455" s="40"/>
      <c r="B1455" s="40"/>
      <c r="C1455" s="41"/>
      <c r="D1455" s="69"/>
      <c r="E1455" s="42"/>
      <c r="F1455" s="42"/>
      <c r="G1455" s="44"/>
      <c r="H1455" s="44"/>
      <c r="I1455" s="44"/>
      <c r="J1455" s="335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  <c r="AS1455" s="44"/>
      <c r="AT1455" s="44"/>
      <c r="AU1455" s="44"/>
      <c r="AV1455" s="44"/>
      <c r="AW1455" s="44"/>
      <c r="AX1455" s="44"/>
      <c r="AY1455" s="44"/>
      <c r="AZ1455" s="44"/>
      <c r="BA1455" s="44"/>
      <c r="BB1455" s="44"/>
      <c r="BC1455" s="44"/>
      <c r="BD1455" s="44"/>
      <c r="BE1455" s="44"/>
      <c r="BF1455" s="44"/>
      <c r="BG1455" s="44"/>
      <c r="BH1455" s="44"/>
      <c r="BI1455" s="44"/>
      <c r="BJ1455" s="44"/>
      <c r="BK1455" s="44"/>
      <c r="BL1455" s="44"/>
      <c r="BM1455" s="44"/>
      <c r="BN1455" s="44"/>
      <c r="BO1455" s="44"/>
      <c r="BP1455" s="44"/>
      <c r="BQ1455" s="44"/>
      <c r="BR1455" s="44"/>
      <c r="BS1455" s="44"/>
      <c r="BT1455" s="44"/>
      <c r="BU1455" s="44"/>
      <c r="BV1455" s="44"/>
      <c r="BW1455" s="44"/>
      <c r="BX1455" s="44"/>
      <c r="BY1455" s="44"/>
      <c r="BZ1455" s="44"/>
      <c r="CA1455" s="44"/>
      <c r="CB1455" s="44"/>
      <c r="CC1455" s="44"/>
      <c r="CD1455" s="44"/>
      <c r="CE1455" s="44"/>
      <c r="CF1455" s="44"/>
      <c r="CG1455" s="45"/>
      <c r="CH1455" s="45"/>
      <c r="CI1455" s="45"/>
      <c r="CJ1455" s="45"/>
      <c r="CK1455" s="45"/>
      <c r="CL1455" s="45"/>
      <c r="CM1455" s="45"/>
      <c r="CN1455" s="45"/>
      <c r="CO1455" s="45"/>
      <c r="CP1455" s="45"/>
      <c r="CQ1455" s="45"/>
      <c r="CR1455" s="45"/>
      <c r="CS1455" s="44"/>
      <c r="CT1455" s="44"/>
      <c r="CU1455" s="44"/>
      <c r="CV1455" s="44"/>
      <c r="CW1455" s="44"/>
      <c r="CX1455" s="44"/>
      <c r="CY1455" s="44"/>
      <c r="CZ1455" s="44"/>
      <c r="DA1455" s="44"/>
      <c r="DB1455" s="44"/>
      <c r="DC1455" s="44"/>
      <c r="DD1455" s="44"/>
      <c r="DE1455" s="44"/>
      <c r="DF1455" s="44"/>
      <c r="DG1455" s="44"/>
      <c r="DH1455" s="44"/>
      <c r="DI1455" s="44"/>
    </row>
    <row r="1456" spans="1:113" ht="15">
      <c r="A1456" s="40"/>
      <c r="B1456" s="40"/>
      <c r="C1456" s="41"/>
      <c r="D1456" s="69"/>
      <c r="E1456" s="42"/>
      <c r="F1456" s="42"/>
      <c r="G1456" s="44"/>
      <c r="H1456" s="44"/>
      <c r="I1456" s="44"/>
      <c r="J1456" s="335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  <c r="AS1456" s="44"/>
      <c r="AT1456" s="44"/>
      <c r="AU1456" s="44"/>
      <c r="AV1456" s="44"/>
      <c r="AW1456" s="44"/>
      <c r="AX1456" s="44"/>
      <c r="AY1456" s="44"/>
      <c r="AZ1456" s="44"/>
      <c r="BA1456" s="44"/>
      <c r="BB1456" s="44"/>
      <c r="BC1456" s="44"/>
      <c r="BD1456" s="44"/>
      <c r="BE1456" s="44"/>
      <c r="BF1456" s="44"/>
      <c r="BG1456" s="44"/>
      <c r="BH1456" s="44"/>
      <c r="BI1456" s="44"/>
      <c r="BJ1456" s="44"/>
      <c r="BK1456" s="44"/>
      <c r="BL1456" s="44"/>
      <c r="BM1456" s="44"/>
      <c r="BN1456" s="44"/>
      <c r="BO1456" s="44"/>
      <c r="BP1456" s="44"/>
      <c r="BQ1456" s="44"/>
      <c r="BR1456" s="44"/>
      <c r="BS1456" s="44"/>
      <c r="BT1456" s="44"/>
      <c r="BU1456" s="44"/>
      <c r="BV1456" s="44"/>
      <c r="BW1456" s="44"/>
      <c r="BX1456" s="44"/>
      <c r="BY1456" s="44"/>
      <c r="BZ1456" s="44"/>
      <c r="CA1456" s="44"/>
      <c r="CB1456" s="44"/>
      <c r="CC1456" s="44"/>
      <c r="CD1456" s="44"/>
      <c r="CE1456" s="44"/>
      <c r="CF1456" s="44"/>
      <c r="CG1456" s="45"/>
      <c r="CH1456" s="45"/>
      <c r="CI1456" s="45"/>
      <c r="CJ1456" s="45"/>
      <c r="CK1456" s="45"/>
      <c r="CL1456" s="45"/>
      <c r="CM1456" s="45"/>
      <c r="CN1456" s="45"/>
      <c r="CO1456" s="45"/>
      <c r="CP1456" s="45"/>
      <c r="CQ1456" s="45"/>
      <c r="CR1456" s="45"/>
      <c r="CS1456" s="44"/>
      <c r="CT1456" s="44"/>
      <c r="CU1456" s="44"/>
      <c r="CV1456" s="44"/>
      <c r="CW1456" s="44"/>
      <c r="CX1456" s="44"/>
      <c r="CY1456" s="44"/>
      <c r="CZ1456" s="44"/>
      <c r="DA1456" s="44"/>
      <c r="DB1456" s="44"/>
      <c r="DC1456" s="44"/>
      <c r="DD1456" s="44"/>
      <c r="DE1456" s="44"/>
      <c r="DF1456" s="44"/>
      <c r="DG1456" s="44"/>
      <c r="DH1456" s="44"/>
      <c r="DI1456" s="44"/>
    </row>
    <row r="1457" spans="1:113" ht="15">
      <c r="A1457" s="40"/>
      <c r="B1457" s="40"/>
      <c r="C1457" s="41"/>
      <c r="D1457" s="69"/>
      <c r="E1457" s="42"/>
      <c r="F1457" s="42"/>
      <c r="G1457" s="44"/>
      <c r="H1457" s="44"/>
      <c r="I1457" s="44"/>
      <c r="J1457" s="335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4"/>
      <c r="AW1457" s="44"/>
      <c r="AX1457" s="44"/>
      <c r="AY1457" s="44"/>
      <c r="AZ1457" s="44"/>
      <c r="BA1457" s="44"/>
      <c r="BB1457" s="44"/>
      <c r="BC1457" s="44"/>
      <c r="BD1457" s="44"/>
      <c r="BE1457" s="44"/>
      <c r="BF1457" s="44"/>
      <c r="BG1457" s="44"/>
      <c r="BH1457" s="44"/>
      <c r="BI1457" s="44"/>
      <c r="BJ1457" s="44"/>
      <c r="BK1457" s="44"/>
      <c r="BL1457" s="44"/>
      <c r="BM1457" s="44"/>
      <c r="BN1457" s="44"/>
      <c r="BO1457" s="44"/>
      <c r="BP1457" s="44"/>
      <c r="BQ1457" s="44"/>
      <c r="BR1457" s="44"/>
      <c r="BS1457" s="44"/>
      <c r="BT1457" s="44"/>
      <c r="BU1457" s="44"/>
      <c r="BV1457" s="44"/>
      <c r="BW1457" s="44"/>
      <c r="BX1457" s="44"/>
      <c r="BY1457" s="44"/>
      <c r="BZ1457" s="44"/>
      <c r="CA1457" s="44"/>
      <c r="CB1457" s="44"/>
      <c r="CC1457" s="44"/>
      <c r="CD1457" s="44"/>
      <c r="CE1457" s="44"/>
      <c r="CF1457" s="44"/>
      <c r="CG1457" s="45"/>
      <c r="CH1457" s="45"/>
      <c r="CI1457" s="45"/>
      <c r="CJ1457" s="45"/>
      <c r="CK1457" s="45"/>
      <c r="CL1457" s="45"/>
      <c r="CM1457" s="45"/>
      <c r="CN1457" s="45"/>
      <c r="CO1457" s="45"/>
      <c r="CP1457" s="45"/>
      <c r="CQ1457" s="45"/>
      <c r="CR1457" s="45"/>
      <c r="CS1457" s="44"/>
      <c r="CT1457" s="44"/>
      <c r="CU1457" s="44"/>
      <c r="CV1457" s="44"/>
      <c r="CW1457" s="44"/>
      <c r="CX1457" s="44"/>
      <c r="CY1457" s="44"/>
      <c r="CZ1457" s="44"/>
      <c r="DA1457" s="44"/>
      <c r="DB1457" s="44"/>
      <c r="DC1457" s="44"/>
      <c r="DD1457" s="44"/>
      <c r="DE1457" s="44"/>
      <c r="DF1457" s="44"/>
      <c r="DG1457" s="44"/>
      <c r="DH1457" s="44"/>
      <c r="DI1457" s="44"/>
    </row>
    <row r="1458" spans="1:113" ht="15">
      <c r="A1458" s="40"/>
      <c r="B1458" s="40"/>
      <c r="C1458" s="41"/>
      <c r="D1458" s="69"/>
      <c r="E1458" s="42"/>
      <c r="F1458" s="42"/>
      <c r="G1458" s="44"/>
      <c r="H1458" s="44"/>
      <c r="I1458" s="44"/>
      <c r="J1458" s="335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  <c r="AS1458" s="44"/>
      <c r="AT1458" s="44"/>
      <c r="AU1458" s="44"/>
      <c r="AV1458" s="44"/>
      <c r="AW1458" s="44"/>
      <c r="AX1458" s="44"/>
      <c r="AY1458" s="44"/>
      <c r="AZ1458" s="44"/>
      <c r="BA1458" s="44"/>
      <c r="BB1458" s="44"/>
      <c r="BC1458" s="44"/>
      <c r="BD1458" s="44"/>
      <c r="BE1458" s="44"/>
      <c r="BF1458" s="44"/>
      <c r="BG1458" s="44"/>
      <c r="BH1458" s="44"/>
      <c r="BI1458" s="44"/>
      <c r="BJ1458" s="44"/>
      <c r="BK1458" s="44"/>
      <c r="BL1458" s="44"/>
      <c r="BM1458" s="44"/>
      <c r="BN1458" s="44"/>
      <c r="BO1458" s="44"/>
      <c r="BP1458" s="44"/>
      <c r="BQ1458" s="44"/>
      <c r="BR1458" s="44"/>
      <c r="BS1458" s="44"/>
      <c r="BT1458" s="44"/>
      <c r="BU1458" s="44"/>
      <c r="BV1458" s="44"/>
      <c r="BW1458" s="44"/>
      <c r="BX1458" s="44"/>
      <c r="BY1458" s="44"/>
      <c r="BZ1458" s="44"/>
      <c r="CA1458" s="44"/>
      <c r="CB1458" s="44"/>
      <c r="CC1458" s="44"/>
      <c r="CD1458" s="44"/>
      <c r="CE1458" s="44"/>
      <c r="CF1458" s="44"/>
      <c r="CG1458" s="45"/>
      <c r="CH1458" s="45"/>
      <c r="CI1458" s="45"/>
      <c r="CJ1458" s="45"/>
      <c r="CK1458" s="45"/>
      <c r="CL1458" s="45"/>
      <c r="CM1458" s="45"/>
      <c r="CN1458" s="45"/>
      <c r="CO1458" s="45"/>
      <c r="CP1458" s="45"/>
      <c r="CQ1458" s="45"/>
      <c r="CR1458" s="45"/>
      <c r="CS1458" s="44"/>
      <c r="CT1458" s="44"/>
      <c r="CU1458" s="44"/>
      <c r="CV1458" s="44"/>
      <c r="CW1458" s="44"/>
      <c r="CX1458" s="44"/>
      <c r="CY1458" s="44"/>
      <c r="CZ1458" s="44"/>
      <c r="DA1458" s="44"/>
      <c r="DB1458" s="44"/>
      <c r="DC1458" s="44"/>
      <c r="DD1458" s="44"/>
      <c r="DE1458" s="44"/>
      <c r="DF1458" s="44"/>
      <c r="DG1458" s="44"/>
      <c r="DH1458" s="44"/>
      <c r="DI1458" s="44"/>
    </row>
    <row r="1459" spans="1:113" ht="15">
      <c r="A1459" s="40"/>
      <c r="B1459" s="40"/>
      <c r="C1459" s="41"/>
      <c r="D1459" s="69"/>
      <c r="E1459" s="42"/>
      <c r="F1459" s="42"/>
      <c r="G1459" s="44"/>
      <c r="H1459" s="44"/>
      <c r="I1459" s="44"/>
      <c r="J1459" s="335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4"/>
      <c r="AT1459" s="44"/>
      <c r="AU1459" s="44"/>
      <c r="AV1459" s="44"/>
      <c r="AW1459" s="44"/>
      <c r="AX1459" s="44"/>
      <c r="AY1459" s="44"/>
      <c r="AZ1459" s="44"/>
      <c r="BA1459" s="44"/>
      <c r="BB1459" s="44"/>
      <c r="BC1459" s="44"/>
      <c r="BD1459" s="44"/>
      <c r="BE1459" s="44"/>
      <c r="BF1459" s="44"/>
      <c r="BG1459" s="44"/>
      <c r="BH1459" s="44"/>
      <c r="BI1459" s="44"/>
      <c r="BJ1459" s="44"/>
      <c r="BK1459" s="44"/>
      <c r="BL1459" s="44"/>
      <c r="BM1459" s="44"/>
      <c r="BN1459" s="44"/>
      <c r="BO1459" s="44"/>
      <c r="BP1459" s="44"/>
      <c r="BQ1459" s="44"/>
      <c r="BR1459" s="44"/>
      <c r="BS1459" s="44"/>
      <c r="BT1459" s="44"/>
      <c r="BU1459" s="44"/>
      <c r="BV1459" s="44"/>
      <c r="BW1459" s="44"/>
      <c r="BX1459" s="44"/>
      <c r="BY1459" s="44"/>
      <c r="BZ1459" s="44"/>
      <c r="CA1459" s="44"/>
      <c r="CB1459" s="44"/>
      <c r="CC1459" s="44"/>
      <c r="CD1459" s="44"/>
      <c r="CE1459" s="44"/>
      <c r="CF1459" s="44"/>
      <c r="CG1459" s="45"/>
      <c r="CH1459" s="45"/>
      <c r="CI1459" s="45"/>
      <c r="CJ1459" s="45"/>
      <c r="CK1459" s="45"/>
      <c r="CL1459" s="45"/>
      <c r="CM1459" s="45"/>
      <c r="CN1459" s="45"/>
      <c r="CO1459" s="45"/>
      <c r="CP1459" s="45"/>
      <c r="CQ1459" s="45"/>
      <c r="CR1459" s="45"/>
      <c r="CS1459" s="44"/>
      <c r="CT1459" s="44"/>
      <c r="CU1459" s="44"/>
      <c r="CV1459" s="44"/>
      <c r="CW1459" s="44"/>
      <c r="CX1459" s="44"/>
      <c r="CY1459" s="44"/>
      <c r="CZ1459" s="44"/>
      <c r="DA1459" s="44"/>
      <c r="DB1459" s="44"/>
      <c r="DC1459" s="44"/>
      <c r="DD1459" s="44"/>
      <c r="DE1459" s="44"/>
      <c r="DF1459" s="44"/>
      <c r="DG1459" s="44"/>
      <c r="DH1459" s="44"/>
      <c r="DI1459" s="44"/>
    </row>
    <row r="1460" spans="1:113" ht="15">
      <c r="A1460" s="40"/>
      <c r="B1460" s="40"/>
      <c r="C1460" s="41"/>
      <c r="D1460" s="69"/>
      <c r="E1460" s="42"/>
      <c r="F1460" s="42"/>
      <c r="G1460" s="44"/>
      <c r="H1460" s="44"/>
      <c r="I1460" s="44"/>
      <c r="J1460" s="335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4"/>
      <c r="AT1460" s="44"/>
      <c r="AU1460" s="44"/>
      <c r="AV1460" s="44"/>
      <c r="AW1460" s="44"/>
      <c r="AX1460" s="44"/>
      <c r="AY1460" s="44"/>
      <c r="AZ1460" s="44"/>
      <c r="BA1460" s="44"/>
      <c r="BB1460" s="44"/>
      <c r="BC1460" s="44"/>
      <c r="BD1460" s="44"/>
      <c r="BE1460" s="44"/>
      <c r="BF1460" s="44"/>
      <c r="BG1460" s="44"/>
      <c r="BH1460" s="44"/>
      <c r="BI1460" s="44"/>
      <c r="BJ1460" s="44"/>
      <c r="BK1460" s="44"/>
      <c r="BL1460" s="44"/>
      <c r="BM1460" s="44"/>
      <c r="BN1460" s="44"/>
      <c r="BO1460" s="44"/>
      <c r="BP1460" s="44"/>
      <c r="BQ1460" s="44"/>
      <c r="BR1460" s="44"/>
      <c r="BS1460" s="44"/>
      <c r="BT1460" s="44"/>
      <c r="BU1460" s="44"/>
      <c r="BV1460" s="44"/>
      <c r="BW1460" s="44"/>
      <c r="BX1460" s="44"/>
      <c r="BY1460" s="44"/>
      <c r="BZ1460" s="44"/>
      <c r="CA1460" s="44"/>
      <c r="CB1460" s="44"/>
      <c r="CC1460" s="44"/>
      <c r="CD1460" s="44"/>
      <c r="CE1460" s="44"/>
      <c r="CF1460" s="44"/>
      <c r="CG1460" s="45"/>
      <c r="CH1460" s="45"/>
      <c r="CI1460" s="45"/>
      <c r="CJ1460" s="45"/>
      <c r="CK1460" s="45"/>
      <c r="CL1460" s="45"/>
      <c r="CM1460" s="45"/>
      <c r="CN1460" s="45"/>
      <c r="CO1460" s="45"/>
      <c r="CP1460" s="45"/>
      <c r="CQ1460" s="45"/>
      <c r="CR1460" s="45"/>
      <c r="CS1460" s="44"/>
      <c r="CT1460" s="44"/>
      <c r="CU1460" s="44"/>
      <c r="CV1460" s="44"/>
      <c r="CW1460" s="44"/>
      <c r="CX1460" s="44"/>
      <c r="CY1460" s="44"/>
      <c r="CZ1460" s="44"/>
      <c r="DA1460" s="44"/>
      <c r="DB1460" s="44"/>
      <c r="DC1460" s="44"/>
      <c r="DD1460" s="44"/>
      <c r="DE1460" s="44"/>
      <c r="DF1460" s="44"/>
      <c r="DG1460" s="44"/>
      <c r="DH1460" s="44"/>
      <c r="DI1460" s="44"/>
    </row>
    <row r="1461" spans="1:113" ht="15">
      <c r="A1461" s="40"/>
      <c r="B1461" s="40"/>
      <c r="C1461" s="41"/>
      <c r="D1461" s="69"/>
      <c r="E1461" s="42"/>
      <c r="F1461" s="42"/>
      <c r="G1461" s="44"/>
      <c r="H1461" s="44"/>
      <c r="I1461" s="44"/>
      <c r="J1461" s="335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4"/>
      <c r="AW1461" s="44"/>
      <c r="AX1461" s="44"/>
      <c r="AY1461" s="44"/>
      <c r="AZ1461" s="44"/>
      <c r="BA1461" s="44"/>
      <c r="BB1461" s="44"/>
      <c r="BC1461" s="44"/>
      <c r="BD1461" s="44"/>
      <c r="BE1461" s="44"/>
      <c r="BF1461" s="44"/>
      <c r="BG1461" s="44"/>
      <c r="BH1461" s="44"/>
      <c r="BI1461" s="44"/>
      <c r="BJ1461" s="44"/>
      <c r="BK1461" s="44"/>
      <c r="BL1461" s="44"/>
      <c r="BM1461" s="44"/>
      <c r="BN1461" s="44"/>
      <c r="BO1461" s="44"/>
      <c r="BP1461" s="44"/>
      <c r="BQ1461" s="44"/>
      <c r="BR1461" s="44"/>
      <c r="BS1461" s="44"/>
      <c r="BT1461" s="44"/>
      <c r="BU1461" s="44"/>
      <c r="BV1461" s="44"/>
      <c r="BW1461" s="44"/>
      <c r="BX1461" s="44"/>
      <c r="BY1461" s="44"/>
      <c r="BZ1461" s="44"/>
      <c r="CA1461" s="44"/>
      <c r="CB1461" s="44"/>
      <c r="CC1461" s="44"/>
      <c r="CD1461" s="44"/>
      <c r="CE1461" s="44"/>
      <c r="CF1461" s="44"/>
      <c r="CG1461" s="45"/>
      <c r="CH1461" s="45"/>
      <c r="CI1461" s="45"/>
      <c r="CJ1461" s="45"/>
      <c r="CK1461" s="45"/>
      <c r="CL1461" s="45"/>
      <c r="CM1461" s="45"/>
      <c r="CN1461" s="45"/>
      <c r="CO1461" s="45"/>
      <c r="CP1461" s="45"/>
      <c r="CQ1461" s="45"/>
      <c r="CR1461" s="45"/>
      <c r="CS1461" s="44"/>
      <c r="CT1461" s="44"/>
      <c r="CU1461" s="44"/>
      <c r="CV1461" s="44"/>
      <c r="CW1461" s="44"/>
      <c r="CX1461" s="44"/>
      <c r="CY1461" s="44"/>
      <c r="CZ1461" s="44"/>
      <c r="DA1461" s="44"/>
      <c r="DB1461" s="44"/>
      <c r="DC1461" s="44"/>
      <c r="DD1461" s="44"/>
      <c r="DE1461" s="44"/>
      <c r="DF1461" s="44"/>
      <c r="DG1461" s="44"/>
      <c r="DH1461" s="44"/>
      <c r="DI1461" s="44"/>
    </row>
    <row r="1462" spans="1:113" ht="15">
      <c r="A1462" s="40"/>
      <c r="B1462" s="40"/>
      <c r="C1462" s="41"/>
      <c r="D1462" s="69"/>
      <c r="E1462" s="42"/>
      <c r="F1462" s="42"/>
      <c r="G1462" s="44"/>
      <c r="H1462" s="44"/>
      <c r="I1462" s="44"/>
      <c r="J1462" s="335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4"/>
      <c r="AT1462" s="44"/>
      <c r="AU1462" s="44"/>
      <c r="AV1462" s="44"/>
      <c r="AW1462" s="44"/>
      <c r="AX1462" s="44"/>
      <c r="AY1462" s="44"/>
      <c r="AZ1462" s="44"/>
      <c r="BA1462" s="44"/>
      <c r="BB1462" s="44"/>
      <c r="BC1462" s="44"/>
      <c r="BD1462" s="44"/>
      <c r="BE1462" s="44"/>
      <c r="BF1462" s="44"/>
      <c r="BG1462" s="44"/>
      <c r="BH1462" s="44"/>
      <c r="BI1462" s="44"/>
      <c r="BJ1462" s="44"/>
      <c r="BK1462" s="44"/>
      <c r="BL1462" s="44"/>
      <c r="BM1462" s="44"/>
      <c r="BN1462" s="44"/>
      <c r="BO1462" s="44"/>
      <c r="BP1462" s="44"/>
      <c r="BQ1462" s="44"/>
      <c r="BR1462" s="44"/>
      <c r="BS1462" s="44"/>
      <c r="BT1462" s="44"/>
      <c r="BU1462" s="44"/>
      <c r="BV1462" s="44"/>
      <c r="BW1462" s="44"/>
      <c r="BX1462" s="44"/>
      <c r="BY1462" s="44"/>
      <c r="BZ1462" s="44"/>
      <c r="CA1462" s="44"/>
      <c r="CB1462" s="44"/>
      <c r="CC1462" s="44"/>
      <c r="CD1462" s="44"/>
      <c r="CE1462" s="44"/>
      <c r="CF1462" s="44"/>
      <c r="CG1462" s="45"/>
      <c r="CH1462" s="45"/>
      <c r="CI1462" s="45"/>
      <c r="CJ1462" s="45"/>
      <c r="CK1462" s="45"/>
      <c r="CL1462" s="45"/>
      <c r="CM1462" s="45"/>
      <c r="CN1462" s="45"/>
      <c r="CO1462" s="45"/>
      <c r="CP1462" s="45"/>
      <c r="CQ1462" s="45"/>
      <c r="CR1462" s="45"/>
      <c r="CS1462" s="44"/>
      <c r="CT1462" s="44"/>
      <c r="CU1462" s="44"/>
      <c r="CV1462" s="44"/>
      <c r="CW1462" s="44"/>
      <c r="CX1462" s="44"/>
      <c r="CY1462" s="44"/>
      <c r="CZ1462" s="44"/>
      <c r="DA1462" s="44"/>
      <c r="DB1462" s="44"/>
      <c r="DC1462" s="44"/>
      <c r="DD1462" s="44"/>
      <c r="DE1462" s="44"/>
      <c r="DF1462" s="44"/>
      <c r="DG1462" s="44"/>
      <c r="DH1462" s="44"/>
      <c r="DI1462" s="44"/>
    </row>
    <row r="1463" spans="1:113" ht="15">
      <c r="A1463" s="40"/>
      <c r="B1463" s="40"/>
      <c r="C1463" s="41"/>
      <c r="D1463" s="69"/>
      <c r="E1463" s="42"/>
      <c r="F1463" s="42"/>
      <c r="G1463" s="44"/>
      <c r="H1463" s="44"/>
      <c r="I1463" s="44"/>
      <c r="J1463" s="335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  <c r="AS1463" s="44"/>
      <c r="AT1463" s="44"/>
      <c r="AU1463" s="44"/>
      <c r="AV1463" s="44"/>
      <c r="AW1463" s="44"/>
      <c r="AX1463" s="44"/>
      <c r="AY1463" s="44"/>
      <c r="AZ1463" s="44"/>
      <c r="BA1463" s="44"/>
      <c r="BB1463" s="44"/>
      <c r="BC1463" s="44"/>
      <c r="BD1463" s="44"/>
      <c r="BE1463" s="44"/>
      <c r="BF1463" s="44"/>
      <c r="BG1463" s="44"/>
      <c r="BH1463" s="44"/>
      <c r="BI1463" s="44"/>
      <c r="BJ1463" s="44"/>
      <c r="BK1463" s="44"/>
      <c r="BL1463" s="44"/>
      <c r="BM1463" s="44"/>
      <c r="BN1463" s="44"/>
      <c r="BO1463" s="44"/>
      <c r="BP1463" s="44"/>
      <c r="BQ1463" s="44"/>
      <c r="BR1463" s="44"/>
      <c r="BS1463" s="44"/>
      <c r="BT1463" s="44"/>
      <c r="BU1463" s="44"/>
      <c r="BV1463" s="44"/>
      <c r="BW1463" s="44"/>
      <c r="BX1463" s="44"/>
      <c r="BY1463" s="44"/>
      <c r="BZ1463" s="44"/>
      <c r="CA1463" s="44"/>
      <c r="CB1463" s="44"/>
      <c r="CC1463" s="44"/>
      <c r="CD1463" s="44"/>
      <c r="CE1463" s="44"/>
      <c r="CF1463" s="44"/>
      <c r="CG1463" s="45"/>
      <c r="CH1463" s="45"/>
      <c r="CI1463" s="45"/>
      <c r="CJ1463" s="45"/>
      <c r="CK1463" s="45"/>
      <c r="CL1463" s="45"/>
      <c r="CM1463" s="45"/>
      <c r="CN1463" s="45"/>
      <c r="CO1463" s="45"/>
      <c r="CP1463" s="45"/>
      <c r="CQ1463" s="45"/>
      <c r="CR1463" s="45"/>
      <c r="CS1463" s="44"/>
      <c r="CT1463" s="44"/>
      <c r="CU1463" s="44"/>
      <c r="CV1463" s="44"/>
      <c r="CW1463" s="44"/>
      <c r="CX1463" s="44"/>
      <c r="CY1463" s="44"/>
      <c r="CZ1463" s="44"/>
      <c r="DA1463" s="44"/>
      <c r="DB1463" s="44"/>
      <c r="DC1463" s="44"/>
      <c r="DD1463" s="44"/>
      <c r="DE1463" s="44"/>
      <c r="DF1463" s="44"/>
      <c r="DG1463" s="44"/>
      <c r="DH1463" s="44"/>
      <c r="DI1463" s="44"/>
    </row>
    <row r="1464" spans="1:113" ht="15">
      <c r="A1464" s="40"/>
      <c r="B1464" s="40"/>
      <c r="C1464" s="41"/>
      <c r="D1464" s="69"/>
      <c r="E1464" s="42"/>
      <c r="F1464" s="42"/>
      <c r="G1464" s="44"/>
      <c r="H1464" s="44"/>
      <c r="I1464" s="44"/>
      <c r="J1464" s="335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  <c r="AS1464" s="44"/>
      <c r="AT1464" s="44"/>
      <c r="AU1464" s="44"/>
      <c r="AV1464" s="44"/>
      <c r="AW1464" s="44"/>
      <c r="AX1464" s="44"/>
      <c r="AY1464" s="44"/>
      <c r="AZ1464" s="44"/>
      <c r="BA1464" s="44"/>
      <c r="BB1464" s="44"/>
      <c r="BC1464" s="44"/>
      <c r="BD1464" s="44"/>
      <c r="BE1464" s="44"/>
      <c r="BF1464" s="44"/>
      <c r="BG1464" s="44"/>
      <c r="BH1464" s="44"/>
      <c r="BI1464" s="44"/>
      <c r="BJ1464" s="44"/>
      <c r="BK1464" s="44"/>
      <c r="BL1464" s="44"/>
      <c r="BM1464" s="44"/>
      <c r="BN1464" s="44"/>
      <c r="BO1464" s="44"/>
      <c r="BP1464" s="44"/>
      <c r="BQ1464" s="44"/>
      <c r="BR1464" s="44"/>
      <c r="BS1464" s="44"/>
      <c r="BT1464" s="44"/>
      <c r="BU1464" s="44"/>
      <c r="BV1464" s="44"/>
      <c r="BW1464" s="44"/>
      <c r="BX1464" s="44"/>
      <c r="BY1464" s="44"/>
      <c r="BZ1464" s="44"/>
      <c r="CA1464" s="44"/>
      <c r="CB1464" s="44"/>
      <c r="CC1464" s="44"/>
      <c r="CD1464" s="44"/>
      <c r="CE1464" s="44"/>
      <c r="CF1464" s="44"/>
      <c r="CG1464" s="45"/>
      <c r="CH1464" s="45"/>
      <c r="CI1464" s="45"/>
      <c r="CJ1464" s="45"/>
      <c r="CK1464" s="45"/>
      <c r="CL1464" s="45"/>
      <c r="CM1464" s="45"/>
      <c r="CN1464" s="45"/>
      <c r="CO1464" s="45"/>
      <c r="CP1464" s="45"/>
      <c r="CQ1464" s="45"/>
      <c r="CR1464" s="45"/>
      <c r="CS1464" s="44"/>
      <c r="CT1464" s="44"/>
      <c r="CU1464" s="44"/>
      <c r="CV1464" s="44"/>
      <c r="CW1464" s="44"/>
      <c r="CX1464" s="44"/>
      <c r="CY1464" s="44"/>
      <c r="CZ1464" s="44"/>
      <c r="DA1464" s="44"/>
      <c r="DB1464" s="44"/>
      <c r="DC1464" s="44"/>
      <c r="DD1464" s="44"/>
      <c r="DE1464" s="44"/>
      <c r="DF1464" s="44"/>
      <c r="DG1464" s="44"/>
      <c r="DH1464" s="44"/>
      <c r="DI1464" s="44"/>
    </row>
    <row r="1465" spans="1:113" ht="15">
      <c r="A1465" s="40"/>
      <c r="B1465" s="40"/>
      <c r="C1465" s="41"/>
      <c r="D1465" s="69"/>
      <c r="E1465" s="42"/>
      <c r="F1465" s="42"/>
      <c r="G1465" s="44"/>
      <c r="H1465" s="44"/>
      <c r="I1465" s="44"/>
      <c r="J1465" s="335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  <c r="AS1465" s="44"/>
      <c r="AT1465" s="44"/>
      <c r="AU1465" s="44"/>
      <c r="AV1465" s="44"/>
      <c r="AW1465" s="44"/>
      <c r="AX1465" s="44"/>
      <c r="AY1465" s="44"/>
      <c r="AZ1465" s="44"/>
      <c r="BA1465" s="44"/>
      <c r="BB1465" s="44"/>
      <c r="BC1465" s="44"/>
      <c r="BD1465" s="44"/>
      <c r="BE1465" s="44"/>
      <c r="BF1465" s="44"/>
      <c r="BG1465" s="44"/>
      <c r="BH1465" s="44"/>
      <c r="BI1465" s="44"/>
      <c r="BJ1465" s="44"/>
      <c r="BK1465" s="44"/>
      <c r="BL1465" s="44"/>
      <c r="BM1465" s="44"/>
      <c r="BN1465" s="44"/>
      <c r="BO1465" s="44"/>
      <c r="BP1465" s="44"/>
      <c r="BQ1465" s="44"/>
      <c r="BR1465" s="44"/>
      <c r="BS1465" s="44"/>
      <c r="BT1465" s="44"/>
      <c r="BU1465" s="44"/>
      <c r="BV1465" s="44"/>
      <c r="BW1465" s="44"/>
      <c r="BX1465" s="44"/>
      <c r="BY1465" s="44"/>
      <c r="BZ1465" s="44"/>
      <c r="CA1465" s="44"/>
      <c r="CB1465" s="44"/>
      <c r="CC1465" s="44"/>
      <c r="CD1465" s="44"/>
      <c r="CE1465" s="44"/>
      <c r="CF1465" s="44"/>
      <c r="CG1465" s="45"/>
      <c r="CH1465" s="45"/>
      <c r="CI1465" s="45"/>
      <c r="CJ1465" s="45"/>
      <c r="CK1465" s="45"/>
      <c r="CL1465" s="45"/>
      <c r="CM1465" s="45"/>
      <c r="CN1465" s="45"/>
      <c r="CO1465" s="45"/>
      <c r="CP1465" s="45"/>
      <c r="CQ1465" s="45"/>
      <c r="CR1465" s="45"/>
      <c r="CS1465" s="44"/>
      <c r="CT1465" s="44"/>
      <c r="CU1465" s="44"/>
      <c r="CV1465" s="44"/>
      <c r="CW1465" s="44"/>
      <c r="CX1465" s="44"/>
      <c r="CY1465" s="44"/>
      <c r="CZ1465" s="44"/>
      <c r="DA1465" s="44"/>
      <c r="DB1465" s="44"/>
      <c r="DC1465" s="44"/>
      <c r="DD1465" s="44"/>
      <c r="DE1465" s="44"/>
      <c r="DF1465" s="44"/>
      <c r="DG1465" s="44"/>
      <c r="DH1465" s="44"/>
      <c r="DI1465" s="44"/>
    </row>
    <row r="1466" spans="1:113" ht="15">
      <c r="A1466" s="40"/>
      <c r="B1466" s="40"/>
      <c r="C1466" s="41"/>
      <c r="D1466" s="69"/>
      <c r="E1466" s="42"/>
      <c r="F1466" s="42"/>
      <c r="G1466" s="44"/>
      <c r="H1466" s="44"/>
      <c r="I1466" s="44"/>
      <c r="J1466" s="335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  <c r="AS1466" s="44"/>
      <c r="AT1466" s="44"/>
      <c r="AU1466" s="44"/>
      <c r="AV1466" s="44"/>
      <c r="AW1466" s="44"/>
      <c r="AX1466" s="44"/>
      <c r="AY1466" s="44"/>
      <c r="AZ1466" s="44"/>
      <c r="BA1466" s="44"/>
      <c r="BB1466" s="44"/>
      <c r="BC1466" s="44"/>
      <c r="BD1466" s="44"/>
      <c r="BE1466" s="44"/>
      <c r="BF1466" s="44"/>
      <c r="BG1466" s="44"/>
      <c r="BH1466" s="44"/>
      <c r="BI1466" s="44"/>
      <c r="BJ1466" s="44"/>
      <c r="BK1466" s="44"/>
      <c r="BL1466" s="44"/>
      <c r="BM1466" s="44"/>
      <c r="BN1466" s="44"/>
      <c r="BO1466" s="44"/>
      <c r="BP1466" s="44"/>
      <c r="BQ1466" s="44"/>
      <c r="BR1466" s="44"/>
      <c r="BS1466" s="44"/>
      <c r="BT1466" s="44"/>
      <c r="BU1466" s="44"/>
      <c r="BV1466" s="44"/>
      <c r="BW1466" s="44"/>
      <c r="BX1466" s="44"/>
      <c r="BY1466" s="44"/>
      <c r="BZ1466" s="44"/>
      <c r="CA1466" s="44"/>
      <c r="CB1466" s="44"/>
      <c r="CC1466" s="44"/>
      <c r="CD1466" s="44"/>
      <c r="CE1466" s="44"/>
      <c r="CF1466" s="44"/>
      <c r="CG1466" s="45"/>
      <c r="CH1466" s="45"/>
      <c r="CI1466" s="45"/>
      <c r="CJ1466" s="45"/>
      <c r="CK1466" s="45"/>
      <c r="CL1466" s="45"/>
      <c r="CM1466" s="45"/>
      <c r="CN1466" s="45"/>
      <c r="CO1466" s="45"/>
      <c r="CP1466" s="45"/>
      <c r="CQ1466" s="45"/>
      <c r="CR1466" s="45"/>
      <c r="CS1466" s="44"/>
      <c r="CT1466" s="44"/>
      <c r="CU1466" s="44"/>
      <c r="CV1466" s="44"/>
      <c r="CW1466" s="44"/>
      <c r="CX1466" s="44"/>
      <c r="CY1466" s="44"/>
      <c r="CZ1466" s="44"/>
      <c r="DA1466" s="44"/>
      <c r="DB1466" s="44"/>
      <c r="DC1466" s="44"/>
      <c r="DD1466" s="44"/>
      <c r="DE1466" s="44"/>
      <c r="DF1466" s="44"/>
      <c r="DG1466" s="44"/>
      <c r="DH1466" s="44"/>
      <c r="DI1466" s="44"/>
    </row>
    <row r="1467" spans="1:113" ht="15">
      <c r="A1467" s="40"/>
      <c r="B1467" s="40"/>
      <c r="C1467" s="41"/>
      <c r="D1467" s="69"/>
      <c r="E1467" s="42"/>
      <c r="F1467" s="42"/>
      <c r="G1467" s="44"/>
      <c r="H1467" s="44"/>
      <c r="I1467" s="44"/>
      <c r="J1467" s="335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  <c r="AS1467" s="44"/>
      <c r="AT1467" s="44"/>
      <c r="AU1467" s="44"/>
      <c r="AV1467" s="44"/>
      <c r="AW1467" s="44"/>
      <c r="AX1467" s="44"/>
      <c r="AY1467" s="44"/>
      <c r="AZ1467" s="44"/>
      <c r="BA1467" s="44"/>
      <c r="BB1467" s="44"/>
      <c r="BC1467" s="44"/>
      <c r="BD1467" s="44"/>
      <c r="BE1467" s="44"/>
      <c r="BF1467" s="44"/>
      <c r="BG1467" s="44"/>
      <c r="BH1467" s="44"/>
      <c r="BI1467" s="44"/>
      <c r="BJ1467" s="44"/>
      <c r="BK1467" s="44"/>
      <c r="BL1467" s="44"/>
      <c r="BM1467" s="44"/>
      <c r="BN1467" s="44"/>
      <c r="BO1467" s="44"/>
      <c r="BP1467" s="44"/>
      <c r="BQ1467" s="44"/>
      <c r="BR1467" s="44"/>
      <c r="BS1467" s="44"/>
      <c r="BT1467" s="44"/>
      <c r="BU1467" s="44"/>
      <c r="BV1467" s="44"/>
      <c r="BW1467" s="44"/>
      <c r="BX1467" s="44"/>
      <c r="BY1467" s="44"/>
      <c r="BZ1467" s="44"/>
      <c r="CA1467" s="44"/>
      <c r="CB1467" s="44"/>
      <c r="CC1467" s="44"/>
      <c r="CD1467" s="44"/>
      <c r="CE1467" s="44"/>
      <c r="CF1467" s="44"/>
      <c r="CG1467" s="45"/>
      <c r="CH1467" s="45"/>
      <c r="CI1467" s="45"/>
      <c r="CJ1467" s="45"/>
      <c r="CK1467" s="45"/>
      <c r="CL1467" s="45"/>
      <c r="CM1467" s="45"/>
      <c r="CN1467" s="45"/>
      <c r="CO1467" s="45"/>
      <c r="CP1467" s="45"/>
      <c r="CQ1467" s="45"/>
      <c r="CR1467" s="45"/>
      <c r="CS1467" s="44"/>
      <c r="CT1467" s="44"/>
      <c r="CU1467" s="44"/>
      <c r="CV1467" s="44"/>
      <c r="CW1467" s="44"/>
      <c r="CX1467" s="44"/>
      <c r="CY1467" s="44"/>
      <c r="CZ1467" s="44"/>
      <c r="DA1467" s="44"/>
      <c r="DB1467" s="44"/>
      <c r="DC1467" s="44"/>
      <c r="DD1467" s="44"/>
      <c r="DE1467" s="44"/>
      <c r="DF1467" s="44"/>
      <c r="DG1467" s="44"/>
      <c r="DH1467" s="44"/>
      <c r="DI1467" s="44"/>
    </row>
    <row r="1468" spans="1:113" ht="15">
      <c r="A1468" s="40"/>
      <c r="B1468" s="40"/>
      <c r="C1468" s="41"/>
      <c r="D1468" s="69"/>
      <c r="E1468" s="42"/>
      <c r="F1468" s="42"/>
      <c r="G1468" s="44"/>
      <c r="H1468" s="44"/>
      <c r="I1468" s="44"/>
      <c r="J1468" s="335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4"/>
      <c r="AT1468" s="44"/>
      <c r="AU1468" s="44"/>
      <c r="AV1468" s="44"/>
      <c r="AW1468" s="44"/>
      <c r="AX1468" s="44"/>
      <c r="AY1468" s="44"/>
      <c r="AZ1468" s="44"/>
      <c r="BA1468" s="44"/>
      <c r="BB1468" s="44"/>
      <c r="BC1468" s="44"/>
      <c r="BD1468" s="44"/>
      <c r="BE1468" s="44"/>
      <c r="BF1468" s="44"/>
      <c r="BG1468" s="44"/>
      <c r="BH1468" s="44"/>
      <c r="BI1468" s="44"/>
      <c r="BJ1468" s="44"/>
      <c r="BK1468" s="44"/>
      <c r="BL1468" s="44"/>
      <c r="BM1468" s="44"/>
      <c r="BN1468" s="44"/>
      <c r="BO1468" s="44"/>
      <c r="BP1468" s="44"/>
      <c r="BQ1468" s="44"/>
      <c r="BR1468" s="44"/>
      <c r="BS1468" s="44"/>
      <c r="BT1468" s="44"/>
      <c r="BU1468" s="44"/>
      <c r="BV1468" s="44"/>
      <c r="BW1468" s="44"/>
      <c r="BX1468" s="44"/>
      <c r="BY1468" s="44"/>
      <c r="BZ1468" s="44"/>
      <c r="CA1468" s="44"/>
      <c r="CB1468" s="44"/>
      <c r="CC1468" s="44"/>
      <c r="CD1468" s="44"/>
      <c r="CE1468" s="44"/>
      <c r="CF1468" s="44"/>
      <c r="CG1468" s="45"/>
      <c r="CH1468" s="45"/>
      <c r="CI1468" s="45"/>
      <c r="CJ1468" s="45"/>
      <c r="CK1468" s="45"/>
      <c r="CL1468" s="45"/>
      <c r="CM1468" s="45"/>
      <c r="CN1468" s="45"/>
      <c r="CO1468" s="45"/>
      <c r="CP1468" s="45"/>
      <c r="CQ1468" s="45"/>
      <c r="CR1468" s="45"/>
      <c r="CS1468" s="44"/>
      <c r="CT1468" s="44"/>
      <c r="CU1468" s="44"/>
      <c r="CV1468" s="44"/>
      <c r="CW1468" s="44"/>
      <c r="CX1468" s="44"/>
      <c r="CY1468" s="44"/>
      <c r="CZ1468" s="44"/>
      <c r="DA1468" s="44"/>
      <c r="DB1468" s="44"/>
      <c r="DC1468" s="44"/>
      <c r="DD1468" s="44"/>
      <c r="DE1468" s="44"/>
      <c r="DF1468" s="44"/>
      <c r="DG1468" s="44"/>
      <c r="DH1468" s="44"/>
      <c r="DI1468" s="44"/>
    </row>
    <row r="1469" spans="1:113" ht="15">
      <c r="A1469" s="40"/>
      <c r="B1469" s="40"/>
      <c r="C1469" s="41"/>
      <c r="D1469" s="69"/>
      <c r="E1469" s="42"/>
      <c r="F1469" s="42"/>
      <c r="G1469" s="44"/>
      <c r="H1469" s="44"/>
      <c r="I1469" s="44"/>
      <c r="J1469" s="335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  <c r="AS1469" s="44"/>
      <c r="AT1469" s="44"/>
      <c r="AU1469" s="44"/>
      <c r="AV1469" s="44"/>
      <c r="AW1469" s="44"/>
      <c r="AX1469" s="44"/>
      <c r="AY1469" s="44"/>
      <c r="AZ1469" s="44"/>
      <c r="BA1469" s="44"/>
      <c r="BB1469" s="44"/>
      <c r="BC1469" s="44"/>
      <c r="BD1469" s="44"/>
      <c r="BE1469" s="44"/>
      <c r="BF1469" s="44"/>
      <c r="BG1469" s="44"/>
      <c r="BH1469" s="44"/>
      <c r="BI1469" s="44"/>
      <c r="BJ1469" s="44"/>
      <c r="BK1469" s="44"/>
      <c r="BL1469" s="44"/>
      <c r="BM1469" s="44"/>
      <c r="BN1469" s="44"/>
      <c r="BO1469" s="44"/>
      <c r="BP1469" s="44"/>
      <c r="BQ1469" s="44"/>
      <c r="BR1469" s="44"/>
      <c r="BS1469" s="44"/>
      <c r="BT1469" s="44"/>
      <c r="BU1469" s="44"/>
      <c r="BV1469" s="44"/>
      <c r="BW1469" s="44"/>
      <c r="BX1469" s="44"/>
      <c r="BY1469" s="44"/>
      <c r="BZ1469" s="44"/>
      <c r="CA1469" s="44"/>
      <c r="CB1469" s="44"/>
      <c r="CC1469" s="44"/>
      <c r="CD1469" s="44"/>
      <c r="CE1469" s="44"/>
      <c r="CF1469" s="44"/>
      <c r="CG1469" s="45"/>
      <c r="CH1469" s="45"/>
      <c r="CI1469" s="45"/>
      <c r="CJ1469" s="45"/>
      <c r="CK1469" s="45"/>
      <c r="CL1469" s="45"/>
      <c r="CM1469" s="45"/>
      <c r="CN1469" s="45"/>
      <c r="CO1469" s="45"/>
      <c r="CP1469" s="45"/>
      <c r="CQ1469" s="45"/>
      <c r="CR1469" s="45"/>
      <c r="CS1469" s="44"/>
      <c r="CT1469" s="44"/>
      <c r="CU1469" s="44"/>
      <c r="CV1469" s="44"/>
      <c r="CW1469" s="44"/>
      <c r="CX1469" s="44"/>
      <c r="CY1469" s="44"/>
      <c r="CZ1469" s="44"/>
      <c r="DA1469" s="44"/>
      <c r="DB1469" s="44"/>
      <c r="DC1469" s="44"/>
      <c r="DD1469" s="44"/>
      <c r="DE1469" s="44"/>
      <c r="DF1469" s="44"/>
      <c r="DG1469" s="44"/>
      <c r="DH1469" s="44"/>
      <c r="DI1469" s="44"/>
    </row>
    <row r="1470" spans="1:113" ht="15">
      <c r="A1470" s="40"/>
      <c r="B1470" s="40"/>
      <c r="C1470" s="41"/>
      <c r="D1470" s="69"/>
      <c r="E1470" s="42"/>
      <c r="F1470" s="42"/>
      <c r="G1470" s="44"/>
      <c r="H1470" s="44"/>
      <c r="I1470" s="44"/>
      <c r="J1470" s="335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4"/>
      <c r="AT1470" s="44"/>
      <c r="AU1470" s="44"/>
      <c r="AV1470" s="44"/>
      <c r="AW1470" s="44"/>
      <c r="AX1470" s="44"/>
      <c r="AY1470" s="44"/>
      <c r="AZ1470" s="44"/>
      <c r="BA1470" s="44"/>
      <c r="BB1470" s="44"/>
      <c r="BC1470" s="44"/>
      <c r="BD1470" s="44"/>
      <c r="BE1470" s="44"/>
      <c r="BF1470" s="44"/>
      <c r="BG1470" s="44"/>
      <c r="BH1470" s="44"/>
      <c r="BI1470" s="44"/>
      <c r="BJ1470" s="44"/>
      <c r="BK1470" s="44"/>
      <c r="BL1470" s="44"/>
      <c r="BM1470" s="44"/>
      <c r="BN1470" s="44"/>
      <c r="BO1470" s="44"/>
      <c r="BP1470" s="44"/>
      <c r="BQ1470" s="44"/>
      <c r="BR1470" s="44"/>
      <c r="BS1470" s="44"/>
      <c r="BT1470" s="44"/>
      <c r="BU1470" s="44"/>
      <c r="BV1470" s="44"/>
      <c r="BW1470" s="44"/>
      <c r="BX1470" s="44"/>
      <c r="BY1470" s="44"/>
      <c r="BZ1470" s="44"/>
      <c r="CA1470" s="44"/>
      <c r="CB1470" s="44"/>
      <c r="CC1470" s="44"/>
      <c r="CD1470" s="44"/>
      <c r="CE1470" s="44"/>
      <c r="CF1470" s="44"/>
      <c r="CG1470" s="45"/>
      <c r="CH1470" s="45"/>
      <c r="CI1470" s="45"/>
      <c r="CJ1470" s="45"/>
      <c r="CK1470" s="45"/>
      <c r="CL1470" s="45"/>
      <c r="CM1470" s="45"/>
      <c r="CN1470" s="45"/>
      <c r="CO1470" s="45"/>
      <c r="CP1470" s="45"/>
      <c r="CQ1470" s="45"/>
      <c r="CR1470" s="45"/>
      <c r="CS1470" s="44"/>
      <c r="CT1470" s="44"/>
      <c r="CU1470" s="44"/>
      <c r="CV1470" s="44"/>
      <c r="CW1470" s="44"/>
      <c r="CX1470" s="44"/>
      <c r="CY1470" s="44"/>
      <c r="CZ1470" s="44"/>
      <c r="DA1470" s="44"/>
      <c r="DB1470" s="44"/>
      <c r="DC1470" s="44"/>
      <c r="DD1470" s="44"/>
      <c r="DE1470" s="44"/>
      <c r="DF1470" s="44"/>
      <c r="DG1470" s="44"/>
      <c r="DH1470" s="44"/>
      <c r="DI1470" s="44"/>
    </row>
    <row r="1471" spans="1:113" ht="15">
      <c r="A1471" s="40"/>
      <c r="B1471" s="40"/>
      <c r="C1471" s="41"/>
      <c r="D1471" s="69"/>
      <c r="E1471" s="42"/>
      <c r="F1471" s="42"/>
      <c r="G1471" s="44"/>
      <c r="H1471" s="44"/>
      <c r="I1471" s="44"/>
      <c r="J1471" s="335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4"/>
      <c r="AT1471" s="44"/>
      <c r="AU1471" s="44"/>
      <c r="AV1471" s="44"/>
      <c r="AW1471" s="44"/>
      <c r="AX1471" s="44"/>
      <c r="AY1471" s="44"/>
      <c r="AZ1471" s="44"/>
      <c r="BA1471" s="44"/>
      <c r="BB1471" s="44"/>
      <c r="BC1471" s="44"/>
      <c r="BD1471" s="44"/>
      <c r="BE1471" s="44"/>
      <c r="BF1471" s="44"/>
      <c r="BG1471" s="44"/>
      <c r="BH1471" s="44"/>
      <c r="BI1471" s="44"/>
      <c r="BJ1471" s="44"/>
      <c r="BK1471" s="44"/>
      <c r="BL1471" s="44"/>
      <c r="BM1471" s="44"/>
      <c r="BN1471" s="44"/>
      <c r="BO1471" s="44"/>
      <c r="BP1471" s="44"/>
      <c r="BQ1471" s="44"/>
      <c r="BR1471" s="44"/>
      <c r="BS1471" s="44"/>
      <c r="BT1471" s="44"/>
      <c r="BU1471" s="44"/>
      <c r="BV1471" s="44"/>
      <c r="BW1471" s="44"/>
      <c r="BX1471" s="44"/>
      <c r="BY1471" s="44"/>
      <c r="BZ1471" s="44"/>
      <c r="CA1471" s="44"/>
      <c r="CB1471" s="44"/>
      <c r="CC1471" s="44"/>
      <c r="CD1471" s="44"/>
      <c r="CE1471" s="44"/>
      <c r="CF1471" s="44"/>
      <c r="CG1471" s="45"/>
      <c r="CH1471" s="45"/>
      <c r="CI1471" s="45"/>
      <c r="CJ1471" s="45"/>
      <c r="CK1471" s="45"/>
      <c r="CL1471" s="45"/>
      <c r="CM1471" s="45"/>
      <c r="CN1471" s="45"/>
      <c r="CO1471" s="45"/>
      <c r="CP1471" s="45"/>
      <c r="CQ1471" s="45"/>
      <c r="CR1471" s="45"/>
      <c r="CS1471" s="44"/>
      <c r="CT1471" s="44"/>
      <c r="CU1471" s="44"/>
      <c r="CV1471" s="44"/>
      <c r="CW1471" s="44"/>
      <c r="CX1471" s="44"/>
      <c r="CY1471" s="44"/>
      <c r="CZ1471" s="44"/>
      <c r="DA1471" s="44"/>
      <c r="DB1471" s="44"/>
      <c r="DC1471" s="44"/>
      <c r="DD1471" s="44"/>
      <c r="DE1471" s="44"/>
      <c r="DF1471" s="44"/>
      <c r="DG1471" s="44"/>
      <c r="DH1471" s="44"/>
      <c r="DI1471" s="44"/>
    </row>
    <row r="1472" spans="1:113" ht="15">
      <c r="A1472" s="40"/>
      <c r="B1472" s="40"/>
      <c r="C1472" s="41"/>
      <c r="D1472" s="69"/>
      <c r="E1472" s="42"/>
      <c r="F1472" s="42"/>
      <c r="G1472" s="44"/>
      <c r="H1472" s="44"/>
      <c r="I1472" s="44"/>
      <c r="J1472" s="335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  <c r="AS1472" s="44"/>
      <c r="AT1472" s="44"/>
      <c r="AU1472" s="44"/>
      <c r="AV1472" s="44"/>
      <c r="AW1472" s="44"/>
      <c r="AX1472" s="44"/>
      <c r="AY1472" s="44"/>
      <c r="AZ1472" s="44"/>
      <c r="BA1472" s="44"/>
      <c r="BB1472" s="44"/>
      <c r="BC1472" s="44"/>
      <c r="BD1472" s="44"/>
      <c r="BE1472" s="44"/>
      <c r="BF1472" s="44"/>
      <c r="BG1472" s="44"/>
      <c r="BH1472" s="44"/>
      <c r="BI1472" s="44"/>
      <c r="BJ1472" s="44"/>
      <c r="BK1472" s="44"/>
      <c r="BL1472" s="44"/>
      <c r="BM1472" s="44"/>
      <c r="BN1472" s="44"/>
      <c r="BO1472" s="44"/>
      <c r="BP1472" s="44"/>
      <c r="BQ1472" s="44"/>
      <c r="BR1472" s="44"/>
      <c r="BS1472" s="44"/>
      <c r="BT1472" s="44"/>
      <c r="BU1472" s="44"/>
      <c r="BV1472" s="44"/>
      <c r="BW1472" s="44"/>
      <c r="BX1472" s="44"/>
      <c r="BY1472" s="44"/>
      <c r="BZ1472" s="44"/>
      <c r="CA1472" s="44"/>
      <c r="CB1472" s="44"/>
      <c r="CC1472" s="44"/>
      <c r="CD1472" s="44"/>
      <c r="CE1472" s="44"/>
      <c r="CF1472" s="44"/>
      <c r="CG1472" s="45"/>
      <c r="CH1472" s="45"/>
      <c r="CI1472" s="45"/>
      <c r="CJ1472" s="45"/>
      <c r="CK1472" s="45"/>
      <c r="CL1472" s="45"/>
      <c r="CM1472" s="45"/>
      <c r="CN1472" s="45"/>
      <c r="CO1472" s="45"/>
      <c r="CP1472" s="45"/>
      <c r="CQ1472" s="45"/>
      <c r="CR1472" s="45"/>
      <c r="CS1472" s="44"/>
      <c r="CT1472" s="44"/>
      <c r="CU1472" s="44"/>
      <c r="CV1472" s="44"/>
      <c r="CW1472" s="44"/>
      <c r="CX1472" s="44"/>
      <c r="CY1472" s="44"/>
      <c r="CZ1472" s="44"/>
      <c r="DA1472" s="44"/>
      <c r="DB1472" s="44"/>
      <c r="DC1472" s="44"/>
      <c r="DD1472" s="44"/>
      <c r="DE1472" s="44"/>
      <c r="DF1472" s="44"/>
      <c r="DG1472" s="44"/>
      <c r="DH1472" s="44"/>
      <c r="DI1472" s="44"/>
    </row>
    <row r="1473" spans="1:113" ht="15">
      <c r="A1473" s="40"/>
      <c r="B1473" s="40"/>
      <c r="C1473" s="41"/>
      <c r="D1473" s="69"/>
      <c r="E1473" s="42"/>
      <c r="F1473" s="42"/>
      <c r="G1473" s="44"/>
      <c r="H1473" s="44"/>
      <c r="I1473" s="44"/>
      <c r="J1473" s="335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4"/>
      <c r="AT1473" s="44"/>
      <c r="AU1473" s="44"/>
      <c r="AV1473" s="44"/>
      <c r="AW1473" s="44"/>
      <c r="AX1473" s="44"/>
      <c r="AY1473" s="44"/>
      <c r="AZ1473" s="44"/>
      <c r="BA1473" s="44"/>
      <c r="BB1473" s="44"/>
      <c r="BC1473" s="44"/>
      <c r="BD1473" s="44"/>
      <c r="BE1473" s="44"/>
      <c r="BF1473" s="44"/>
      <c r="BG1473" s="44"/>
      <c r="BH1473" s="44"/>
      <c r="BI1473" s="44"/>
      <c r="BJ1473" s="44"/>
      <c r="BK1473" s="44"/>
      <c r="BL1473" s="44"/>
      <c r="BM1473" s="44"/>
      <c r="BN1473" s="44"/>
      <c r="BO1473" s="44"/>
      <c r="BP1473" s="44"/>
      <c r="BQ1473" s="44"/>
      <c r="BR1473" s="44"/>
      <c r="BS1473" s="44"/>
      <c r="BT1473" s="44"/>
      <c r="BU1473" s="44"/>
      <c r="BV1473" s="44"/>
      <c r="BW1473" s="44"/>
      <c r="BX1473" s="44"/>
      <c r="BY1473" s="44"/>
      <c r="BZ1473" s="44"/>
      <c r="CA1473" s="44"/>
      <c r="CB1473" s="44"/>
      <c r="CC1473" s="44"/>
      <c r="CD1473" s="44"/>
      <c r="CE1473" s="44"/>
      <c r="CF1473" s="44"/>
      <c r="CG1473" s="45"/>
      <c r="CH1473" s="45"/>
      <c r="CI1473" s="45"/>
      <c r="CJ1473" s="45"/>
      <c r="CK1473" s="45"/>
      <c r="CL1473" s="45"/>
      <c r="CM1473" s="45"/>
      <c r="CN1473" s="45"/>
      <c r="CO1473" s="45"/>
      <c r="CP1473" s="45"/>
      <c r="CQ1473" s="45"/>
      <c r="CR1473" s="45"/>
      <c r="CS1473" s="44"/>
      <c r="CT1473" s="44"/>
      <c r="CU1473" s="44"/>
      <c r="CV1473" s="44"/>
      <c r="CW1473" s="44"/>
      <c r="CX1473" s="44"/>
      <c r="CY1473" s="44"/>
      <c r="CZ1473" s="44"/>
      <c r="DA1473" s="44"/>
      <c r="DB1473" s="44"/>
      <c r="DC1473" s="44"/>
      <c r="DD1473" s="44"/>
      <c r="DE1473" s="44"/>
      <c r="DF1473" s="44"/>
      <c r="DG1473" s="44"/>
      <c r="DH1473" s="44"/>
      <c r="DI1473" s="44"/>
    </row>
    <row r="1474" spans="1:113" ht="15">
      <c r="A1474" s="40"/>
      <c r="B1474" s="40"/>
      <c r="C1474" s="41"/>
      <c r="D1474" s="69"/>
      <c r="E1474" s="42"/>
      <c r="F1474" s="42"/>
      <c r="G1474" s="44"/>
      <c r="H1474" s="44"/>
      <c r="I1474" s="44"/>
      <c r="J1474" s="335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4"/>
      <c r="AT1474" s="44"/>
      <c r="AU1474" s="44"/>
      <c r="AV1474" s="44"/>
      <c r="AW1474" s="44"/>
      <c r="AX1474" s="44"/>
      <c r="AY1474" s="44"/>
      <c r="AZ1474" s="44"/>
      <c r="BA1474" s="44"/>
      <c r="BB1474" s="44"/>
      <c r="BC1474" s="44"/>
      <c r="BD1474" s="44"/>
      <c r="BE1474" s="44"/>
      <c r="BF1474" s="44"/>
      <c r="BG1474" s="44"/>
      <c r="BH1474" s="44"/>
      <c r="BI1474" s="44"/>
      <c r="BJ1474" s="44"/>
      <c r="BK1474" s="44"/>
      <c r="BL1474" s="44"/>
      <c r="BM1474" s="44"/>
      <c r="BN1474" s="44"/>
      <c r="BO1474" s="44"/>
      <c r="BP1474" s="44"/>
      <c r="BQ1474" s="44"/>
      <c r="BR1474" s="44"/>
      <c r="BS1474" s="44"/>
      <c r="BT1474" s="44"/>
      <c r="BU1474" s="44"/>
      <c r="BV1474" s="44"/>
      <c r="BW1474" s="44"/>
      <c r="BX1474" s="44"/>
      <c r="BY1474" s="44"/>
      <c r="BZ1474" s="44"/>
      <c r="CA1474" s="44"/>
      <c r="CB1474" s="44"/>
      <c r="CC1474" s="44"/>
      <c r="CD1474" s="44"/>
      <c r="CE1474" s="44"/>
      <c r="CF1474" s="44"/>
      <c r="CG1474" s="45"/>
      <c r="CH1474" s="45"/>
      <c r="CI1474" s="45"/>
      <c r="CJ1474" s="45"/>
      <c r="CK1474" s="45"/>
      <c r="CL1474" s="45"/>
      <c r="CM1474" s="45"/>
      <c r="CN1474" s="45"/>
      <c r="CO1474" s="45"/>
      <c r="CP1474" s="45"/>
      <c r="CQ1474" s="45"/>
      <c r="CR1474" s="45"/>
      <c r="CS1474" s="44"/>
      <c r="CT1474" s="44"/>
      <c r="CU1474" s="44"/>
      <c r="CV1474" s="44"/>
      <c r="CW1474" s="44"/>
      <c r="CX1474" s="44"/>
      <c r="CY1474" s="44"/>
      <c r="CZ1474" s="44"/>
      <c r="DA1474" s="44"/>
      <c r="DB1474" s="44"/>
      <c r="DC1474" s="44"/>
      <c r="DD1474" s="44"/>
      <c r="DE1474" s="44"/>
      <c r="DF1474" s="44"/>
      <c r="DG1474" s="44"/>
      <c r="DH1474" s="44"/>
      <c r="DI1474" s="44"/>
    </row>
    <row r="1475" spans="1:113" ht="15">
      <c r="A1475" s="40"/>
      <c r="B1475" s="40"/>
      <c r="C1475" s="41"/>
      <c r="D1475" s="69"/>
      <c r="E1475" s="42"/>
      <c r="F1475" s="42"/>
      <c r="G1475" s="44"/>
      <c r="H1475" s="44"/>
      <c r="I1475" s="44"/>
      <c r="J1475" s="335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  <c r="AS1475" s="44"/>
      <c r="AT1475" s="44"/>
      <c r="AU1475" s="44"/>
      <c r="AV1475" s="44"/>
      <c r="AW1475" s="44"/>
      <c r="AX1475" s="44"/>
      <c r="AY1475" s="44"/>
      <c r="AZ1475" s="44"/>
      <c r="BA1475" s="44"/>
      <c r="BB1475" s="44"/>
      <c r="BC1475" s="44"/>
      <c r="BD1475" s="44"/>
      <c r="BE1475" s="44"/>
      <c r="BF1475" s="44"/>
      <c r="BG1475" s="44"/>
      <c r="BH1475" s="44"/>
      <c r="BI1475" s="44"/>
      <c r="BJ1475" s="44"/>
      <c r="BK1475" s="44"/>
      <c r="BL1475" s="44"/>
      <c r="BM1475" s="44"/>
      <c r="BN1475" s="44"/>
      <c r="BO1475" s="44"/>
      <c r="BP1475" s="44"/>
      <c r="BQ1475" s="44"/>
      <c r="BR1475" s="44"/>
      <c r="BS1475" s="44"/>
      <c r="BT1475" s="44"/>
      <c r="BU1475" s="44"/>
      <c r="BV1475" s="44"/>
      <c r="BW1475" s="44"/>
      <c r="BX1475" s="44"/>
      <c r="BY1475" s="44"/>
      <c r="BZ1475" s="44"/>
      <c r="CA1475" s="44"/>
      <c r="CB1475" s="44"/>
      <c r="CC1475" s="44"/>
      <c r="CD1475" s="44"/>
      <c r="CE1475" s="44"/>
      <c r="CF1475" s="44"/>
      <c r="CG1475" s="45"/>
      <c r="CH1475" s="45"/>
      <c r="CI1475" s="45"/>
      <c r="CJ1475" s="45"/>
      <c r="CK1475" s="45"/>
      <c r="CL1475" s="45"/>
      <c r="CM1475" s="45"/>
      <c r="CN1475" s="45"/>
      <c r="CO1475" s="45"/>
      <c r="CP1475" s="45"/>
      <c r="CQ1475" s="45"/>
      <c r="CR1475" s="45"/>
      <c r="CS1475" s="44"/>
      <c r="CT1475" s="44"/>
      <c r="CU1475" s="44"/>
      <c r="CV1475" s="44"/>
      <c r="CW1475" s="44"/>
      <c r="CX1475" s="44"/>
      <c r="CY1475" s="44"/>
      <c r="CZ1475" s="44"/>
      <c r="DA1475" s="44"/>
      <c r="DB1475" s="44"/>
      <c r="DC1475" s="44"/>
      <c r="DD1475" s="44"/>
      <c r="DE1475" s="44"/>
      <c r="DF1475" s="44"/>
      <c r="DG1475" s="44"/>
      <c r="DH1475" s="44"/>
      <c r="DI1475" s="44"/>
    </row>
    <row r="1476" spans="1:113" ht="15">
      <c r="A1476" s="40"/>
      <c r="B1476" s="40"/>
      <c r="C1476" s="41"/>
      <c r="D1476" s="69"/>
      <c r="E1476" s="42"/>
      <c r="F1476" s="42"/>
      <c r="G1476" s="44"/>
      <c r="H1476" s="44"/>
      <c r="I1476" s="44"/>
      <c r="J1476" s="335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4"/>
      <c r="AT1476" s="44"/>
      <c r="AU1476" s="44"/>
      <c r="AV1476" s="44"/>
      <c r="AW1476" s="44"/>
      <c r="AX1476" s="44"/>
      <c r="AY1476" s="44"/>
      <c r="AZ1476" s="44"/>
      <c r="BA1476" s="44"/>
      <c r="BB1476" s="44"/>
      <c r="BC1476" s="44"/>
      <c r="BD1476" s="44"/>
      <c r="BE1476" s="44"/>
      <c r="BF1476" s="44"/>
      <c r="BG1476" s="44"/>
      <c r="BH1476" s="44"/>
      <c r="BI1476" s="44"/>
      <c r="BJ1476" s="44"/>
      <c r="BK1476" s="44"/>
      <c r="BL1476" s="44"/>
      <c r="BM1476" s="44"/>
      <c r="BN1476" s="44"/>
      <c r="BO1476" s="44"/>
      <c r="BP1476" s="44"/>
      <c r="BQ1476" s="44"/>
      <c r="BR1476" s="44"/>
      <c r="BS1476" s="44"/>
      <c r="BT1476" s="44"/>
      <c r="BU1476" s="44"/>
      <c r="BV1476" s="44"/>
      <c r="BW1476" s="44"/>
      <c r="BX1476" s="44"/>
      <c r="BY1476" s="44"/>
      <c r="BZ1476" s="44"/>
      <c r="CA1476" s="44"/>
      <c r="CB1476" s="44"/>
      <c r="CC1476" s="44"/>
      <c r="CD1476" s="44"/>
      <c r="CE1476" s="44"/>
      <c r="CF1476" s="44"/>
      <c r="CG1476" s="45"/>
      <c r="CH1476" s="45"/>
      <c r="CI1476" s="45"/>
      <c r="CJ1476" s="45"/>
      <c r="CK1476" s="45"/>
      <c r="CL1476" s="45"/>
      <c r="CM1476" s="45"/>
      <c r="CN1476" s="45"/>
      <c r="CO1476" s="45"/>
      <c r="CP1476" s="45"/>
      <c r="CQ1476" s="45"/>
      <c r="CR1476" s="45"/>
      <c r="CS1476" s="44"/>
      <c r="CT1476" s="44"/>
      <c r="CU1476" s="44"/>
      <c r="CV1476" s="44"/>
      <c r="CW1476" s="44"/>
      <c r="CX1476" s="44"/>
      <c r="CY1476" s="44"/>
      <c r="CZ1476" s="44"/>
      <c r="DA1476" s="44"/>
      <c r="DB1476" s="44"/>
      <c r="DC1476" s="44"/>
      <c r="DD1476" s="44"/>
      <c r="DE1476" s="44"/>
      <c r="DF1476" s="44"/>
      <c r="DG1476" s="44"/>
      <c r="DH1476" s="44"/>
      <c r="DI1476" s="44"/>
    </row>
    <row r="1477" spans="1:113" ht="15">
      <c r="A1477" s="40"/>
      <c r="B1477" s="40"/>
      <c r="C1477" s="41"/>
      <c r="D1477" s="69"/>
      <c r="E1477" s="42"/>
      <c r="F1477" s="42"/>
      <c r="G1477" s="44"/>
      <c r="H1477" s="44"/>
      <c r="I1477" s="44"/>
      <c r="J1477" s="335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  <c r="AS1477" s="44"/>
      <c r="AT1477" s="44"/>
      <c r="AU1477" s="44"/>
      <c r="AV1477" s="44"/>
      <c r="AW1477" s="44"/>
      <c r="AX1477" s="44"/>
      <c r="AY1477" s="44"/>
      <c r="AZ1477" s="44"/>
      <c r="BA1477" s="44"/>
      <c r="BB1477" s="44"/>
      <c r="BC1477" s="44"/>
      <c r="BD1477" s="44"/>
      <c r="BE1477" s="44"/>
      <c r="BF1477" s="44"/>
      <c r="BG1477" s="44"/>
      <c r="BH1477" s="44"/>
      <c r="BI1477" s="44"/>
      <c r="BJ1477" s="44"/>
      <c r="BK1477" s="44"/>
      <c r="BL1477" s="44"/>
      <c r="BM1477" s="44"/>
      <c r="BN1477" s="44"/>
      <c r="BO1477" s="44"/>
      <c r="BP1477" s="44"/>
      <c r="BQ1477" s="44"/>
      <c r="BR1477" s="44"/>
      <c r="BS1477" s="44"/>
      <c r="BT1477" s="44"/>
      <c r="BU1477" s="44"/>
      <c r="BV1477" s="44"/>
      <c r="BW1477" s="44"/>
      <c r="BX1477" s="44"/>
      <c r="BY1477" s="44"/>
      <c r="BZ1477" s="44"/>
      <c r="CA1477" s="44"/>
      <c r="CB1477" s="44"/>
      <c r="CC1477" s="44"/>
      <c r="CD1477" s="44"/>
      <c r="CE1477" s="44"/>
      <c r="CF1477" s="44"/>
      <c r="CG1477" s="45"/>
      <c r="CH1477" s="45"/>
      <c r="CI1477" s="45"/>
      <c r="CJ1477" s="45"/>
      <c r="CK1477" s="45"/>
      <c r="CL1477" s="45"/>
      <c r="CM1477" s="45"/>
      <c r="CN1477" s="45"/>
      <c r="CO1477" s="45"/>
      <c r="CP1477" s="45"/>
      <c r="CQ1477" s="45"/>
      <c r="CR1477" s="45"/>
      <c r="CS1477" s="44"/>
      <c r="CT1477" s="44"/>
      <c r="CU1477" s="44"/>
      <c r="CV1477" s="44"/>
      <c r="CW1477" s="44"/>
      <c r="CX1477" s="44"/>
      <c r="CY1477" s="44"/>
      <c r="CZ1477" s="44"/>
      <c r="DA1477" s="44"/>
      <c r="DB1477" s="44"/>
      <c r="DC1477" s="44"/>
      <c r="DD1477" s="44"/>
      <c r="DE1477" s="44"/>
      <c r="DF1477" s="44"/>
      <c r="DG1477" s="44"/>
      <c r="DH1477" s="44"/>
      <c r="DI1477" s="44"/>
    </row>
    <row r="1478" spans="1:113" ht="15">
      <c r="A1478" s="40"/>
      <c r="B1478" s="40"/>
      <c r="C1478" s="41"/>
      <c r="D1478" s="69"/>
      <c r="E1478" s="42"/>
      <c r="F1478" s="42"/>
      <c r="G1478" s="44"/>
      <c r="H1478" s="44"/>
      <c r="I1478" s="44"/>
      <c r="J1478" s="335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  <c r="AS1478" s="44"/>
      <c r="AT1478" s="44"/>
      <c r="AU1478" s="44"/>
      <c r="AV1478" s="44"/>
      <c r="AW1478" s="44"/>
      <c r="AX1478" s="44"/>
      <c r="AY1478" s="44"/>
      <c r="AZ1478" s="44"/>
      <c r="BA1478" s="44"/>
      <c r="BB1478" s="44"/>
      <c r="BC1478" s="44"/>
      <c r="BD1478" s="44"/>
      <c r="BE1478" s="44"/>
      <c r="BF1478" s="44"/>
      <c r="BG1478" s="44"/>
      <c r="BH1478" s="44"/>
      <c r="BI1478" s="44"/>
      <c r="BJ1478" s="44"/>
      <c r="BK1478" s="44"/>
      <c r="BL1478" s="44"/>
      <c r="BM1478" s="44"/>
      <c r="BN1478" s="44"/>
      <c r="BO1478" s="44"/>
      <c r="BP1478" s="44"/>
      <c r="BQ1478" s="44"/>
      <c r="BR1478" s="44"/>
      <c r="BS1478" s="44"/>
      <c r="BT1478" s="44"/>
      <c r="BU1478" s="44"/>
      <c r="BV1478" s="44"/>
      <c r="BW1478" s="44"/>
      <c r="BX1478" s="44"/>
      <c r="BY1478" s="44"/>
      <c r="BZ1478" s="44"/>
      <c r="CA1478" s="44"/>
      <c r="CB1478" s="44"/>
      <c r="CC1478" s="44"/>
      <c r="CD1478" s="44"/>
      <c r="CE1478" s="44"/>
      <c r="CF1478" s="44"/>
      <c r="CG1478" s="45"/>
      <c r="CH1478" s="45"/>
      <c r="CI1478" s="45"/>
      <c r="CJ1478" s="45"/>
      <c r="CK1478" s="45"/>
      <c r="CL1478" s="45"/>
      <c r="CM1478" s="45"/>
      <c r="CN1478" s="45"/>
      <c r="CO1478" s="45"/>
      <c r="CP1478" s="45"/>
      <c r="CQ1478" s="45"/>
      <c r="CR1478" s="45"/>
      <c r="CS1478" s="44"/>
      <c r="CT1478" s="44"/>
      <c r="CU1478" s="44"/>
      <c r="CV1478" s="44"/>
      <c r="CW1478" s="44"/>
      <c r="CX1478" s="44"/>
      <c r="CY1478" s="44"/>
      <c r="CZ1478" s="44"/>
      <c r="DA1478" s="44"/>
      <c r="DB1478" s="44"/>
      <c r="DC1478" s="44"/>
      <c r="DD1478" s="44"/>
      <c r="DE1478" s="44"/>
      <c r="DF1478" s="44"/>
      <c r="DG1478" s="44"/>
      <c r="DH1478" s="44"/>
      <c r="DI1478" s="44"/>
    </row>
    <row r="1479" spans="1:113" ht="15">
      <c r="A1479" s="40"/>
      <c r="B1479" s="40"/>
      <c r="C1479" s="41"/>
      <c r="D1479" s="69"/>
      <c r="E1479" s="42"/>
      <c r="F1479" s="42"/>
      <c r="G1479" s="44"/>
      <c r="H1479" s="44"/>
      <c r="I1479" s="44"/>
      <c r="J1479" s="335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4"/>
      <c r="AT1479" s="44"/>
      <c r="AU1479" s="44"/>
      <c r="AV1479" s="44"/>
      <c r="AW1479" s="44"/>
      <c r="AX1479" s="44"/>
      <c r="AY1479" s="44"/>
      <c r="AZ1479" s="44"/>
      <c r="BA1479" s="44"/>
      <c r="BB1479" s="44"/>
      <c r="BC1479" s="44"/>
      <c r="BD1479" s="44"/>
      <c r="BE1479" s="44"/>
      <c r="BF1479" s="44"/>
      <c r="BG1479" s="44"/>
      <c r="BH1479" s="44"/>
      <c r="BI1479" s="44"/>
      <c r="BJ1479" s="44"/>
      <c r="BK1479" s="44"/>
      <c r="BL1479" s="44"/>
      <c r="BM1479" s="44"/>
      <c r="BN1479" s="44"/>
      <c r="BO1479" s="44"/>
      <c r="BP1479" s="44"/>
      <c r="BQ1479" s="44"/>
      <c r="BR1479" s="44"/>
      <c r="BS1479" s="44"/>
      <c r="BT1479" s="44"/>
      <c r="BU1479" s="44"/>
      <c r="BV1479" s="44"/>
      <c r="BW1479" s="44"/>
      <c r="BX1479" s="44"/>
      <c r="BY1479" s="44"/>
      <c r="BZ1479" s="44"/>
      <c r="CA1479" s="44"/>
      <c r="CB1479" s="44"/>
      <c r="CC1479" s="44"/>
      <c r="CD1479" s="44"/>
      <c r="CE1479" s="44"/>
      <c r="CF1479" s="44"/>
      <c r="CG1479" s="45"/>
      <c r="CH1479" s="45"/>
      <c r="CI1479" s="45"/>
      <c r="CJ1479" s="45"/>
      <c r="CK1479" s="45"/>
      <c r="CL1479" s="45"/>
      <c r="CM1479" s="45"/>
      <c r="CN1479" s="45"/>
      <c r="CO1479" s="45"/>
      <c r="CP1479" s="45"/>
      <c r="CQ1479" s="45"/>
      <c r="CR1479" s="45"/>
      <c r="CS1479" s="44"/>
      <c r="CT1479" s="44"/>
      <c r="CU1479" s="44"/>
      <c r="CV1479" s="44"/>
      <c r="CW1479" s="44"/>
      <c r="CX1479" s="44"/>
      <c r="CY1479" s="44"/>
      <c r="CZ1479" s="44"/>
      <c r="DA1479" s="44"/>
      <c r="DB1479" s="44"/>
      <c r="DC1479" s="44"/>
      <c r="DD1479" s="44"/>
      <c r="DE1479" s="44"/>
      <c r="DF1479" s="44"/>
      <c r="DG1479" s="44"/>
      <c r="DH1479" s="44"/>
      <c r="DI1479" s="44"/>
    </row>
    <row r="1480" spans="1:113" ht="15">
      <c r="A1480" s="40"/>
      <c r="B1480" s="40"/>
      <c r="C1480" s="41"/>
      <c r="D1480" s="69"/>
      <c r="E1480" s="42"/>
      <c r="F1480" s="42"/>
      <c r="G1480" s="44"/>
      <c r="H1480" s="44"/>
      <c r="I1480" s="44"/>
      <c r="J1480" s="335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  <c r="BF1480" s="44"/>
      <c r="BG1480" s="44"/>
      <c r="BH1480" s="44"/>
      <c r="BI1480" s="44"/>
      <c r="BJ1480" s="44"/>
      <c r="BK1480" s="44"/>
      <c r="BL1480" s="44"/>
      <c r="BM1480" s="44"/>
      <c r="BN1480" s="44"/>
      <c r="BO1480" s="44"/>
      <c r="BP1480" s="44"/>
      <c r="BQ1480" s="44"/>
      <c r="BR1480" s="44"/>
      <c r="BS1480" s="44"/>
      <c r="BT1480" s="44"/>
      <c r="BU1480" s="44"/>
      <c r="BV1480" s="44"/>
      <c r="BW1480" s="44"/>
      <c r="BX1480" s="44"/>
      <c r="BY1480" s="44"/>
      <c r="BZ1480" s="44"/>
      <c r="CA1480" s="44"/>
      <c r="CB1480" s="44"/>
      <c r="CC1480" s="44"/>
      <c r="CD1480" s="44"/>
      <c r="CE1480" s="44"/>
      <c r="CF1480" s="44"/>
      <c r="CG1480" s="45"/>
      <c r="CH1480" s="45"/>
      <c r="CI1480" s="45"/>
      <c r="CJ1480" s="45"/>
      <c r="CK1480" s="45"/>
      <c r="CL1480" s="45"/>
      <c r="CM1480" s="45"/>
      <c r="CN1480" s="45"/>
      <c r="CO1480" s="45"/>
      <c r="CP1480" s="45"/>
      <c r="CQ1480" s="45"/>
      <c r="CR1480" s="45"/>
      <c r="CS1480" s="44"/>
      <c r="CT1480" s="44"/>
      <c r="CU1480" s="44"/>
      <c r="CV1480" s="44"/>
      <c r="CW1480" s="44"/>
      <c r="CX1480" s="44"/>
      <c r="CY1480" s="44"/>
      <c r="CZ1480" s="44"/>
      <c r="DA1480" s="44"/>
      <c r="DB1480" s="44"/>
      <c r="DC1480" s="44"/>
      <c r="DD1480" s="44"/>
      <c r="DE1480" s="44"/>
      <c r="DF1480" s="44"/>
      <c r="DG1480" s="44"/>
      <c r="DH1480" s="44"/>
      <c r="DI1480" s="44"/>
    </row>
    <row r="1481" spans="1:113" ht="15">
      <c r="A1481" s="40"/>
      <c r="B1481" s="40"/>
      <c r="C1481" s="41"/>
      <c r="D1481" s="69"/>
      <c r="E1481" s="42"/>
      <c r="F1481" s="42"/>
      <c r="G1481" s="44"/>
      <c r="H1481" s="44"/>
      <c r="I1481" s="44"/>
      <c r="J1481" s="335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4"/>
      <c r="AT1481" s="44"/>
      <c r="AU1481" s="44"/>
      <c r="AV1481" s="44"/>
      <c r="AW1481" s="44"/>
      <c r="AX1481" s="44"/>
      <c r="AY1481" s="44"/>
      <c r="AZ1481" s="44"/>
      <c r="BA1481" s="44"/>
      <c r="BB1481" s="44"/>
      <c r="BC1481" s="44"/>
      <c r="BD1481" s="44"/>
      <c r="BE1481" s="44"/>
      <c r="BF1481" s="44"/>
      <c r="BG1481" s="44"/>
      <c r="BH1481" s="44"/>
      <c r="BI1481" s="44"/>
      <c r="BJ1481" s="44"/>
      <c r="BK1481" s="44"/>
      <c r="BL1481" s="44"/>
      <c r="BM1481" s="44"/>
      <c r="BN1481" s="44"/>
      <c r="BO1481" s="44"/>
      <c r="BP1481" s="44"/>
      <c r="BQ1481" s="44"/>
      <c r="BR1481" s="44"/>
      <c r="BS1481" s="44"/>
      <c r="BT1481" s="44"/>
      <c r="BU1481" s="44"/>
      <c r="BV1481" s="44"/>
      <c r="BW1481" s="44"/>
      <c r="BX1481" s="44"/>
      <c r="BY1481" s="44"/>
      <c r="BZ1481" s="44"/>
      <c r="CA1481" s="44"/>
      <c r="CB1481" s="44"/>
      <c r="CC1481" s="44"/>
      <c r="CD1481" s="44"/>
      <c r="CE1481" s="44"/>
      <c r="CF1481" s="44"/>
      <c r="CG1481" s="45"/>
      <c r="CH1481" s="45"/>
      <c r="CI1481" s="45"/>
      <c r="CJ1481" s="45"/>
      <c r="CK1481" s="45"/>
      <c r="CL1481" s="45"/>
      <c r="CM1481" s="45"/>
      <c r="CN1481" s="45"/>
      <c r="CO1481" s="45"/>
      <c r="CP1481" s="45"/>
      <c r="CQ1481" s="45"/>
      <c r="CR1481" s="45"/>
      <c r="CS1481" s="44"/>
      <c r="CT1481" s="44"/>
      <c r="CU1481" s="44"/>
      <c r="CV1481" s="44"/>
      <c r="CW1481" s="44"/>
      <c r="CX1481" s="44"/>
      <c r="CY1481" s="44"/>
      <c r="CZ1481" s="44"/>
      <c r="DA1481" s="44"/>
      <c r="DB1481" s="44"/>
      <c r="DC1481" s="44"/>
      <c r="DD1481" s="44"/>
      <c r="DE1481" s="44"/>
      <c r="DF1481" s="44"/>
      <c r="DG1481" s="44"/>
      <c r="DH1481" s="44"/>
      <c r="DI1481" s="44"/>
    </row>
    <row r="1482" spans="1:113" ht="15">
      <c r="A1482" s="40"/>
      <c r="B1482" s="40"/>
      <c r="C1482" s="41"/>
      <c r="D1482" s="69"/>
      <c r="E1482" s="42"/>
      <c r="F1482" s="42"/>
      <c r="G1482" s="44"/>
      <c r="H1482" s="44"/>
      <c r="I1482" s="44"/>
      <c r="J1482" s="335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  <c r="AS1482" s="44"/>
      <c r="AT1482" s="44"/>
      <c r="AU1482" s="44"/>
      <c r="AV1482" s="44"/>
      <c r="AW1482" s="44"/>
      <c r="AX1482" s="44"/>
      <c r="AY1482" s="44"/>
      <c r="AZ1482" s="44"/>
      <c r="BA1482" s="44"/>
      <c r="BB1482" s="44"/>
      <c r="BC1482" s="44"/>
      <c r="BD1482" s="44"/>
      <c r="BE1482" s="44"/>
      <c r="BF1482" s="44"/>
      <c r="BG1482" s="44"/>
      <c r="BH1482" s="44"/>
      <c r="BI1482" s="44"/>
      <c r="BJ1482" s="44"/>
      <c r="BK1482" s="44"/>
      <c r="BL1482" s="44"/>
      <c r="BM1482" s="44"/>
      <c r="BN1482" s="44"/>
      <c r="BO1482" s="44"/>
      <c r="BP1482" s="44"/>
      <c r="BQ1482" s="44"/>
      <c r="BR1482" s="44"/>
      <c r="BS1482" s="44"/>
      <c r="BT1482" s="44"/>
      <c r="BU1482" s="44"/>
      <c r="BV1482" s="44"/>
      <c r="BW1482" s="44"/>
      <c r="BX1482" s="44"/>
      <c r="BY1482" s="44"/>
      <c r="BZ1482" s="44"/>
      <c r="CA1482" s="44"/>
      <c r="CB1482" s="44"/>
      <c r="CC1482" s="44"/>
      <c r="CD1482" s="44"/>
      <c r="CE1482" s="44"/>
      <c r="CF1482" s="44"/>
      <c r="CG1482" s="45"/>
      <c r="CH1482" s="45"/>
      <c r="CI1482" s="45"/>
      <c r="CJ1482" s="45"/>
      <c r="CK1482" s="45"/>
      <c r="CL1482" s="45"/>
      <c r="CM1482" s="45"/>
      <c r="CN1482" s="45"/>
      <c r="CO1482" s="45"/>
      <c r="CP1482" s="45"/>
      <c r="CQ1482" s="45"/>
      <c r="CR1482" s="45"/>
      <c r="CS1482" s="44"/>
      <c r="CT1482" s="44"/>
      <c r="CU1482" s="44"/>
      <c r="CV1482" s="44"/>
      <c r="CW1482" s="44"/>
      <c r="CX1482" s="44"/>
      <c r="CY1482" s="44"/>
      <c r="CZ1482" s="44"/>
      <c r="DA1482" s="44"/>
      <c r="DB1482" s="44"/>
      <c r="DC1482" s="44"/>
      <c r="DD1482" s="44"/>
      <c r="DE1482" s="44"/>
      <c r="DF1482" s="44"/>
      <c r="DG1482" s="44"/>
      <c r="DH1482" s="44"/>
      <c r="DI1482" s="44"/>
    </row>
    <row r="1483" spans="1:113" ht="15">
      <c r="A1483" s="40"/>
      <c r="B1483" s="40"/>
      <c r="C1483" s="41"/>
      <c r="D1483" s="69"/>
      <c r="E1483" s="42"/>
      <c r="F1483" s="42"/>
      <c r="G1483" s="44"/>
      <c r="H1483" s="44"/>
      <c r="I1483" s="44"/>
      <c r="J1483" s="335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  <c r="AS1483" s="44"/>
      <c r="AT1483" s="44"/>
      <c r="AU1483" s="44"/>
      <c r="AV1483" s="44"/>
      <c r="AW1483" s="44"/>
      <c r="AX1483" s="44"/>
      <c r="AY1483" s="44"/>
      <c r="AZ1483" s="44"/>
      <c r="BA1483" s="44"/>
      <c r="BB1483" s="44"/>
      <c r="BC1483" s="44"/>
      <c r="BD1483" s="44"/>
      <c r="BE1483" s="44"/>
      <c r="BF1483" s="44"/>
      <c r="BG1483" s="44"/>
      <c r="BH1483" s="44"/>
      <c r="BI1483" s="44"/>
      <c r="BJ1483" s="44"/>
      <c r="BK1483" s="44"/>
      <c r="BL1483" s="44"/>
      <c r="BM1483" s="44"/>
      <c r="BN1483" s="44"/>
      <c r="BO1483" s="44"/>
      <c r="BP1483" s="44"/>
      <c r="BQ1483" s="44"/>
      <c r="BR1483" s="44"/>
      <c r="BS1483" s="44"/>
      <c r="BT1483" s="44"/>
      <c r="BU1483" s="44"/>
      <c r="BV1483" s="44"/>
      <c r="BW1483" s="44"/>
      <c r="BX1483" s="44"/>
      <c r="BY1483" s="44"/>
      <c r="BZ1483" s="44"/>
      <c r="CA1483" s="44"/>
      <c r="CB1483" s="44"/>
      <c r="CC1483" s="44"/>
      <c r="CD1483" s="44"/>
      <c r="CE1483" s="44"/>
      <c r="CF1483" s="44"/>
      <c r="CG1483" s="45"/>
      <c r="CH1483" s="45"/>
      <c r="CI1483" s="45"/>
      <c r="CJ1483" s="45"/>
      <c r="CK1483" s="45"/>
      <c r="CL1483" s="45"/>
      <c r="CM1483" s="45"/>
      <c r="CN1483" s="45"/>
      <c r="CO1483" s="45"/>
      <c r="CP1483" s="45"/>
      <c r="CQ1483" s="45"/>
      <c r="CR1483" s="45"/>
      <c r="CS1483" s="44"/>
      <c r="CT1483" s="44"/>
      <c r="CU1483" s="44"/>
      <c r="CV1483" s="44"/>
      <c r="CW1483" s="44"/>
      <c r="CX1483" s="44"/>
      <c r="CY1483" s="44"/>
      <c r="CZ1483" s="44"/>
      <c r="DA1483" s="44"/>
      <c r="DB1483" s="44"/>
      <c r="DC1483" s="44"/>
      <c r="DD1483" s="44"/>
      <c r="DE1483" s="44"/>
      <c r="DF1483" s="44"/>
      <c r="DG1483" s="44"/>
      <c r="DH1483" s="44"/>
      <c r="DI1483" s="44"/>
    </row>
    <row r="1484" spans="1:113" ht="15">
      <c r="A1484" s="40"/>
      <c r="B1484" s="40"/>
      <c r="C1484" s="41"/>
      <c r="D1484" s="69"/>
      <c r="E1484" s="42"/>
      <c r="F1484" s="42"/>
      <c r="G1484" s="44"/>
      <c r="H1484" s="44"/>
      <c r="I1484" s="44"/>
      <c r="J1484" s="335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4"/>
      <c r="AT1484" s="44"/>
      <c r="AU1484" s="44"/>
      <c r="AV1484" s="44"/>
      <c r="AW1484" s="44"/>
      <c r="AX1484" s="44"/>
      <c r="AY1484" s="44"/>
      <c r="AZ1484" s="44"/>
      <c r="BA1484" s="44"/>
      <c r="BB1484" s="44"/>
      <c r="BC1484" s="44"/>
      <c r="BD1484" s="44"/>
      <c r="BE1484" s="44"/>
      <c r="BF1484" s="44"/>
      <c r="BG1484" s="44"/>
      <c r="BH1484" s="44"/>
      <c r="BI1484" s="44"/>
      <c r="BJ1484" s="44"/>
      <c r="BK1484" s="44"/>
      <c r="BL1484" s="44"/>
      <c r="BM1484" s="44"/>
      <c r="BN1484" s="44"/>
      <c r="BO1484" s="44"/>
      <c r="BP1484" s="44"/>
      <c r="BQ1484" s="44"/>
      <c r="BR1484" s="44"/>
      <c r="BS1484" s="44"/>
      <c r="BT1484" s="44"/>
      <c r="BU1484" s="44"/>
      <c r="BV1484" s="44"/>
      <c r="BW1484" s="44"/>
      <c r="BX1484" s="44"/>
      <c r="BY1484" s="44"/>
      <c r="BZ1484" s="44"/>
      <c r="CA1484" s="44"/>
      <c r="CB1484" s="44"/>
      <c r="CC1484" s="44"/>
      <c r="CD1484" s="44"/>
      <c r="CE1484" s="44"/>
      <c r="CF1484" s="44"/>
      <c r="CG1484" s="45"/>
      <c r="CH1484" s="45"/>
      <c r="CI1484" s="45"/>
      <c r="CJ1484" s="45"/>
      <c r="CK1484" s="45"/>
      <c r="CL1484" s="45"/>
      <c r="CM1484" s="45"/>
      <c r="CN1484" s="45"/>
      <c r="CO1484" s="45"/>
      <c r="CP1484" s="45"/>
      <c r="CQ1484" s="45"/>
      <c r="CR1484" s="45"/>
      <c r="CS1484" s="44"/>
      <c r="CT1484" s="44"/>
      <c r="CU1484" s="44"/>
      <c r="CV1484" s="44"/>
      <c r="CW1484" s="44"/>
      <c r="CX1484" s="44"/>
      <c r="CY1484" s="44"/>
      <c r="CZ1484" s="44"/>
      <c r="DA1484" s="44"/>
      <c r="DB1484" s="44"/>
      <c r="DC1484" s="44"/>
      <c r="DD1484" s="44"/>
      <c r="DE1484" s="44"/>
      <c r="DF1484" s="44"/>
      <c r="DG1484" s="44"/>
      <c r="DH1484" s="44"/>
      <c r="DI1484" s="44"/>
    </row>
    <row r="1485" spans="1:113" ht="15">
      <c r="A1485" s="40"/>
      <c r="B1485" s="40"/>
      <c r="C1485" s="41"/>
      <c r="D1485" s="69"/>
      <c r="E1485" s="42"/>
      <c r="F1485" s="42"/>
      <c r="G1485" s="44"/>
      <c r="H1485" s="44"/>
      <c r="I1485" s="44"/>
      <c r="J1485" s="335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  <c r="AS1485" s="44"/>
      <c r="AT1485" s="44"/>
      <c r="AU1485" s="44"/>
      <c r="AV1485" s="44"/>
      <c r="AW1485" s="44"/>
      <c r="AX1485" s="44"/>
      <c r="AY1485" s="44"/>
      <c r="AZ1485" s="44"/>
      <c r="BA1485" s="44"/>
      <c r="BB1485" s="44"/>
      <c r="BC1485" s="44"/>
      <c r="BD1485" s="44"/>
      <c r="BE1485" s="44"/>
      <c r="BF1485" s="44"/>
      <c r="BG1485" s="44"/>
      <c r="BH1485" s="44"/>
      <c r="BI1485" s="44"/>
      <c r="BJ1485" s="44"/>
      <c r="BK1485" s="44"/>
      <c r="BL1485" s="44"/>
      <c r="BM1485" s="44"/>
      <c r="BN1485" s="44"/>
      <c r="BO1485" s="44"/>
      <c r="BP1485" s="44"/>
      <c r="BQ1485" s="44"/>
      <c r="BR1485" s="44"/>
      <c r="BS1485" s="44"/>
      <c r="BT1485" s="44"/>
      <c r="BU1485" s="44"/>
      <c r="BV1485" s="44"/>
      <c r="BW1485" s="44"/>
      <c r="BX1485" s="44"/>
      <c r="BY1485" s="44"/>
      <c r="BZ1485" s="44"/>
      <c r="CA1485" s="44"/>
      <c r="CB1485" s="44"/>
      <c r="CC1485" s="44"/>
      <c r="CD1485" s="44"/>
      <c r="CE1485" s="44"/>
      <c r="CF1485" s="44"/>
      <c r="CG1485" s="45"/>
      <c r="CH1485" s="45"/>
      <c r="CI1485" s="45"/>
      <c r="CJ1485" s="45"/>
      <c r="CK1485" s="45"/>
      <c r="CL1485" s="45"/>
      <c r="CM1485" s="45"/>
      <c r="CN1485" s="45"/>
      <c r="CO1485" s="45"/>
      <c r="CP1485" s="45"/>
      <c r="CQ1485" s="45"/>
      <c r="CR1485" s="45"/>
      <c r="CS1485" s="44"/>
      <c r="CT1485" s="44"/>
      <c r="CU1485" s="44"/>
      <c r="CV1485" s="44"/>
      <c r="CW1485" s="44"/>
      <c r="CX1485" s="44"/>
      <c r="CY1485" s="44"/>
      <c r="CZ1485" s="44"/>
      <c r="DA1485" s="44"/>
      <c r="DB1485" s="44"/>
      <c r="DC1485" s="44"/>
      <c r="DD1485" s="44"/>
      <c r="DE1485" s="44"/>
      <c r="DF1485" s="44"/>
      <c r="DG1485" s="44"/>
      <c r="DH1485" s="44"/>
      <c r="DI1485" s="44"/>
    </row>
    <row r="1486" spans="1:113" ht="15">
      <c r="A1486" s="40"/>
      <c r="B1486" s="40"/>
      <c r="C1486" s="41"/>
      <c r="D1486" s="69"/>
      <c r="E1486" s="42"/>
      <c r="F1486" s="42"/>
      <c r="G1486" s="44"/>
      <c r="H1486" s="44"/>
      <c r="I1486" s="44"/>
      <c r="J1486" s="335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  <c r="AS1486" s="44"/>
      <c r="AT1486" s="44"/>
      <c r="AU1486" s="44"/>
      <c r="AV1486" s="44"/>
      <c r="AW1486" s="44"/>
      <c r="AX1486" s="44"/>
      <c r="AY1486" s="44"/>
      <c r="AZ1486" s="44"/>
      <c r="BA1486" s="44"/>
      <c r="BB1486" s="44"/>
      <c r="BC1486" s="44"/>
      <c r="BD1486" s="44"/>
      <c r="BE1486" s="44"/>
      <c r="BF1486" s="44"/>
      <c r="BG1486" s="44"/>
      <c r="BH1486" s="44"/>
      <c r="BI1486" s="44"/>
      <c r="BJ1486" s="44"/>
      <c r="BK1486" s="44"/>
      <c r="BL1486" s="44"/>
      <c r="BM1486" s="44"/>
      <c r="BN1486" s="44"/>
      <c r="BO1486" s="44"/>
      <c r="BP1486" s="44"/>
      <c r="BQ1486" s="44"/>
      <c r="BR1486" s="44"/>
      <c r="BS1486" s="44"/>
      <c r="BT1486" s="44"/>
      <c r="BU1486" s="44"/>
      <c r="BV1486" s="44"/>
      <c r="BW1486" s="44"/>
      <c r="BX1486" s="44"/>
      <c r="BY1486" s="44"/>
      <c r="BZ1486" s="44"/>
      <c r="CA1486" s="44"/>
      <c r="CB1486" s="44"/>
      <c r="CC1486" s="44"/>
      <c r="CD1486" s="44"/>
      <c r="CE1486" s="44"/>
      <c r="CF1486" s="44"/>
      <c r="CG1486" s="45"/>
      <c r="CH1486" s="45"/>
      <c r="CI1486" s="45"/>
      <c r="CJ1486" s="45"/>
      <c r="CK1486" s="45"/>
      <c r="CL1486" s="45"/>
      <c r="CM1486" s="45"/>
      <c r="CN1486" s="45"/>
      <c r="CO1486" s="45"/>
      <c r="CP1486" s="45"/>
      <c r="CQ1486" s="45"/>
      <c r="CR1486" s="45"/>
      <c r="CS1486" s="44"/>
      <c r="CT1486" s="44"/>
      <c r="CU1486" s="44"/>
      <c r="CV1486" s="44"/>
      <c r="CW1486" s="44"/>
      <c r="CX1486" s="44"/>
      <c r="CY1486" s="44"/>
      <c r="CZ1486" s="44"/>
      <c r="DA1486" s="44"/>
      <c r="DB1486" s="44"/>
      <c r="DC1486" s="44"/>
      <c r="DD1486" s="44"/>
      <c r="DE1486" s="44"/>
      <c r="DF1486" s="44"/>
      <c r="DG1486" s="44"/>
      <c r="DH1486" s="44"/>
      <c r="DI1486" s="44"/>
    </row>
    <row r="1487" spans="1:113" ht="15">
      <c r="A1487" s="40"/>
      <c r="B1487" s="40"/>
      <c r="C1487" s="41"/>
      <c r="D1487" s="69"/>
      <c r="E1487" s="42"/>
      <c r="F1487" s="42"/>
      <c r="G1487" s="44"/>
      <c r="H1487" s="44"/>
      <c r="I1487" s="44"/>
      <c r="J1487" s="335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  <c r="AS1487" s="44"/>
      <c r="AT1487" s="44"/>
      <c r="AU1487" s="44"/>
      <c r="AV1487" s="44"/>
      <c r="AW1487" s="44"/>
      <c r="AX1487" s="44"/>
      <c r="AY1487" s="44"/>
      <c r="AZ1487" s="44"/>
      <c r="BA1487" s="44"/>
      <c r="BB1487" s="44"/>
      <c r="BC1487" s="44"/>
      <c r="BD1487" s="44"/>
      <c r="BE1487" s="44"/>
      <c r="BF1487" s="44"/>
      <c r="BG1487" s="44"/>
      <c r="BH1487" s="44"/>
      <c r="BI1487" s="44"/>
      <c r="BJ1487" s="44"/>
      <c r="BK1487" s="44"/>
      <c r="BL1487" s="44"/>
      <c r="BM1487" s="44"/>
      <c r="BN1487" s="44"/>
      <c r="BO1487" s="44"/>
      <c r="BP1487" s="44"/>
      <c r="BQ1487" s="44"/>
      <c r="BR1487" s="44"/>
      <c r="BS1487" s="44"/>
      <c r="BT1487" s="44"/>
      <c r="BU1487" s="44"/>
      <c r="BV1487" s="44"/>
      <c r="BW1487" s="44"/>
      <c r="BX1487" s="44"/>
      <c r="BY1487" s="44"/>
      <c r="BZ1487" s="44"/>
      <c r="CA1487" s="44"/>
      <c r="CB1487" s="44"/>
      <c r="CC1487" s="44"/>
      <c r="CD1487" s="44"/>
      <c r="CE1487" s="44"/>
      <c r="CF1487" s="44"/>
      <c r="CG1487" s="45"/>
      <c r="CH1487" s="45"/>
      <c r="CI1487" s="45"/>
      <c r="CJ1487" s="45"/>
      <c r="CK1487" s="45"/>
      <c r="CL1487" s="45"/>
      <c r="CM1487" s="45"/>
      <c r="CN1487" s="45"/>
      <c r="CO1487" s="45"/>
      <c r="CP1487" s="45"/>
      <c r="CQ1487" s="45"/>
      <c r="CR1487" s="45"/>
      <c r="CS1487" s="44"/>
      <c r="CT1487" s="44"/>
      <c r="CU1487" s="44"/>
      <c r="CV1487" s="44"/>
      <c r="CW1487" s="44"/>
      <c r="CX1487" s="44"/>
      <c r="CY1487" s="44"/>
      <c r="CZ1487" s="44"/>
      <c r="DA1487" s="44"/>
      <c r="DB1487" s="44"/>
      <c r="DC1487" s="44"/>
      <c r="DD1487" s="44"/>
      <c r="DE1487" s="44"/>
      <c r="DF1487" s="44"/>
      <c r="DG1487" s="44"/>
      <c r="DH1487" s="44"/>
      <c r="DI1487" s="44"/>
    </row>
    <row r="1488" spans="1:113" ht="15">
      <c r="A1488" s="40"/>
      <c r="B1488" s="40"/>
      <c r="C1488" s="41"/>
      <c r="D1488" s="69"/>
      <c r="E1488" s="42"/>
      <c r="F1488" s="42"/>
      <c r="G1488" s="44"/>
      <c r="H1488" s="44"/>
      <c r="I1488" s="44"/>
      <c r="J1488" s="335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  <c r="AS1488" s="44"/>
      <c r="AT1488" s="44"/>
      <c r="AU1488" s="44"/>
      <c r="AV1488" s="44"/>
      <c r="AW1488" s="44"/>
      <c r="AX1488" s="44"/>
      <c r="AY1488" s="44"/>
      <c r="AZ1488" s="44"/>
      <c r="BA1488" s="44"/>
      <c r="BB1488" s="44"/>
      <c r="BC1488" s="44"/>
      <c r="BD1488" s="44"/>
      <c r="BE1488" s="44"/>
      <c r="BF1488" s="44"/>
      <c r="BG1488" s="44"/>
      <c r="BH1488" s="44"/>
      <c r="BI1488" s="44"/>
      <c r="BJ1488" s="44"/>
      <c r="BK1488" s="44"/>
      <c r="BL1488" s="44"/>
      <c r="BM1488" s="44"/>
      <c r="BN1488" s="44"/>
      <c r="BO1488" s="44"/>
      <c r="BP1488" s="44"/>
      <c r="BQ1488" s="44"/>
      <c r="BR1488" s="44"/>
      <c r="BS1488" s="44"/>
      <c r="BT1488" s="44"/>
      <c r="BU1488" s="44"/>
      <c r="BV1488" s="44"/>
      <c r="BW1488" s="44"/>
      <c r="BX1488" s="44"/>
      <c r="BY1488" s="44"/>
      <c r="BZ1488" s="44"/>
      <c r="CA1488" s="44"/>
      <c r="CB1488" s="44"/>
      <c r="CC1488" s="44"/>
      <c r="CD1488" s="44"/>
      <c r="CE1488" s="44"/>
      <c r="CF1488" s="44"/>
      <c r="CG1488" s="45"/>
      <c r="CH1488" s="45"/>
      <c r="CI1488" s="45"/>
      <c r="CJ1488" s="45"/>
      <c r="CK1488" s="45"/>
      <c r="CL1488" s="45"/>
      <c r="CM1488" s="45"/>
      <c r="CN1488" s="45"/>
      <c r="CO1488" s="45"/>
      <c r="CP1488" s="45"/>
      <c r="CQ1488" s="45"/>
      <c r="CR1488" s="45"/>
      <c r="CS1488" s="44"/>
      <c r="CT1488" s="44"/>
      <c r="CU1488" s="44"/>
      <c r="CV1488" s="44"/>
      <c r="CW1488" s="44"/>
      <c r="CX1488" s="44"/>
      <c r="CY1488" s="44"/>
      <c r="CZ1488" s="44"/>
      <c r="DA1488" s="44"/>
      <c r="DB1488" s="44"/>
      <c r="DC1488" s="44"/>
      <c r="DD1488" s="44"/>
      <c r="DE1488" s="44"/>
      <c r="DF1488" s="44"/>
      <c r="DG1488" s="44"/>
      <c r="DH1488" s="44"/>
      <c r="DI1488" s="44"/>
    </row>
    <row r="1489" spans="1:113" ht="15">
      <c r="A1489" s="40"/>
      <c r="B1489" s="40"/>
      <c r="C1489" s="41"/>
      <c r="D1489" s="69"/>
      <c r="E1489" s="42"/>
      <c r="F1489" s="42"/>
      <c r="G1489" s="44"/>
      <c r="H1489" s="44"/>
      <c r="I1489" s="44"/>
      <c r="J1489" s="335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  <c r="AS1489" s="44"/>
      <c r="AT1489" s="44"/>
      <c r="AU1489" s="44"/>
      <c r="AV1489" s="44"/>
      <c r="AW1489" s="44"/>
      <c r="AX1489" s="44"/>
      <c r="AY1489" s="44"/>
      <c r="AZ1489" s="44"/>
      <c r="BA1489" s="44"/>
      <c r="BB1489" s="44"/>
      <c r="BC1489" s="44"/>
      <c r="BD1489" s="44"/>
      <c r="BE1489" s="44"/>
      <c r="BF1489" s="44"/>
      <c r="BG1489" s="44"/>
      <c r="BH1489" s="44"/>
      <c r="BI1489" s="44"/>
      <c r="BJ1489" s="44"/>
      <c r="BK1489" s="44"/>
      <c r="BL1489" s="44"/>
      <c r="BM1489" s="44"/>
      <c r="BN1489" s="44"/>
      <c r="BO1489" s="44"/>
      <c r="BP1489" s="44"/>
      <c r="BQ1489" s="44"/>
      <c r="BR1489" s="44"/>
      <c r="BS1489" s="44"/>
      <c r="BT1489" s="44"/>
      <c r="BU1489" s="44"/>
      <c r="BV1489" s="44"/>
      <c r="BW1489" s="44"/>
      <c r="BX1489" s="44"/>
      <c r="BY1489" s="44"/>
      <c r="BZ1489" s="44"/>
      <c r="CA1489" s="44"/>
      <c r="CB1489" s="44"/>
      <c r="CC1489" s="44"/>
      <c r="CD1489" s="44"/>
      <c r="CE1489" s="44"/>
      <c r="CF1489" s="44"/>
      <c r="CG1489" s="45"/>
      <c r="CH1489" s="45"/>
      <c r="CI1489" s="45"/>
      <c r="CJ1489" s="45"/>
      <c r="CK1489" s="45"/>
      <c r="CL1489" s="45"/>
      <c r="CM1489" s="45"/>
      <c r="CN1489" s="45"/>
      <c r="CO1489" s="45"/>
      <c r="CP1489" s="45"/>
      <c r="CQ1489" s="45"/>
      <c r="CR1489" s="45"/>
      <c r="CS1489" s="44"/>
      <c r="CT1489" s="44"/>
      <c r="CU1489" s="44"/>
      <c r="CV1489" s="44"/>
      <c r="CW1489" s="44"/>
      <c r="CX1489" s="44"/>
      <c r="CY1489" s="44"/>
      <c r="CZ1489" s="44"/>
      <c r="DA1489" s="44"/>
      <c r="DB1489" s="44"/>
      <c r="DC1489" s="44"/>
      <c r="DD1489" s="44"/>
      <c r="DE1489" s="44"/>
      <c r="DF1489" s="44"/>
      <c r="DG1489" s="44"/>
      <c r="DH1489" s="44"/>
      <c r="DI1489" s="44"/>
    </row>
    <row r="1490" spans="1:113" ht="15">
      <c r="A1490" s="40"/>
      <c r="B1490" s="40"/>
      <c r="C1490" s="41"/>
      <c r="D1490" s="69"/>
      <c r="E1490" s="42"/>
      <c r="F1490" s="42"/>
      <c r="G1490" s="44"/>
      <c r="H1490" s="44"/>
      <c r="I1490" s="44"/>
      <c r="J1490" s="335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  <c r="AS1490" s="44"/>
      <c r="AT1490" s="44"/>
      <c r="AU1490" s="44"/>
      <c r="AV1490" s="44"/>
      <c r="AW1490" s="44"/>
      <c r="AX1490" s="44"/>
      <c r="AY1490" s="44"/>
      <c r="AZ1490" s="44"/>
      <c r="BA1490" s="44"/>
      <c r="BB1490" s="44"/>
      <c r="BC1490" s="44"/>
      <c r="BD1490" s="44"/>
      <c r="BE1490" s="44"/>
      <c r="BF1490" s="44"/>
      <c r="BG1490" s="44"/>
      <c r="BH1490" s="44"/>
      <c r="BI1490" s="44"/>
      <c r="BJ1490" s="44"/>
      <c r="BK1490" s="44"/>
      <c r="BL1490" s="44"/>
      <c r="BM1490" s="44"/>
      <c r="BN1490" s="44"/>
      <c r="BO1490" s="44"/>
      <c r="BP1490" s="44"/>
      <c r="BQ1490" s="44"/>
      <c r="BR1490" s="44"/>
      <c r="BS1490" s="44"/>
      <c r="BT1490" s="44"/>
      <c r="BU1490" s="44"/>
      <c r="BV1490" s="44"/>
      <c r="BW1490" s="44"/>
      <c r="BX1490" s="44"/>
      <c r="BY1490" s="44"/>
      <c r="BZ1490" s="44"/>
      <c r="CA1490" s="44"/>
      <c r="CB1490" s="44"/>
      <c r="CC1490" s="44"/>
      <c r="CD1490" s="44"/>
      <c r="CE1490" s="44"/>
      <c r="CF1490" s="44"/>
      <c r="CG1490" s="45"/>
      <c r="CH1490" s="45"/>
      <c r="CI1490" s="45"/>
      <c r="CJ1490" s="45"/>
      <c r="CK1490" s="45"/>
      <c r="CL1490" s="45"/>
      <c r="CM1490" s="45"/>
      <c r="CN1490" s="45"/>
      <c r="CO1490" s="45"/>
      <c r="CP1490" s="45"/>
      <c r="CQ1490" s="45"/>
      <c r="CR1490" s="45"/>
      <c r="CS1490" s="44"/>
      <c r="CT1490" s="44"/>
      <c r="CU1490" s="44"/>
      <c r="CV1490" s="44"/>
      <c r="CW1490" s="44"/>
      <c r="CX1490" s="44"/>
      <c r="CY1490" s="44"/>
      <c r="CZ1490" s="44"/>
      <c r="DA1490" s="44"/>
      <c r="DB1490" s="44"/>
      <c r="DC1490" s="44"/>
      <c r="DD1490" s="44"/>
      <c r="DE1490" s="44"/>
      <c r="DF1490" s="44"/>
      <c r="DG1490" s="44"/>
      <c r="DH1490" s="44"/>
      <c r="DI1490" s="44"/>
    </row>
    <row r="1491" spans="1:113" ht="15">
      <c r="A1491" s="40"/>
      <c r="B1491" s="40"/>
      <c r="C1491" s="41"/>
      <c r="D1491" s="69"/>
      <c r="E1491" s="42"/>
      <c r="F1491" s="42"/>
      <c r="G1491" s="44"/>
      <c r="H1491" s="44"/>
      <c r="I1491" s="44"/>
      <c r="J1491" s="335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  <c r="AS1491" s="44"/>
      <c r="AT1491" s="44"/>
      <c r="AU1491" s="44"/>
      <c r="AV1491" s="44"/>
      <c r="AW1491" s="44"/>
      <c r="AX1491" s="44"/>
      <c r="AY1491" s="44"/>
      <c r="AZ1491" s="44"/>
      <c r="BA1491" s="44"/>
      <c r="BB1491" s="44"/>
      <c r="BC1491" s="44"/>
      <c r="BD1491" s="44"/>
      <c r="BE1491" s="44"/>
      <c r="BF1491" s="44"/>
      <c r="BG1491" s="44"/>
      <c r="BH1491" s="44"/>
      <c r="BI1491" s="44"/>
      <c r="BJ1491" s="44"/>
      <c r="BK1491" s="44"/>
      <c r="BL1491" s="44"/>
      <c r="BM1491" s="44"/>
      <c r="BN1491" s="44"/>
      <c r="BO1491" s="44"/>
      <c r="BP1491" s="44"/>
      <c r="BQ1491" s="44"/>
      <c r="BR1491" s="44"/>
      <c r="BS1491" s="44"/>
      <c r="BT1491" s="44"/>
      <c r="BU1491" s="44"/>
      <c r="BV1491" s="44"/>
      <c r="BW1491" s="44"/>
      <c r="BX1491" s="44"/>
      <c r="BY1491" s="44"/>
      <c r="BZ1491" s="44"/>
      <c r="CA1491" s="44"/>
      <c r="CB1491" s="44"/>
      <c r="CC1491" s="44"/>
      <c r="CD1491" s="44"/>
      <c r="CE1491" s="44"/>
      <c r="CF1491" s="44"/>
      <c r="CG1491" s="45"/>
      <c r="CH1491" s="45"/>
      <c r="CI1491" s="45"/>
      <c r="CJ1491" s="45"/>
      <c r="CK1491" s="45"/>
      <c r="CL1491" s="45"/>
      <c r="CM1491" s="45"/>
      <c r="CN1491" s="45"/>
      <c r="CO1491" s="45"/>
      <c r="CP1491" s="45"/>
      <c r="CQ1491" s="45"/>
      <c r="CR1491" s="45"/>
      <c r="CS1491" s="44"/>
      <c r="CT1491" s="44"/>
      <c r="CU1491" s="44"/>
      <c r="CV1491" s="44"/>
      <c r="CW1491" s="44"/>
      <c r="CX1491" s="44"/>
      <c r="CY1491" s="44"/>
      <c r="CZ1491" s="44"/>
      <c r="DA1491" s="44"/>
      <c r="DB1491" s="44"/>
      <c r="DC1491" s="44"/>
      <c r="DD1491" s="44"/>
      <c r="DE1491" s="44"/>
      <c r="DF1491" s="44"/>
      <c r="DG1491" s="44"/>
      <c r="DH1491" s="44"/>
      <c r="DI1491" s="44"/>
    </row>
    <row r="1492" spans="1:113" ht="15">
      <c r="A1492" s="40"/>
      <c r="B1492" s="40"/>
      <c r="C1492" s="41"/>
      <c r="D1492" s="69"/>
      <c r="E1492" s="42"/>
      <c r="F1492" s="42"/>
      <c r="G1492" s="44"/>
      <c r="H1492" s="44"/>
      <c r="I1492" s="44"/>
      <c r="J1492" s="335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4"/>
      <c r="AT1492" s="44"/>
      <c r="AU1492" s="44"/>
      <c r="AV1492" s="44"/>
      <c r="AW1492" s="44"/>
      <c r="AX1492" s="44"/>
      <c r="AY1492" s="44"/>
      <c r="AZ1492" s="44"/>
      <c r="BA1492" s="44"/>
      <c r="BB1492" s="44"/>
      <c r="BC1492" s="44"/>
      <c r="BD1492" s="44"/>
      <c r="BE1492" s="44"/>
      <c r="BF1492" s="44"/>
      <c r="BG1492" s="44"/>
      <c r="BH1492" s="44"/>
      <c r="BI1492" s="44"/>
      <c r="BJ1492" s="44"/>
      <c r="BK1492" s="44"/>
      <c r="BL1492" s="44"/>
      <c r="BM1492" s="44"/>
      <c r="BN1492" s="44"/>
      <c r="BO1492" s="44"/>
      <c r="BP1492" s="44"/>
      <c r="BQ1492" s="44"/>
      <c r="BR1492" s="44"/>
      <c r="BS1492" s="44"/>
      <c r="BT1492" s="44"/>
      <c r="BU1492" s="44"/>
      <c r="BV1492" s="44"/>
      <c r="BW1492" s="44"/>
      <c r="BX1492" s="44"/>
      <c r="BY1492" s="44"/>
      <c r="BZ1492" s="44"/>
      <c r="CA1492" s="44"/>
      <c r="CB1492" s="44"/>
      <c r="CC1492" s="44"/>
      <c r="CD1492" s="44"/>
      <c r="CE1492" s="44"/>
      <c r="CF1492" s="44"/>
      <c r="CG1492" s="45"/>
      <c r="CH1492" s="45"/>
      <c r="CI1492" s="45"/>
      <c r="CJ1492" s="45"/>
      <c r="CK1492" s="45"/>
      <c r="CL1492" s="45"/>
      <c r="CM1492" s="45"/>
      <c r="CN1492" s="45"/>
      <c r="CO1492" s="45"/>
      <c r="CP1492" s="45"/>
      <c r="CQ1492" s="45"/>
      <c r="CR1492" s="45"/>
      <c r="CS1492" s="44"/>
      <c r="CT1492" s="44"/>
      <c r="CU1492" s="44"/>
      <c r="CV1492" s="44"/>
      <c r="CW1492" s="44"/>
      <c r="CX1492" s="44"/>
      <c r="CY1492" s="44"/>
      <c r="CZ1492" s="44"/>
      <c r="DA1492" s="44"/>
      <c r="DB1492" s="44"/>
      <c r="DC1492" s="44"/>
      <c r="DD1492" s="44"/>
      <c r="DE1492" s="44"/>
      <c r="DF1492" s="44"/>
      <c r="DG1492" s="44"/>
      <c r="DH1492" s="44"/>
      <c r="DI1492" s="44"/>
    </row>
    <row r="1493" spans="1:113" ht="15">
      <c r="A1493" s="40"/>
      <c r="B1493" s="40"/>
      <c r="C1493" s="41"/>
      <c r="D1493" s="69"/>
      <c r="E1493" s="42"/>
      <c r="F1493" s="42"/>
      <c r="G1493" s="44"/>
      <c r="H1493" s="44"/>
      <c r="I1493" s="44"/>
      <c r="J1493" s="335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  <c r="AS1493" s="44"/>
      <c r="AT1493" s="44"/>
      <c r="AU1493" s="44"/>
      <c r="AV1493" s="44"/>
      <c r="AW1493" s="44"/>
      <c r="AX1493" s="44"/>
      <c r="AY1493" s="44"/>
      <c r="AZ1493" s="44"/>
      <c r="BA1493" s="44"/>
      <c r="BB1493" s="44"/>
      <c r="BC1493" s="44"/>
      <c r="BD1493" s="44"/>
      <c r="BE1493" s="44"/>
      <c r="BF1493" s="44"/>
      <c r="BG1493" s="44"/>
      <c r="BH1493" s="44"/>
      <c r="BI1493" s="44"/>
      <c r="BJ1493" s="44"/>
      <c r="BK1493" s="44"/>
      <c r="BL1493" s="44"/>
      <c r="BM1493" s="44"/>
      <c r="BN1493" s="44"/>
      <c r="BO1493" s="44"/>
      <c r="BP1493" s="44"/>
      <c r="BQ1493" s="44"/>
      <c r="BR1493" s="44"/>
      <c r="BS1493" s="44"/>
      <c r="BT1493" s="44"/>
      <c r="BU1493" s="44"/>
      <c r="BV1493" s="44"/>
      <c r="BW1493" s="44"/>
      <c r="BX1493" s="44"/>
      <c r="BY1493" s="44"/>
      <c r="BZ1493" s="44"/>
      <c r="CA1493" s="44"/>
      <c r="CB1493" s="44"/>
      <c r="CC1493" s="44"/>
      <c r="CD1493" s="44"/>
      <c r="CE1493" s="44"/>
      <c r="CF1493" s="44"/>
      <c r="CG1493" s="45"/>
      <c r="CH1493" s="45"/>
      <c r="CI1493" s="45"/>
      <c r="CJ1493" s="45"/>
      <c r="CK1493" s="45"/>
      <c r="CL1493" s="45"/>
      <c r="CM1493" s="45"/>
      <c r="CN1493" s="45"/>
      <c r="CO1493" s="45"/>
      <c r="CP1493" s="45"/>
      <c r="CQ1493" s="45"/>
      <c r="CR1493" s="45"/>
      <c r="CS1493" s="44"/>
      <c r="CT1493" s="44"/>
      <c r="CU1493" s="44"/>
      <c r="CV1493" s="44"/>
      <c r="CW1493" s="44"/>
      <c r="CX1493" s="44"/>
      <c r="CY1493" s="44"/>
      <c r="CZ1493" s="44"/>
      <c r="DA1493" s="44"/>
      <c r="DB1493" s="44"/>
      <c r="DC1493" s="44"/>
      <c r="DD1493" s="44"/>
      <c r="DE1493" s="44"/>
      <c r="DF1493" s="44"/>
      <c r="DG1493" s="44"/>
      <c r="DH1493" s="44"/>
      <c r="DI1493" s="44"/>
    </row>
    <row r="1494" spans="1:113" ht="15">
      <c r="A1494" s="40"/>
      <c r="B1494" s="40"/>
      <c r="C1494" s="41"/>
      <c r="D1494" s="69"/>
      <c r="E1494" s="42"/>
      <c r="F1494" s="42"/>
      <c r="G1494" s="44"/>
      <c r="H1494" s="44"/>
      <c r="I1494" s="44"/>
      <c r="J1494" s="335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  <c r="AS1494" s="44"/>
      <c r="AT1494" s="44"/>
      <c r="AU1494" s="44"/>
      <c r="AV1494" s="44"/>
      <c r="AW1494" s="44"/>
      <c r="AX1494" s="44"/>
      <c r="AY1494" s="44"/>
      <c r="AZ1494" s="44"/>
      <c r="BA1494" s="44"/>
      <c r="BB1494" s="44"/>
      <c r="BC1494" s="44"/>
      <c r="BD1494" s="44"/>
      <c r="BE1494" s="44"/>
      <c r="BF1494" s="44"/>
      <c r="BG1494" s="44"/>
      <c r="BH1494" s="44"/>
      <c r="BI1494" s="44"/>
      <c r="BJ1494" s="44"/>
      <c r="BK1494" s="44"/>
      <c r="BL1494" s="44"/>
      <c r="BM1494" s="44"/>
      <c r="BN1494" s="44"/>
      <c r="BO1494" s="44"/>
      <c r="BP1494" s="44"/>
      <c r="BQ1494" s="44"/>
      <c r="BR1494" s="44"/>
      <c r="BS1494" s="44"/>
      <c r="BT1494" s="44"/>
      <c r="BU1494" s="44"/>
      <c r="BV1494" s="44"/>
      <c r="BW1494" s="44"/>
      <c r="BX1494" s="44"/>
      <c r="BY1494" s="44"/>
      <c r="BZ1494" s="44"/>
      <c r="CA1494" s="44"/>
      <c r="CB1494" s="44"/>
      <c r="CC1494" s="44"/>
      <c r="CD1494" s="44"/>
      <c r="CE1494" s="44"/>
      <c r="CF1494" s="44"/>
      <c r="CG1494" s="45"/>
      <c r="CH1494" s="45"/>
      <c r="CI1494" s="45"/>
      <c r="CJ1494" s="45"/>
      <c r="CK1494" s="45"/>
      <c r="CL1494" s="45"/>
      <c r="CM1494" s="45"/>
      <c r="CN1494" s="45"/>
      <c r="CO1494" s="45"/>
      <c r="CP1494" s="45"/>
      <c r="CQ1494" s="45"/>
      <c r="CR1494" s="45"/>
      <c r="CS1494" s="44"/>
      <c r="CT1494" s="44"/>
      <c r="CU1494" s="44"/>
      <c r="CV1494" s="44"/>
      <c r="CW1494" s="44"/>
      <c r="CX1494" s="44"/>
      <c r="CY1494" s="44"/>
      <c r="CZ1494" s="44"/>
      <c r="DA1494" s="44"/>
      <c r="DB1494" s="44"/>
      <c r="DC1494" s="44"/>
      <c r="DD1494" s="44"/>
      <c r="DE1494" s="44"/>
      <c r="DF1494" s="44"/>
      <c r="DG1494" s="44"/>
      <c r="DH1494" s="44"/>
      <c r="DI1494" s="44"/>
    </row>
    <row r="1495" spans="1:113" ht="15">
      <c r="A1495" s="40"/>
      <c r="B1495" s="40"/>
      <c r="C1495" s="41"/>
      <c r="D1495" s="69"/>
      <c r="E1495" s="42"/>
      <c r="F1495" s="42"/>
      <c r="G1495" s="44"/>
      <c r="H1495" s="44"/>
      <c r="I1495" s="44"/>
      <c r="J1495" s="335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  <c r="AS1495" s="44"/>
      <c r="AT1495" s="44"/>
      <c r="AU1495" s="44"/>
      <c r="AV1495" s="44"/>
      <c r="AW1495" s="44"/>
      <c r="AX1495" s="44"/>
      <c r="AY1495" s="44"/>
      <c r="AZ1495" s="44"/>
      <c r="BA1495" s="44"/>
      <c r="BB1495" s="44"/>
      <c r="BC1495" s="44"/>
      <c r="BD1495" s="44"/>
      <c r="BE1495" s="44"/>
      <c r="BF1495" s="44"/>
      <c r="BG1495" s="44"/>
      <c r="BH1495" s="44"/>
      <c r="BI1495" s="44"/>
      <c r="BJ1495" s="44"/>
      <c r="BK1495" s="44"/>
      <c r="BL1495" s="44"/>
      <c r="BM1495" s="44"/>
      <c r="BN1495" s="44"/>
      <c r="BO1495" s="44"/>
      <c r="BP1495" s="44"/>
      <c r="BQ1495" s="44"/>
      <c r="BR1495" s="44"/>
      <c r="BS1495" s="44"/>
      <c r="BT1495" s="44"/>
      <c r="BU1495" s="44"/>
      <c r="BV1495" s="44"/>
      <c r="BW1495" s="44"/>
      <c r="BX1495" s="44"/>
      <c r="BY1495" s="44"/>
      <c r="BZ1495" s="44"/>
      <c r="CA1495" s="44"/>
      <c r="CB1495" s="44"/>
      <c r="CC1495" s="44"/>
      <c r="CD1495" s="44"/>
      <c r="CE1495" s="44"/>
      <c r="CF1495" s="44"/>
      <c r="CG1495" s="45"/>
      <c r="CH1495" s="45"/>
      <c r="CI1495" s="45"/>
      <c r="CJ1495" s="45"/>
      <c r="CK1495" s="45"/>
      <c r="CL1495" s="45"/>
      <c r="CM1495" s="45"/>
      <c r="CN1495" s="45"/>
      <c r="CO1495" s="45"/>
      <c r="CP1495" s="45"/>
      <c r="CQ1495" s="45"/>
      <c r="CR1495" s="45"/>
      <c r="CS1495" s="44"/>
      <c r="CT1495" s="44"/>
      <c r="CU1495" s="44"/>
      <c r="CV1495" s="44"/>
      <c r="CW1495" s="44"/>
      <c r="CX1495" s="44"/>
      <c r="CY1495" s="44"/>
      <c r="CZ1495" s="44"/>
      <c r="DA1495" s="44"/>
      <c r="DB1495" s="44"/>
      <c r="DC1495" s="44"/>
      <c r="DD1495" s="44"/>
      <c r="DE1495" s="44"/>
      <c r="DF1495" s="44"/>
      <c r="DG1495" s="44"/>
      <c r="DH1495" s="44"/>
      <c r="DI1495" s="44"/>
    </row>
    <row r="1496" spans="1:113" ht="15">
      <c r="A1496" s="40"/>
      <c r="B1496" s="40"/>
      <c r="C1496" s="41"/>
      <c r="D1496" s="69"/>
      <c r="E1496" s="42"/>
      <c r="F1496" s="42"/>
      <c r="G1496" s="44"/>
      <c r="H1496" s="44"/>
      <c r="I1496" s="44"/>
      <c r="J1496" s="335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  <c r="AS1496" s="44"/>
      <c r="AT1496" s="44"/>
      <c r="AU1496" s="44"/>
      <c r="AV1496" s="44"/>
      <c r="AW1496" s="44"/>
      <c r="AX1496" s="44"/>
      <c r="AY1496" s="44"/>
      <c r="AZ1496" s="44"/>
      <c r="BA1496" s="44"/>
      <c r="BB1496" s="44"/>
      <c r="BC1496" s="44"/>
      <c r="BD1496" s="44"/>
      <c r="BE1496" s="44"/>
      <c r="BF1496" s="44"/>
      <c r="BG1496" s="44"/>
      <c r="BH1496" s="44"/>
      <c r="BI1496" s="44"/>
      <c r="BJ1496" s="44"/>
      <c r="BK1496" s="44"/>
      <c r="BL1496" s="44"/>
      <c r="BM1496" s="44"/>
      <c r="BN1496" s="44"/>
      <c r="BO1496" s="44"/>
      <c r="BP1496" s="44"/>
      <c r="BQ1496" s="44"/>
      <c r="BR1496" s="44"/>
      <c r="BS1496" s="44"/>
      <c r="BT1496" s="44"/>
      <c r="BU1496" s="44"/>
      <c r="BV1496" s="44"/>
      <c r="BW1496" s="44"/>
      <c r="BX1496" s="44"/>
      <c r="BY1496" s="44"/>
      <c r="BZ1496" s="44"/>
      <c r="CA1496" s="44"/>
      <c r="CB1496" s="44"/>
      <c r="CC1496" s="44"/>
      <c r="CD1496" s="44"/>
      <c r="CE1496" s="44"/>
      <c r="CF1496" s="44"/>
      <c r="CG1496" s="45"/>
      <c r="CH1496" s="45"/>
      <c r="CI1496" s="45"/>
      <c r="CJ1496" s="45"/>
      <c r="CK1496" s="45"/>
      <c r="CL1496" s="45"/>
      <c r="CM1496" s="45"/>
      <c r="CN1496" s="45"/>
      <c r="CO1496" s="45"/>
      <c r="CP1496" s="45"/>
      <c r="CQ1496" s="45"/>
      <c r="CR1496" s="45"/>
      <c r="CS1496" s="44"/>
      <c r="CT1496" s="44"/>
      <c r="CU1496" s="44"/>
      <c r="CV1496" s="44"/>
      <c r="CW1496" s="44"/>
      <c r="CX1496" s="44"/>
      <c r="CY1496" s="44"/>
      <c r="CZ1496" s="44"/>
      <c r="DA1496" s="44"/>
      <c r="DB1496" s="44"/>
      <c r="DC1496" s="44"/>
      <c r="DD1496" s="44"/>
      <c r="DE1496" s="44"/>
      <c r="DF1496" s="44"/>
      <c r="DG1496" s="44"/>
      <c r="DH1496" s="44"/>
      <c r="DI1496" s="44"/>
    </row>
    <row r="1497" spans="1:113" ht="15">
      <c r="A1497" s="40"/>
      <c r="B1497" s="40"/>
      <c r="C1497" s="41"/>
      <c r="D1497" s="69"/>
      <c r="E1497" s="42"/>
      <c r="F1497" s="42"/>
      <c r="G1497" s="44"/>
      <c r="H1497" s="44"/>
      <c r="I1497" s="44"/>
      <c r="J1497" s="335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  <c r="AS1497" s="44"/>
      <c r="AT1497" s="44"/>
      <c r="AU1497" s="44"/>
      <c r="AV1497" s="44"/>
      <c r="AW1497" s="44"/>
      <c r="AX1497" s="44"/>
      <c r="AY1497" s="44"/>
      <c r="AZ1497" s="44"/>
      <c r="BA1497" s="44"/>
      <c r="BB1497" s="44"/>
      <c r="BC1497" s="44"/>
      <c r="BD1497" s="44"/>
      <c r="BE1497" s="44"/>
      <c r="BF1497" s="44"/>
      <c r="BG1497" s="44"/>
      <c r="BH1497" s="44"/>
      <c r="BI1497" s="44"/>
      <c r="BJ1497" s="44"/>
      <c r="BK1497" s="44"/>
      <c r="BL1497" s="44"/>
      <c r="BM1497" s="44"/>
      <c r="BN1497" s="44"/>
      <c r="BO1497" s="44"/>
      <c r="BP1497" s="44"/>
      <c r="BQ1497" s="44"/>
      <c r="BR1497" s="44"/>
      <c r="BS1497" s="44"/>
      <c r="BT1497" s="44"/>
      <c r="BU1497" s="44"/>
      <c r="BV1497" s="44"/>
      <c r="BW1497" s="44"/>
      <c r="BX1497" s="44"/>
      <c r="BY1497" s="44"/>
      <c r="BZ1497" s="44"/>
      <c r="CA1497" s="44"/>
      <c r="CB1497" s="44"/>
      <c r="CC1497" s="44"/>
      <c r="CD1497" s="44"/>
      <c r="CE1497" s="44"/>
      <c r="CF1497" s="44"/>
      <c r="CG1497" s="45"/>
      <c r="CH1497" s="45"/>
      <c r="CI1497" s="45"/>
      <c r="CJ1497" s="45"/>
      <c r="CK1497" s="45"/>
      <c r="CL1497" s="45"/>
      <c r="CM1497" s="45"/>
      <c r="CN1497" s="45"/>
      <c r="CO1497" s="45"/>
      <c r="CP1497" s="45"/>
      <c r="CQ1497" s="45"/>
      <c r="CR1497" s="45"/>
      <c r="CS1497" s="44"/>
      <c r="CT1497" s="44"/>
      <c r="CU1497" s="44"/>
      <c r="CV1497" s="44"/>
      <c r="CW1497" s="44"/>
      <c r="CX1497" s="44"/>
      <c r="CY1497" s="44"/>
      <c r="CZ1497" s="44"/>
      <c r="DA1497" s="44"/>
      <c r="DB1497" s="44"/>
      <c r="DC1497" s="44"/>
      <c r="DD1497" s="44"/>
      <c r="DE1497" s="44"/>
      <c r="DF1497" s="44"/>
      <c r="DG1497" s="44"/>
      <c r="DH1497" s="44"/>
      <c r="DI1497" s="44"/>
    </row>
    <row r="1498" spans="1:113" ht="15">
      <c r="A1498" s="40"/>
      <c r="B1498" s="40"/>
      <c r="C1498" s="41"/>
      <c r="D1498" s="69"/>
      <c r="E1498" s="42"/>
      <c r="F1498" s="42"/>
      <c r="G1498" s="44"/>
      <c r="H1498" s="44"/>
      <c r="I1498" s="44"/>
      <c r="J1498" s="335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  <c r="AS1498" s="44"/>
      <c r="AT1498" s="44"/>
      <c r="AU1498" s="44"/>
      <c r="AV1498" s="44"/>
      <c r="AW1498" s="44"/>
      <c r="AX1498" s="44"/>
      <c r="AY1498" s="44"/>
      <c r="AZ1498" s="44"/>
      <c r="BA1498" s="44"/>
      <c r="BB1498" s="44"/>
      <c r="BC1498" s="44"/>
      <c r="BD1498" s="44"/>
      <c r="BE1498" s="44"/>
      <c r="BF1498" s="44"/>
      <c r="BG1498" s="44"/>
      <c r="BH1498" s="44"/>
      <c r="BI1498" s="44"/>
      <c r="BJ1498" s="44"/>
      <c r="BK1498" s="44"/>
      <c r="BL1498" s="44"/>
      <c r="BM1498" s="44"/>
      <c r="BN1498" s="44"/>
      <c r="BO1498" s="44"/>
      <c r="BP1498" s="44"/>
      <c r="BQ1498" s="44"/>
      <c r="BR1498" s="44"/>
      <c r="BS1498" s="44"/>
      <c r="BT1498" s="44"/>
      <c r="BU1498" s="44"/>
      <c r="BV1498" s="44"/>
      <c r="BW1498" s="44"/>
      <c r="BX1498" s="44"/>
      <c r="BY1498" s="44"/>
      <c r="BZ1498" s="44"/>
      <c r="CA1498" s="44"/>
      <c r="CB1498" s="44"/>
      <c r="CC1498" s="44"/>
      <c r="CD1498" s="44"/>
      <c r="CE1498" s="44"/>
      <c r="CF1498" s="44"/>
      <c r="CG1498" s="45"/>
      <c r="CH1498" s="45"/>
      <c r="CI1498" s="45"/>
      <c r="CJ1498" s="45"/>
      <c r="CK1498" s="45"/>
      <c r="CL1498" s="45"/>
      <c r="CM1498" s="45"/>
      <c r="CN1498" s="45"/>
      <c r="CO1498" s="45"/>
      <c r="CP1498" s="45"/>
      <c r="CQ1498" s="45"/>
      <c r="CR1498" s="45"/>
      <c r="CS1498" s="44"/>
      <c r="CT1498" s="44"/>
      <c r="CU1498" s="44"/>
      <c r="CV1498" s="44"/>
      <c r="CW1498" s="44"/>
      <c r="CX1498" s="44"/>
      <c r="CY1498" s="44"/>
      <c r="CZ1498" s="44"/>
      <c r="DA1498" s="44"/>
      <c r="DB1498" s="44"/>
      <c r="DC1498" s="44"/>
      <c r="DD1498" s="44"/>
      <c r="DE1498" s="44"/>
      <c r="DF1498" s="44"/>
      <c r="DG1498" s="44"/>
      <c r="DH1498" s="44"/>
      <c r="DI1498" s="44"/>
    </row>
    <row r="1499" spans="1:113" ht="15">
      <c r="A1499" s="40"/>
      <c r="B1499" s="40"/>
      <c r="C1499" s="41"/>
      <c r="D1499" s="69"/>
      <c r="E1499" s="42"/>
      <c r="F1499" s="42"/>
      <c r="G1499" s="44"/>
      <c r="H1499" s="44"/>
      <c r="I1499" s="44"/>
      <c r="J1499" s="335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  <c r="AS1499" s="44"/>
      <c r="AT1499" s="44"/>
      <c r="AU1499" s="44"/>
      <c r="AV1499" s="44"/>
      <c r="AW1499" s="44"/>
      <c r="AX1499" s="44"/>
      <c r="AY1499" s="44"/>
      <c r="AZ1499" s="44"/>
      <c r="BA1499" s="44"/>
      <c r="BB1499" s="44"/>
      <c r="BC1499" s="44"/>
      <c r="BD1499" s="44"/>
      <c r="BE1499" s="44"/>
      <c r="BF1499" s="44"/>
      <c r="BG1499" s="44"/>
      <c r="BH1499" s="44"/>
      <c r="BI1499" s="44"/>
      <c r="BJ1499" s="44"/>
      <c r="BK1499" s="44"/>
      <c r="BL1499" s="44"/>
      <c r="BM1499" s="44"/>
      <c r="BN1499" s="44"/>
      <c r="BO1499" s="44"/>
      <c r="BP1499" s="44"/>
      <c r="BQ1499" s="44"/>
      <c r="BR1499" s="44"/>
      <c r="BS1499" s="44"/>
      <c r="BT1499" s="44"/>
      <c r="BU1499" s="44"/>
      <c r="BV1499" s="44"/>
      <c r="BW1499" s="44"/>
      <c r="BX1499" s="44"/>
      <c r="BY1499" s="44"/>
      <c r="BZ1499" s="44"/>
      <c r="CA1499" s="44"/>
      <c r="CB1499" s="44"/>
      <c r="CC1499" s="44"/>
      <c r="CD1499" s="44"/>
      <c r="CE1499" s="44"/>
      <c r="CF1499" s="44"/>
      <c r="CG1499" s="45"/>
      <c r="CH1499" s="45"/>
      <c r="CI1499" s="45"/>
      <c r="CJ1499" s="45"/>
      <c r="CK1499" s="45"/>
      <c r="CL1499" s="45"/>
      <c r="CM1499" s="45"/>
      <c r="CN1499" s="45"/>
      <c r="CO1499" s="45"/>
      <c r="CP1499" s="45"/>
      <c r="CQ1499" s="45"/>
      <c r="CR1499" s="45"/>
      <c r="CS1499" s="44"/>
      <c r="CT1499" s="44"/>
      <c r="CU1499" s="44"/>
      <c r="CV1499" s="44"/>
      <c r="CW1499" s="44"/>
      <c r="CX1499" s="44"/>
      <c r="CY1499" s="44"/>
      <c r="CZ1499" s="44"/>
      <c r="DA1499" s="44"/>
      <c r="DB1499" s="44"/>
      <c r="DC1499" s="44"/>
      <c r="DD1499" s="44"/>
      <c r="DE1499" s="44"/>
      <c r="DF1499" s="44"/>
      <c r="DG1499" s="44"/>
      <c r="DH1499" s="44"/>
      <c r="DI1499" s="44"/>
    </row>
    <row r="1500" spans="1:113" ht="15">
      <c r="A1500" s="40"/>
      <c r="B1500" s="40"/>
      <c r="C1500" s="41"/>
      <c r="D1500" s="69"/>
      <c r="E1500" s="42"/>
      <c r="F1500" s="42"/>
      <c r="G1500" s="44"/>
      <c r="H1500" s="44"/>
      <c r="I1500" s="44"/>
      <c r="J1500" s="335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  <c r="AS1500" s="44"/>
      <c r="AT1500" s="44"/>
      <c r="AU1500" s="44"/>
      <c r="AV1500" s="44"/>
      <c r="AW1500" s="44"/>
      <c r="AX1500" s="44"/>
      <c r="AY1500" s="44"/>
      <c r="AZ1500" s="44"/>
      <c r="BA1500" s="44"/>
      <c r="BB1500" s="44"/>
      <c r="BC1500" s="44"/>
      <c r="BD1500" s="44"/>
      <c r="BE1500" s="44"/>
      <c r="BF1500" s="44"/>
      <c r="BG1500" s="44"/>
      <c r="BH1500" s="44"/>
      <c r="BI1500" s="44"/>
      <c r="BJ1500" s="44"/>
      <c r="BK1500" s="44"/>
      <c r="BL1500" s="44"/>
      <c r="BM1500" s="44"/>
      <c r="BN1500" s="44"/>
      <c r="BO1500" s="44"/>
      <c r="BP1500" s="44"/>
      <c r="BQ1500" s="44"/>
      <c r="BR1500" s="44"/>
      <c r="BS1500" s="44"/>
      <c r="BT1500" s="44"/>
      <c r="BU1500" s="44"/>
      <c r="BV1500" s="44"/>
      <c r="BW1500" s="44"/>
      <c r="BX1500" s="44"/>
      <c r="BY1500" s="44"/>
      <c r="BZ1500" s="44"/>
      <c r="CA1500" s="44"/>
      <c r="CB1500" s="44"/>
      <c r="CC1500" s="44"/>
      <c r="CD1500" s="44"/>
      <c r="CE1500" s="44"/>
      <c r="CF1500" s="44"/>
      <c r="CG1500" s="45"/>
      <c r="CH1500" s="45"/>
      <c r="CI1500" s="45"/>
      <c r="CJ1500" s="45"/>
      <c r="CK1500" s="45"/>
      <c r="CL1500" s="45"/>
      <c r="CM1500" s="45"/>
      <c r="CN1500" s="45"/>
      <c r="CO1500" s="45"/>
      <c r="CP1500" s="45"/>
      <c r="CQ1500" s="45"/>
      <c r="CR1500" s="45"/>
      <c r="CS1500" s="44"/>
      <c r="CT1500" s="44"/>
      <c r="CU1500" s="44"/>
      <c r="CV1500" s="44"/>
      <c r="CW1500" s="44"/>
      <c r="CX1500" s="44"/>
      <c r="CY1500" s="44"/>
      <c r="CZ1500" s="44"/>
      <c r="DA1500" s="44"/>
      <c r="DB1500" s="44"/>
      <c r="DC1500" s="44"/>
      <c r="DD1500" s="44"/>
      <c r="DE1500" s="44"/>
      <c r="DF1500" s="44"/>
      <c r="DG1500" s="44"/>
      <c r="DH1500" s="44"/>
      <c r="DI1500" s="44"/>
    </row>
    <row r="1501" spans="1:113" ht="15">
      <c r="A1501" s="40"/>
      <c r="B1501" s="40"/>
      <c r="C1501" s="41"/>
      <c r="D1501" s="69"/>
      <c r="E1501" s="42"/>
      <c r="F1501" s="42"/>
      <c r="G1501" s="44"/>
      <c r="H1501" s="44"/>
      <c r="I1501" s="44"/>
      <c r="J1501" s="335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  <c r="AS1501" s="44"/>
      <c r="AT1501" s="44"/>
      <c r="AU1501" s="44"/>
      <c r="AV1501" s="44"/>
      <c r="AW1501" s="44"/>
      <c r="AX1501" s="44"/>
      <c r="AY1501" s="44"/>
      <c r="AZ1501" s="44"/>
      <c r="BA1501" s="44"/>
      <c r="BB1501" s="44"/>
      <c r="BC1501" s="44"/>
      <c r="BD1501" s="44"/>
      <c r="BE1501" s="44"/>
      <c r="BF1501" s="44"/>
      <c r="BG1501" s="44"/>
      <c r="BH1501" s="44"/>
      <c r="BI1501" s="44"/>
      <c r="BJ1501" s="44"/>
      <c r="BK1501" s="44"/>
      <c r="BL1501" s="44"/>
      <c r="BM1501" s="44"/>
      <c r="BN1501" s="44"/>
      <c r="BO1501" s="44"/>
      <c r="BP1501" s="44"/>
      <c r="BQ1501" s="44"/>
      <c r="BR1501" s="44"/>
      <c r="BS1501" s="44"/>
      <c r="BT1501" s="44"/>
      <c r="BU1501" s="44"/>
      <c r="BV1501" s="44"/>
      <c r="BW1501" s="44"/>
      <c r="BX1501" s="44"/>
      <c r="BY1501" s="44"/>
      <c r="BZ1501" s="44"/>
      <c r="CA1501" s="44"/>
      <c r="CB1501" s="44"/>
      <c r="CC1501" s="44"/>
      <c r="CD1501" s="44"/>
      <c r="CE1501" s="44"/>
      <c r="CF1501" s="44"/>
      <c r="CG1501" s="45"/>
      <c r="CH1501" s="45"/>
      <c r="CI1501" s="45"/>
      <c r="CJ1501" s="45"/>
      <c r="CK1501" s="45"/>
      <c r="CL1501" s="45"/>
      <c r="CM1501" s="45"/>
      <c r="CN1501" s="45"/>
      <c r="CO1501" s="45"/>
      <c r="CP1501" s="45"/>
      <c r="CQ1501" s="45"/>
      <c r="CR1501" s="45"/>
      <c r="CS1501" s="44"/>
      <c r="CT1501" s="44"/>
      <c r="CU1501" s="44"/>
      <c r="CV1501" s="44"/>
      <c r="CW1501" s="44"/>
      <c r="CX1501" s="44"/>
      <c r="CY1501" s="44"/>
      <c r="CZ1501" s="44"/>
      <c r="DA1501" s="44"/>
      <c r="DB1501" s="44"/>
      <c r="DC1501" s="44"/>
      <c r="DD1501" s="44"/>
      <c r="DE1501" s="44"/>
      <c r="DF1501" s="44"/>
      <c r="DG1501" s="44"/>
      <c r="DH1501" s="44"/>
      <c r="DI1501" s="44"/>
    </row>
    <row r="1502" spans="1:113" ht="15">
      <c r="A1502" s="40"/>
      <c r="B1502" s="40"/>
      <c r="C1502" s="41"/>
      <c r="D1502" s="69"/>
      <c r="E1502" s="42"/>
      <c r="F1502" s="42"/>
      <c r="G1502" s="44"/>
      <c r="H1502" s="44"/>
      <c r="I1502" s="44"/>
      <c r="J1502" s="335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  <c r="AS1502" s="44"/>
      <c r="AT1502" s="44"/>
      <c r="AU1502" s="44"/>
      <c r="AV1502" s="44"/>
      <c r="AW1502" s="44"/>
      <c r="AX1502" s="44"/>
      <c r="AY1502" s="44"/>
      <c r="AZ1502" s="44"/>
      <c r="BA1502" s="44"/>
      <c r="BB1502" s="44"/>
      <c r="BC1502" s="44"/>
      <c r="BD1502" s="44"/>
      <c r="BE1502" s="44"/>
      <c r="BF1502" s="44"/>
      <c r="BG1502" s="44"/>
      <c r="BH1502" s="44"/>
      <c r="BI1502" s="44"/>
      <c r="BJ1502" s="44"/>
      <c r="BK1502" s="44"/>
      <c r="BL1502" s="44"/>
      <c r="BM1502" s="44"/>
      <c r="BN1502" s="44"/>
      <c r="BO1502" s="44"/>
      <c r="BP1502" s="44"/>
      <c r="BQ1502" s="44"/>
      <c r="BR1502" s="44"/>
      <c r="BS1502" s="44"/>
      <c r="BT1502" s="44"/>
      <c r="BU1502" s="44"/>
      <c r="BV1502" s="44"/>
      <c r="BW1502" s="44"/>
      <c r="BX1502" s="44"/>
      <c r="BY1502" s="44"/>
      <c r="BZ1502" s="44"/>
      <c r="CA1502" s="44"/>
      <c r="CB1502" s="44"/>
      <c r="CC1502" s="44"/>
      <c r="CD1502" s="44"/>
      <c r="CE1502" s="44"/>
      <c r="CF1502" s="44"/>
      <c r="CG1502" s="45"/>
      <c r="CH1502" s="45"/>
      <c r="CI1502" s="45"/>
      <c r="CJ1502" s="45"/>
      <c r="CK1502" s="45"/>
      <c r="CL1502" s="45"/>
      <c r="CM1502" s="45"/>
      <c r="CN1502" s="45"/>
      <c r="CO1502" s="45"/>
      <c r="CP1502" s="45"/>
      <c r="CQ1502" s="45"/>
      <c r="CR1502" s="45"/>
      <c r="CS1502" s="44"/>
      <c r="CT1502" s="44"/>
      <c r="CU1502" s="44"/>
      <c r="CV1502" s="44"/>
      <c r="CW1502" s="44"/>
      <c r="CX1502" s="44"/>
      <c r="CY1502" s="44"/>
      <c r="CZ1502" s="44"/>
      <c r="DA1502" s="44"/>
      <c r="DB1502" s="44"/>
      <c r="DC1502" s="44"/>
      <c r="DD1502" s="44"/>
      <c r="DE1502" s="44"/>
      <c r="DF1502" s="44"/>
      <c r="DG1502" s="44"/>
      <c r="DH1502" s="44"/>
      <c r="DI1502" s="44"/>
    </row>
    <row r="1503" spans="1:113" ht="15">
      <c r="A1503" s="40"/>
      <c r="B1503" s="40"/>
      <c r="C1503" s="41"/>
      <c r="D1503" s="69"/>
      <c r="E1503" s="42"/>
      <c r="F1503" s="42"/>
      <c r="G1503" s="44"/>
      <c r="H1503" s="44"/>
      <c r="I1503" s="44"/>
      <c r="J1503" s="335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  <c r="AS1503" s="44"/>
      <c r="AT1503" s="44"/>
      <c r="AU1503" s="44"/>
      <c r="AV1503" s="44"/>
      <c r="AW1503" s="44"/>
      <c r="AX1503" s="44"/>
      <c r="AY1503" s="44"/>
      <c r="AZ1503" s="44"/>
      <c r="BA1503" s="44"/>
      <c r="BB1503" s="44"/>
      <c r="BC1503" s="44"/>
      <c r="BD1503" s="44"/>
      <c r="BE1503" s="44"/>
      <c r="BF1503" s="44"/>
      <c r="BG1503" s="44"/>
      <c r="BH1503" s="44"/>
      <c r="BI1503" s="44"/>
      <c r="BJ1503" s="44"/>
      <c r="BK1503" s="44"/>
      <c r="BL1503" s="44"/>
      <c r="BM1503" s="44"/>
      <c r="BN1503" s="44"/>
      <c r="BO1503" s="44"/>
      <c r="BP1503" s="44"/>
      <c r="BQ1503" s="44"/>
      <c r="BR1503" s="44"/>
      <c r="BS1503" s="44"/>
      <c r="BT1503" s="44"/>
      <c r="BU1503" s="44"/>
      <c r="BV1503" s="44"/>
      <c r="BW1503" s="44"/>
      <c r="BX1503" s="44"/>
      <c r="BY1503" s="44"/>
      <c r="BZ1503" s="44"/>
      <c r="CA1503" s="44"/>
      <c r="CB1503" s="44"/>
      <c r="CC1503" s="44"/>
      <c r="CD1503" s="44"/>
      <c r="CE1503" s="44"/>
      <c r="CF1503" s="44"/>
      <c r="CG1503" s="45"/>
      <c r="CH1503" s="45"/>
      <c r="CI1503" s="45"/>
      <c r="CJ1503" s="45"/>
      <c r="CK1503" s="45"/>
      <c r="CL1503" s="45"/>
      <c r="CM1503" s="45"/>
      <c r="CN1503" s="45"/>
      <c r="CO1503" s="45"/>
      <c r="CP1503" s="45"/>
      <c r="CQ1503" s="45"/>
      <c r="CR1503" s="45"/>
      <c r="CS1503" s="44"/>
      <c r="CT1503" s="44"/>
      <c r="CU1503" s="44"/>
      <c r="CV1503" s="44"/>
      <c r="CW1503" s="44"/>
      <c r="CX1503" s="44"/>
      <c r="CY1503" s="44"/>
      <c r="CZ1503" s="44"/>
      <c r="DA1503" s="44"/>
      <c r="DB1503" s="44"/>
      <c r="DC1503" s="44"/>
      <c r="DD1503" s="44"/>
      <c r="DE1503" s="44"/>
      <c r="DF1503" s="44"/>
      <c r="DG1503" s="44"/>
      <c r="DH1503" s="44"/>
      <c r="DI1503" s="44"/>
    </row>
    <row r="1504" spans="1:113" ht="15">
      <c r="A1504" s="40"/>
      <c r="B1504" s="40"/>
      <c r="C1504" s="41"/>
      <c r="D1504" s="69"/>
      <c r="E1504" s="42"/>
      <c r="F1504" s="42"/>
      <c r="G1504" s="44"/>
      <c r="H1504" s="44"/>
      <c r="I1504" s="44"/>
      <c r="J1504" s="335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44"/>
      <c r="AO1504" s="44"/>
      <c r="AP1504" s="44"/>
      <c r="AQ1504" s="44"/>
      <c r="AR1504" s="44"/>
      <c r="AS1504" s="44"/>
      <c r="AT1504" s="44"/>
      <c r="AU1504" s="44"/>
      <c r="AV1504" s="44"/>
      <c r="AW1504" s="44"/>
      <c r="AX1504" s="44"/>
      <c r="AY1504" s="44"/>
      <c r="AZ1504" s="44"/>
      <c r="BA1504" s="44"/>
      <c r="BB1504" s="44"/>
      <c r="BC1504" s="44"/>
      <c r="BD1504" s="44"/>
      <c r="BE1504" s="44"/>
      <c r="BF1504" s="44"/>
      <c r="BG1504" s="44"/>
      <c r="BH1504" s="44"/>
      <c r="BI1504" s="44"/>
      <c r="BJ1504" s="44"/>
      <c r="BK1504" s="44"/>
      <c r="BL1504" s="44"/>
      <c r="BM1504" s="44"/>
      <c r="BN1504" s="44"/>
      <c r="BO1504" s="44"/>
      <c r="BP1504" s="44"/>
      <c r="BQ1504" s="44"/>
      <c r="BR1504" s="44"/>
      <c r="BS1504" s="44"/>
      <c r="BT1504" s="44"/>
      <c r="BU1504" s="44"/>
      <c r="BV1504" s="44"/>
      <c r="BW1504" s="44"/>
      <c r="BX1504" s="44"/>
      <c r="BY1504" s="44"/>
      <c r="BZ1504" s="44"/>
      <c r="CA1504" s="44"/>
      <c r="CB1504" s="44"/>
      <c r="CC1504" s="44"/>
      <c r="CD1504" s="44"/>
      <c r="CE1504" s="44"/>
      <c r="CF1504" s="44"/>
      <c r="CG1504" s="45"/>
      <c r="CH1504" s="45"/>
      <c r="CI1504" s="45"/>
      <c r="CJ1504" s="45"/>
      <c r="CK1504" s="45"/>
      <c r="CL1504" s="45"/>
      <c r="CM1504" s="45"/>
      <c r="CN1504" s="45"/>
      <c r="CO1504" s="45"/>
      <c r="CP1504" s="45"/>
      <c r="CQ1504" s="45"/>
      <c r="CR1504" s="45"/>
      <c r="CS1504" s="44"/>
      <c r="CT1504" s="44"/>
      <c r="CU1504" s="44"/>
      <c r="CV1504" s="44"/>
      <c r="CW1504" s="44"/>
      <c r="CX1504" s="44"/>
      <c r="CY1504" s="44"/>
      <c r="CZ1504" s="44"/>
      <c r="DA1504" s="44"/>
      <c r="DB1504" s="44"/>
      <c r="DC1504" s="44"/>
      <c r="DD1504" s="44"/>
      <c r="DE1504" s="44"/>
      <c r="DF1504" s="44"/>
      <c r="DG1504" s="44"/>
      <c r="DH1504" s="44"/>
      <c r="DI1504" s="44"/>
    </row>
    <row r="1505" spans="1:113" ht="15">
      <c r="A1505" s="40"/>
      <c r="B1505" s="40"/>
      <c r="C1505" s="41"/>
      <c r="D1505" s="69"/>
      <c r="E1505" s="42"/>
      <c r="F1505" s="42"/>
      <c r="G1505" s="44"/>
      <c r="H1505" s="44"/>
      <c r="I1505" s="44"/>
      <c r="J1505" s="335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44"/>
      <c r="AO1505" s="44"/>
      <c r="AP1505" s="44"/>
      <c r="AQ1505" s="44"/>
      <c r="AR1505" s="44"/>
      <c r="AS1505" s="44"/>
      <c r="AT1505" s="44"/>
      <c r="AU1505" s="44"/>
      <c r="AV1505" s="44"/>
      <c r="AW1505" s="44"/>
      <c r="AX1505" s="44"/>
      <c r="AY1505" s="44"/>
      <c r="AZ1505" s="44"/>
      <c r="BA1505" s="44"/>
      <c r="BB1505" s="44"/>
      <c r="BC1505" s="44"/>
      <c r="BD1505" s="44"/>
      <c r="BE1505" s="44"/>
      <c r="BF1505" s="44"/>
      <c r="BG1505" s="44"/>
      <c r="BH1505" s="44"/>
      <c r="BI1505" s="44"/>
      <c r="BJ1505" s="44"/>
      <c r="BK1505" s="44"/>
      <c r="BL1505" s="44"/>
      <c r="BM1505" s="44"/>
      <c r="BN1505" s="44"/>
      <c r="BO1505" s="44"/>
      <c r="BP1505" s="44"/>
      <c r="BQ1505" s="44"/>
      <c r="BR1505" s="44"/>
      <c r="BS1505" s="44"/>
      <c r="BT1505" s="44"/>
      <c r="BU1505" s="44"/>
      <c r="BV1505" s="44"/>
      <c r="BW1505" s="44"/>
      <c r="BX1505" s="44"/>
      <c r="BY1505" s="44"/>
      <c r="BZ1505" s="44"/>
      <c r="CA1505" s="44"/>
      <c r="CB1505" s="44"/>
      <c r="CC1505" s="44"/>
      <c r="CD1505" s="44"/>
      <c r="CE1505" s="44"/>
      <c r="CF1505" s="44"/>
      <c r="CG1505" s="45"/>
      <c r="CH1505" s="45"/>
      <c r="CI1505" s="45"/>
      <c r="CJ1505" s="45"/>
      <c r="CK1505" s="45"/>
      <c r="CL1505" s="45"/>
      <c r="CM1505" s="45"/>
      <c r="CN1505" s="45"/>
      <c r="CO1505" s="45"/>
      <c r="CP1505" s="45"/>
      <c r="CQ1505" s="45"/>
      <c r="CR1505" s="45"/>
      <c r="CS1505" s="44"/>
      <c r="CT1505" s="44"/>
      <c r="CU1505" s="44"/>
      <c r="CV1505" s="44"/>
      <c r="CW1505" s="44"/>
      <c r="CX1505" s="44"/>
      <c r="CY1505" s="44"/>
      <c r="CZ1505" s="44"/>
      <c r="DA1505" s="44"/>
      <c r="DB1505" s="44"/>
      <c r="DC1505" s="44"/>
      <c r="DD1505" s="44"/>
      <c r="DE1505" s="44"/>
      <c r="DF1505" s="44"/>
      <c r="DG1505" s="44"/>
      <c r="DH1505" s="44"/>
      <c r="DI1505" s="44"/>
    </row>
    <row r="1506" spans="1:113" ht="15">
      <c r="A1506" s="40"/>
      <c r="B1506" s="40"/>
      <c r="C1506" s="41"/>
      <c r="D1506" s="69"/>
      <c r="E1506" s="42"/>
      <c r="F1506" s="42"/>
      <c r="G1506" s="44"/>
      <c r="H1506" s="44"/>
      <c r="I1506" s="44"/>
      <c r="J1506" s="335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44"/>
      <c r="AO1506" s="44"/>
      <c r="AP1506" s="44"/>
      <c r="AQ1506" s="44"/>
      <c r="AR1506" s="44"/>
      <c r="AS1506" s="44"/>
      <c r="AT1506" s="44"/>
      <c r="AU1506" s="44"/>
      <c r="AV1506" s="44"/>
      <c r="AW1506" s="44"/>
      <c r="AX1506" s="44"/>
      <c r="AY1506" s="44"/>
      <c r="AZ1506" s="44"/>
      <c r="BA1506" s="44"/>
      <c r="BB1506" s="44"/>
      <c r="BC1506" s="44"/>
      <c r="BD1506" s="44"/>
      <c r="BE1506" s="44"/>
      <c r="BF1506" s="44"/>
      <c r="BG1506" s="44"/>
      <c r="BH1506" s="44"/>
      <c r="BI1506" s="44"/>
      <c r="BJ1506" s="44"/>
      <c r="BK1506" s="44"/>
      <c r="BL1506" s="44"/>
      <c r="BM1506" s="44"/>
      <c r="BN1506" s="44"/>
      <c r="BO1506" s="44"/>
      <c r="BP1506" s="44"/>
      <c r="BQ1506" s="44"/>
      <c r="BR1506" s="44"/>
      <c r="BS1506" s="44"/>
      <c r="BT1506" s="44"/>
      <c r="BU1506" s="44"/>
      <c r="BV1506" s="44"/>
      <c r="BW1506" s="44"/>
      <c r="BX1506" s="44"/>
      <c r="BY1506" s="44"/>
      <c r="BZ1506" s="44"/>
      <c r="CA1506" s="44"/>
      <c r="CB1506" s="44"/>
      <c r="CC1506" s="44"/>
      <c r="CD1506" s="44"/>
      <c r="CE1506" s="44"/>
      <c r="CF1506" s="44"/>
      <c r="CG1506" s="45"/>
      <c r="CH1506" s="45"/>
      <c r="CI1506" s="45"/>
      <c r="CJ1506" s="45"/>
      <c r="CK1506" s="45"/>
      <c r="CL1506" s="45"/>
      <c r="CM1506" s="45"/>
      <c r="CN1506" s="45"/>
      <c r="CO1506" s="45"/>
      <c r="CP1506" s="45"/>
      <c r="CQ1506" s="45"/>
      <c r="CR1506" s="45"/>
      <c r="CS1506" s="44"/>
      <c r="CT1506" s="44"/>
      <c r="CU1506" s="44"/>
      <c r="CV1506" s="44"/>
      <c r="CW1506" s="44"/>
      <c r="CX1506" s="44"/>
      <c r="CY1506" s="44"/>
      <c r="CZ1506" s="44"/>
      <c r="DA1506" s="44"/>
      <c r="DB1506" s="44"/>
      <c r="DC1506" s="44"/>
      <c r="DD1506" s="44"/>
      <c r="DE1506" s="44"/>
      <c r="DF1506" s="44"/>
      <c r="DG1506" s="44"/>
      <c r="DH1506" s="44"/>
      <c r="DI1506" s="44"/>
    </row>
    <row r="1507" spans="1:113" ht="15">
      <c r="A1507" s="40"/>
      <c r="B1507" s="40"/>
      <c r="C1507" s="41"/>
      <c r="D1507" s="69"/>
      <c r="E1507" s="42"/>
      <c r="F1507" s="42"/>
      <c r="G1507" s="44"/>
      <c r="H1507" s="44"/>
      <c r="I1507" s="44"/>
      <c r="J1507" s="335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44"/>
      <c r="AM1507" s="44"/>
      <c r="AN1507" s="44"/>
      <c r="AO1507" s="44"/>
      <c r="AP1507" s="44"/>
      <c r="AQ1507" s="44"/>
      <c r="AR1507" s="44"/>
      <c r="AS1507" s="44"/>
      <c r="AT1507" s="44"/>
      <c r="AU1507" s="44"/>
      <c r="AV1507" s="44"/>
      <c r="AW1507" s="44"/>
      <c r="AX1507" s="44"/>
      <c r="AY1507" s="44"/>
      <c r="AZ1507" s="44"/>
      <c r="BA1507" s="44"/>
      <c r="BB1507" s="44"/>
      <c r="BC1507" s="44"/>
      <c r="BD1507" s="44"/>
      <c r="BE1507" s="44"/>
      <c r="BF1507" s="44"/>
      <c r="BG1507" s="44"/>
      <c r="BH1507" s="44"/>
      <c r="BI1507" s="44"/>
      <c r="BJ1507" s="44"/>
      <c r="BK1507" s="44"/>
      <c r="BL1507" s="44"/>
      <c r="BM1507" s="44"/>
      <c r="BN1507" s="44"/>
      <c r="BO1507" s="44"/>
      <c r="BP1507" s="44"/>
      <c r="BQ1507" s="44"/>
      <c r="BR1507" s="44"/>
      <c r="BS1507" s="44"/>
      <c r="BT1507" s="44"/>
      <c r="BU1507" s="44"/>
      <c r="BV1507" s="44"/>
      <c r="BW1507" s="44"/>
      <c r="BX1507" s="44"/>
      <c r="BY1507" s="44"/>
      <c r="BZ1507" s="44"/>
      <c r="CA1507" s="44"/>
      <c r="CB1507" s="44"/>
      <c r="CC1507" s="44"/>
      <c r="CD1507" s="44"/>
      <c r="CE1507" s="44"/>
      <c r="CF1507" s="44"/>
      <c r="CG1507" s="45"/>
      <c r="CH1507" s="45"/>
      <c r="CI1507" s="45"/>
      <c r="CJ1507" s="45"/>
      <c r="CK1507" s="45"/>
      <c r="CL1507" s="45"/>
      <c r="CM1507" s="45"/>
      <c r="CN1507" s="45"/>
      <c r="CO1507" s="45"/>
      <c r="CP1507" s="45"/>
      <c r="CQ1507" s="45"/>
      <c r="CR1507" s="45"/>
      <c r="CS1507" s="44"/>
      <c r="CT1507" s="44"/>
      <c r="CU1507" s="44"/>
      <c r="CV1507" s="44"/>
      <c r="CW1507" s="44"/>
      <c r="CX1507" s="44"/>
      <c r="CY1507" s="44"/>
      <c r="CZ1507" s="44"/>
      <c r="DA1507" s="44"/>
      <c r="DB1507" s="44"/>
      <c r="DC1507" s="44"/>
      <c r="DD1507" s="44"/>
      <c r="DE1507" s="44"/>
      <c r="DF1507" s="44"/>
      <c r="DG1507" s="44"/>
      <c r="DH1507" s="44"/>
      <c r="DI1507" s="44"/>
    </row>
    <row r="1508" spans="1:113" ht="15">
      <c r="A1508" s="40"/>
      <c r="B1508" s="40"/>
      <c r="C1508" s="41"/>
      <c r="D1508" s="69"/>
      <c r="E1508" s="42"/>
      <c r="F1508" s="42"/>
      <c r="G1508" s="44"/>
      <c r="H1508" s="44"/>
      <c r="I1508" s="44"/>
      <c r="J1508" s="335"/>
      <c r="K1508" s="44"/>
      <c r="L1508" s="44"/>
      <c r="M1508" s="44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44"/>
      <c r="AQ1508" s="44"/>
      <c r="AR1508" s="44"/>
      <c r="AS1508" s="44"/>
      <c r="AT1508" s="44"/>
      <c r="AU1508" s="44"/>
      <c r="AV1508" s="44"/>
      <c r="AW1508" s="44"/>
      <c r="AX1508" s="44"/>
      <c r="AY1508" s="44"/>
      <c r="AZ1508" s="44"/>
      <c r="BA1508" s="44"/>
      <c r="BB1508" s="44"/>
      <c r="BC1508" s="44"/>
      <c r="BD1508" s="44"/>
      <c r="BE1508" s="44"/>
      <c r="BF1508" s="44"/>
      <c r="BG1508" s="44"/>
      <c r="BH1508" s="44"/>
      <c r="BI1508" s="44"/>
      <c r="BJ1508" s="44"/>
      <c r="BK1508" s="44"/>
      <c r="BL1508" s="44"/>
      <c r="BM1508" s="44"/>
      <c r="BN1508" s="44"/>
      <c r="BO1508" s="44"/>
      <c r="BP1508" s="44"/>
      <c r="BQ1508" s="44"/>
      <c r="BR1508" s="44"/>
      <c r="BS1508" s="44"/>
      <c r="BT1508" s="44"/>
      <c r="BU1508" s="44"/>
      <c r="BV1508" s="44"/>
      <c r="BW1508" s="44"/>
      <c r="BX1508" s="44"/>
      <c r="BY1508" s="44"/>
      <c r="BZ1508" s="44"/>
      <c r="CA1508" s="44"/>
      <c r="CB1508" s="44"/>
      <c r="CC1508" s="44"/>
      <c r="CD1508" s="44"/>
      <c r="CE1508" s="44"/>
      <c r="CF1508" s="44"/>
      <c r="CG1508" s="45"/>
      <c r="CH1508" s="45"/>
      <c r="CI1508" s="45"/>
      <c r="CJ1508" s="45"/>
      <c r="CK1508" s="45"/>
      <c r="CL1508" s="45"/>
      <c r="CM1508" s="45"/>
      <c r="CN1508" s="45"/>
      <c r="CO1508" s="45"/>
      <c r="CP1508" s="45"/>
      <c r="CQ1508" s="45"/>
      <c r="CR1508" s="45"/>
      <c r="CS1508" s="44"/>
      <c r="CT1508" s="44"/>
      <c r="CU1508" s="44"/>
      <c r="CV1508" s="44"/>
      <c r="CW1508" s="44"/>
      <c r="CX1508" s="44"/>
      <c r="CY1508" s="44"/>
      <c r="CZ1508" s="44"/>
      <c r="DA1508" s="44"/>
      <c r="DB1508" s="44"/>
      <c r="DC1508" s="44"/>
      <c r="DD1508" s="44"/>
      <c r="DE1508" s="44"/>
      <c r="DF1508" s="44"/>
      <c r="DG1508" s="44"/>
      <c r="DH1508" s="44"/>
      <c r="DI1508" s="44"/>
    </row>
    <row r="1509" spans="1:113" ht="15">
      <c r="A1509" s="40"/>
      <c r="B1509" s="40"/>
      <c r="C1509" s="41"/>
      <c r="D1509" s="69"/>
      <c r="E1509" s="42"/>
      <c r="F1509" s="42"/>
      <c r="G1509" s="44"/>
      <c r="H1509" s="44"/>
      <c r="I1509" s="44"/>
      <c r="J1509" s="335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44"/>
      <c r="AM1509" s="44"/>
      <c r="AN1509" s="44"/>
      <c r="AO1509" s="44"/>
      <c r="AP1509" s="44"/>
      <c r="AQ1509" s="44"/>
      <c r="AR1509" s="44"/>
      <c r="AS1509" s="44"/>
      <c r="AT1509" s="44"/>
      <c r="AU1509" s="44"/>
      <c r="AV1509" s="44"/>
      <c r="AW1509" s="44"/>
      <c r="AX1509" s="44"/>
      <c r="AY1509" s="44"/>
      <c r="AZ1509" s="44"/>
      <c r="BA1509" s="44"/>
      <c r="BB1509" s="44"/>
      <c r="BC1509" s="44"/>
      <c r="BD1509" s="44"/>
      <c r="BE1509" s="44"/>
      <c r="BF1509" s="44"/>
      <c r="BG1509" s="44"/>
      <c r="BH1509" s="44"/>
      <c r="BI1509" s="44"/>
      <c r="BJ1509" s="44"/>
      <c r="BK1509" s="44"/>
      <c r="BL1509" s="44"/>
      <c r="BM1509" s="44"/>
      <c r="BN1509" s="44"/>
      <c r="BO1509" s="44"/>
      <c r="BP1509" s="44"/>
      <c r="BQ1509" s="44"/>
      <c r="BR1509" s="44"/>
      <c r="BS1509" s="44"/>
      <c r="BT1509" s="44"/>
      <c r="BU1509" s="44"/>
      <c r="BV1509" s="44"/>
      <c r="BW1509" s="44"/>
      <c r="BX1509" s="44"/>
      <c r="BY1509" s="44"/>
      <c r="BZ1509" s="44"/>
      <c r="CA1509" s="44"/>
      <c r="CB1509" s="44"/>
      <c r="CC1509" s="44"/>
      <c r="CD1509" s="44"/>
      <c r="CE1509" s="44"/>
      <c r="CF1509" s="44"/>
      <c r="CG1509" s="45"/>
      <c r="CH1509" s="45"/>
      <c r="CI1509" s="45"/>
      <c r="CJ1509" s="45"/>
      <c r="CK1509" s="45"/>
      <c r="CL1509" s="45"/>
      <c r="CM1509" s="45"/>
      <c r="CN1509" s="45"/>
      <c r="CO1509" s="45"/>
      <c r="CP1509" s="45"/>
      <c r="CQ1509" s="45"/>
      <c r="CR1509" s="45"/>
      <c r="CS1509" s="44"/>
      <c r="CT1509" s="44"/>
      <c r="CU1509" s="44"/>
      <c r="CV1509" s="44"/>
      <c r="CW1509" s="44"/>
      <c r="CX1509" s="44"/>
      <c r="CY1509" s="44"/>
      <c r="CZ1509" s="44"/>
      <c r="DA1509" s="44"/>
      <c r="DB1509" s="44"/>
      <c r="DC1509" s="44"/>
      <c r="DD1509" s="44"/>
      <c r="DE1509" s="44"/>
      <c r="DF1509" s="44"/>
      <c r="DG1509" s="44"/>
      <c r="DH1509" s="44"/>
      <c r="DI1509" s="44"/>
    </row>
    <row r="1510" spans="1:113" ht="15">
      <c r="A1510" s="40"/>
      <c r="B1510" s="40"/>
      <c r="C1510" s="41"/>
      <c r="D1510" s="69"/>
      <c r="E1510" s="42"/>
      <c r="F1510" s="42"/>
      <c r="G1510" s="44"/>
      <c r="H1510" s="44"/>
      <c r="I1510" s="44"/>
      <c r="J1510" s="335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44"/>
      <c r="AO1510" s="44"/>
      <c r="AP1510" s="44"/>
      <c r="AQ1510" s="44"/>
      <c r="AR1510" s="44"/>
      <c r="AS1510" s="44"/>
      <c r="AT1510" s="44"/>
      <c r="AU1510" s="44"/>
      <c r="AV1510" s="44"/>
      <c r="AW1510" s="44"/>
      <c r="AX1510" s="44"/>
      <c r="AY1510" s="44"/>
      <c r="AZ1510" s="44"/>
      <c r="BA1510" s="44"/>
      <c r="BB1510" s="44"/>
      <c r="BC1510" s="44"/>
      <c r="BD1510" s="44"/>
      <c r="BE1510" s="44"/>
      <c r="BF1510" s="44"/>
      <c r="BG1510" s="44"/>
      <c r="BH1510" s="44"/>
      <c r="BI1510" s="44"/>
      <c r="BJ1510" s="44"/>
      <c r="BK1510" s="44"/>
      <c r="BL1510" s="44"/>
      <c r="BM1510" s="44"/>
      <c r="BN1510" s="44"/>
      <c r="BO1510" s="44"/>
      <c r="BP1510" s="44"/>
      <c r="BQ1510" s="44"/>
      <c r="BR1510" s="44"/>
      <c r="BS1510" s="44"/>
      <c r="BT1510" s="44"/>
      <c r="BU1510" s="44"/>
      <c r="BV1510" s="44"/>
      <c r="BW1510" s="44"/>
      <c r="BX1510" s="44"/>
      <c r="BY1510" s="44"/>
      <c r="BZ1510" s="44"/>
      <c r="CA1510" s="44"/>
      <c r="CB1510" s="44"/>
      <c r="CC1510" s="44"/>
      <c r="CD1510" s="44"/>
      <c r="CE1510" s="44"/>
      <c r="CF1510" s="44"/>
      <c r="CG1510" s="45"/>
      <c r="CH1510" s="45"/>
      <c r="CI1510" s="45"/>
      <c r="CJ1510" s="45"/>
      <c r="CK1510" s="45"/>
      <c r="CL1510" s="45"/>
      <c r="CM1510" s="45"/>
      <c r="CN1510" s="45"/>
      <c r="CO1510" s="45"/>
      <c r="CP1510" s="45"/>
      <c r="CQ1510" s="45"/>
      <c r="CR1510" s="45"/>
      <c r="CS1510" s="44"/>
      <c r="CT1510" s="44"/>
      <c r="CU1510" s="44"/>
      <c r="CV1510" s="44"/>
      <c r="CW1510" s="44"/>
      <c r="CX1510" s="44"/>
      <c r="CY1510" s="44"/>
      <c r="CZ1510" s="44"/>
      <c r="DA1510" s="44"/>
      <c r="DB1510" s="44"/>
      <c r="DC1510" s="44"/>
      <c r="DD1510" s="44"/>
      <c r="DE1510" s="44"/>
      <c r="DF1510" s="44"/>
      <c r="DG1510" s="44"/>
      <c r="DH1510" s="44"/>
      <c r="DI1510" s="44"/>
    </row>
    <row r="1511" spans="1:113" ht="15">
      <c r="A1511" s="40"/>
      <c r="B1511" s="40"/>
      <c r="C1511" s="41"/>
      <c r="D1511" s="69"/>
      <c r="E1511" s="42"/>
      <c r="F1511" s="42"/>
      <c r="G1511" s="44"/>
      <c r="H1511" s="44"/>
      <c r="I1511" s="44"/>
      <c r="J1511" s="335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  <c r="AS1511" s="44"/>
      <c r="AT1511" s="44"/>
      <c r="AU1511" s="44"/>
      <c r="AV1511" s="44"/>
      <c r="AW1511" s="44"/>
      <c r="AX1511" s="44"/>
      <c r="AY1511" s="44"/>
      <c r="AZ1511" s="44"/>
      <c r="BA1511" s="44"/>
      <c r="BB1511" s="44"/>
      <c r="BC1511" s="44"/>
      <c r="BD1511" s="44"/>
      <c r="BE1511" s="44"/>
      <c r="BF1511" s="44"/>
      <c r="BG1511" s="44"/>
      <c r="BH1511" s="44"/>
      <c r="BI1511" s="44"/>
      <c r="BJ1511" s="44"/>
      <c r="BK1511" s="44"/>
      <c r="BL1511" s="44"/>
      <c r="BM1511" s="44"/>
      <c r="BN1511" s="44"/>
      <c r="BO1511" s="44"/>
      <c r="BP1511" s="44"/>
      <c r="BQ1511" s="44"/>
      <c r="BR1511" s="44"/>
      <c r="BS1511" s="44"/>
      <c r="BT1511" s="44"/>
      <c r="BU1511" s="44"/>
      <c r="BV1511" s="44"/>
      <c r="BW1511" s="44"/>
      <c r="BX1511" s="44"/>
      <c r="BY1511" s="44"/>
      <c r="BZ1511" s="44"/>
      <c r="CA1511" s="44"/>
      <c r="CB1511" s="44"/>
      <c r="CC1511" s="44"/>
      <c r="CD1511" s="44"/>
      <c r="CE1511" s="44"/>
      <c r="CF1511" s="44"/>
      <c r="CG1511" s="45"/>
      <c r="CH1511" s="45"/>
      <c r="CI1511" s="45"/>
      <c r="CJ1511" s="45"/>
      <c r="CK1511" s="45"/>
      <c r="CL1511" s="45"/>
      <c r="CM1511" s="45"/>
      <c r="CN1511" s="45"/>
      <c r="CO1511" s="45"/>
      <c r="CP1511" s="45"/>
      <c r="CQ1511" s="45"/>
      <c r="CR1511" s="45"/>
      <c r="CS1511" s="44"/>
      <c r="CT1511" s="44"/>
      <c r="CU1511" s="44"/>
      <c r="CV1511" s="44"/>
      <c r="CW1511" s="44"/>
      <c r="CX1511" s="44"/>
      <c r="CY1511" s="44"/>
      <c r="CZ1511" s="44"/>
      <c r="DA1511" s="44"/>
      <c r="DB1511" s="44"/>
      <c r="DC1511" s="44"/>
      <c r="DD1511" s="44"/>
      <c r="DE1511" s="44"/>
      <c r="DF1511" s="44"/>
      <c r="DG1511" s="44"/>
      <c r="DH1511" s="44"/>
      <c r="DI1511" s="44"/>
    </row>
    <row r="1512" spans="1:113" ht="15">
      <c r="A1512" s="40"/>
      <c r="B1512" s="40"/>
      <c r="C1512" s="41"/>
      <c r="D1512" s="69"/>
      <c r="E1512" s="42"/>
      <c r="F1512" s="42"/>
      <c r="G1512" s="44"/>
      <c r="H1512" s="44"/>
      <c r="I1512" s="44"/>
      <c r="J1512" s="335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  <c r="AS1512" s="44"/>
      <c r="AT1512" s="44"/>
      <c r="AU1512" s="44"/>
      <c r="AV1512" s="44"/>
      <c r="AW1512" s="44"/>
      <c r="AX1512" s="44"/>
      <c r="AY1512" s="44"/>
      <c r="AZ1512" s="44"/>
      <c r="BA1512" s="44"/>
      <c r="BB1512" s="44"/>
      <c r="BC1512" s="44"/>
      <c r="BD1512" s="44"/>
      <c r="BE1512" s="44"/>
      <c r="BF1512" s="44"/>
      <c r="BG1512" s="44"/>
      <c r="BH1512" s="44"/>
      <c r="BI1512" s="44"/>
      <c r="BJ1512" s="44"/>
      <c r="BK1512" s="44"/>
      <c r="BL1512" s="44"/>
      <c r="BM1512" s="44"/>
      <c r="BN1512" s="44"/>
      <c r="BO1512" s="44"/>
      <c r="BP1512" s="44"/>
      <c r="BQ1512" s="44"/>
      <c r="BR1512" s="44"/>
      <c r="BS1512" s="44"/>
      <c r="BT1512" s="44"/>
      <c r="BU1512" s="44"/>
      <c r="BV1512" s="44"/>
      <c r="BW1512" s="44"/>
      <c r="BX1512" s="44"/>
      <c r="BY1512" s="44"/>
      <c r="BZ1512" s="44"/>
      <c r="CA1512" s="44"/>
      <c r="CB1512" s="44"/>
      <c r="CC1512" s="44"/>
      <c r="CD1512" s="44"/>
      <c r="CE1512" s="44"/>
      <c r="CF1512" s="44"/>
      <c r="CG1512" s="45"/>
      <c r="CH1512" s="45"/>
      <c r="CI1512" s="45"/>
      <c r="CJ1512" s="45"/>
      <c r="CK1512" s="45"/>
      <c r="CL1512" s="45"/>
      <c r="CM1512" s="45"/>
      <c r="CN1512" s="45"/>
      <c r="CO1512" s="45"/>
      <c r="CP1512" s="45"/>
      <c r="CQ1512" s="45"/>
      <c r="CR1512" s="45"/>
      <c r="CS1512" s="44"/>
      <c r="CT1512" s="44"/>
      <c r="CU1512" s="44"/>
      <c r="CV1512" s="44"/>
      <c r="CW1512" s="44"/>
      <c r="CX1512" s="44"/>
      <c r="CY1512" s="44"/>
      <c r="CZ1512" s="44"/>
      <c r="DA1512" s="44"/>
      <c r="DB1512" s="44"/>
      <c r="DC1512" s="44"/>
      <c r="DD1512" s="44"/>
      <c r="DE1512" s="44"/>
      <c r="DF1512" s="44"/>
      <c r="DG1512" s="44"/>
      <c r="DH1512" s="44"/>
      <c r="DI1512" s="44"/>
    </row>
    <row r="1513" spans="1:113" ht="15">
      <c r="A1513" s="40"/>
      <c r="B1513" s="40"/>
      <c r="C1513" s="41"/>
      <c r="D1513" s="69"/>
      <c r="E1513" s="42"/>
      <c r="F1513" s="42"/>
      <c r="G1513" s="44"/>
      <c r="H1513" s="44"/>
      <c r="I1513" s="44"/>
      <c r="J1513" s="335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44"/>
      <c r="AM1513" s="44"/>
      <c r="AN1513" s="44"/>
      <c r="AO1513" s="44"/>
      <c r="AP1513" s="44"/>
      <c r="AQ1513" s="44"/>
      <c r="AR1513" s="44"/>
      <c r="AS1513" s="44"/>
      <c r="AT1513" s="44"/>
      <c r="AU1513" s="44"/>
      <c r="AV1513" s="44"/>
      <c r="AW1513" s="44"/>
      <c r="AX1513" s="44"/>
      <c r="AY1513" s="44"/>
      <c r="AZ1513" s="44"/>
      <c r="BA1513" s="44"/>
      <c r="BB1513" s="44"/>
      <c r="BC1513" s="44"/>
      <c r="BD1513" s="44"/>
      <c r="BE1513" s="44"/>
      <c r="BF1513" s="44"/>
      <c r="BG1513" s="44"/>
      <c r="BH1513" s="44"/>
      <c r="BI1513" s="44"/>
      <c r="BJ1513" s="44"/>
      <c r="BK1513" s="44"/>
      <c r="BL1513" s="44"/>
      <c r="BM1513" s="44"/>
      <c r="BN1513" s="44"/>
      <c r="BO1513" s="44"/>
      <c r="BP1513" s="44"/>
      <c r="BQ1513" s="44"/>
      <c r="BR1513" s="44"/>
      <c r="BS1513" s="44"/>
      <c r="BT1513" s="44"/>
      <c r="BU1513" s="44"/>
      <c r="BV1513" s="44"/>
      <c r="BW1513" s="44"/>
      <c r="BX1513" s="44"/>
      <c r="BY1513" s="44"/>
      <c r="BZ1513" s="44"/>
      <c r="CA1513" s="44"/>
      <c r="CB1513" s="44"/>
      <c r="CC1513" s="44"/>
      <c r="CD1513" s="44"/>
      <c r="CE1513" s="44"/>
      <c r="CF1513" s="44"/>
      <c r="CG1513" s="45"/>
      <c r="CH1513" s="45"/>
      <c r="CI1513" s="45"/>
      <c r="CJ1513" s="45"/>
      <c r="CK1513" s="45"/>
      <c r="CL1513" s="45"/>
      <c r="CM1513" s="45"/>
      <c r="CN1513" s="45"/>
      <c r="CO1513" s="45"/>
      <c r="CP1513" s="45"/>
      <c r="CQ1513" s="45"/>
      <c r="CR1513" s="45"/>
      <c r="CS1513" s="44"/>
      <c r="CT1513" s="44"/>
      <c r="CU1513" s="44"/>
      <c r="CV1513" s="44"/>
      <c r="CW1513" s="44"/>
      <c r="CX1513" s="44"/>
      <c r="CY1513" s="44"/>
      <c r="CZ1513" s="44"/>
      <c r="DA1513" s="44"/>
      <c r="DB1513" s="44"/>
      <c r="DC1513" s="44"/>
      <c r="DD1513" s="44"/>
      <c r="DE1513" s="44"/>
      <c r="DF1513" s="44"/>
      <c r="DG1513" s="44"/>
      <c r="DH1513" s="44"/>
      <c r="DI1513" s="44"/>
    </row>
    <row r="1514" spans="1:113" ht="15">
      <c r="A1514" s="40"/>
      <c r="B1514" s="40"/>
      <c r="C1514" s="41"/>
      <c r="D1514" s="69"/>
      <c r="E1514" s="42"/>
      <c r="F1514" s="42"/>
      <c r="G1514" s="44"/>
      <c r="H1514" s="44"/>
      <c r="I1514" s="44"/>
      <c r="J1514" s="335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44"/>
      <c r="AM1514" s="44"/>
      <c r="AN1514" s="44"/>
      <c r="AO1514" s="44"/>
      <c r="AP1514" s="44"/>
      <c r="AQ1514" s="44"/>
      <c r="AR1514" s="44"/>
      <c r="AS1514" s="44"/>
      <c r="AT1514" s="44"/>
      <c r="AU1514" s="44"/>
      <c r="AV1514" s="44"/>
      <c r="AW1514" s="44"/>
      <c r="AX1514" s="44"/>
      <c r="AY1514" s="44"/>
      <c r="AZ1514" s="44"/>
      <c r="BA1514" s="44"/>
      <c r="BB1514" s="44"/>
      <c r="BC1514" s="44"/>
      <c r="BD1514" s="44"/>
      <c r="BE1514" s="44"/>
      <c r="BF1514" s="44"/>
      <c r="BG1514" s="44"/>
      <c r="BH1514" s="44"/>
      <c r="BI1514" s="44"/>
      <c r="BJ1514" s="44"/>
      <c r="BK1514" s="44"/>
      <c r="BL1514" s="44"/>
      <c r="BM1514" s="44"/>
      <c r="BN1514" s="44"/>
      <c r="BO1514" s="44"/>
      <c r="BP1514" s="44"/>
      <c r="BQ1514" s="44"/>
      <c r="BR1514" s="44"/>
      <c r="BS1514" s="44"/>
      <c r="BT1514" s="44"/>
      <c r="BU1514" s="44"/>
      <c r="BV1514" s="44"/>
      <c r="BW1514" s="44"/>
      <c r="BX1514" s="44"/>
      <c r="BY1514" s="44"/>
      <c r="BZ1514" s="44"/>
      <c r="CA1514" s="44"/>
      <c r="CB1514" s="44"/>
      <c r="CC1514" s="44"/>
      <c r="CD1514" s="44"/>
      <c r="CE1514" s="44"/>
      <c r="CF1514" s="44"/>
      <c r="CG1514" s="45"/>
      <c r="CH1514" s="45"/>
      <c r="CI1514" s="45"/>
      <c r="CJ1514" s="45"/>
      <c r="CK1514" s="45"/>
      <c r="CL1514" s="45"/>
      <c r="CM1514" s="45"/>
      <c r="CN1514" s="45"/>
      <c r="CO1514" s="45"/>
      <c r="CP1514" s="45"/>
      <c r="CQ1514" s="45"/>
      <c r="CR1514" s="45"/>
      <c r="CS1514" s="44"/>
      <c r="CT1514" s="44"/>
      <c r="CU1514" s="44"/>
      <c r="CV1514" s="44"/>
      <c r="CW1514" s="44"/>
      <c r="CX1514" s="44"/>
      <c r="CY1514" s="44"/>
      <c r="CZ1514" s="44"/>
      <c r="DA1514" s="44"/>
      <c r="DB1514" s="44"/>
      <c r="DC1514" s="44"/>
      <c r="DD1514" s="44"/>
      <c r="DE1514" s="44"/>
      <c r="DF1514" s="44"/>
      <c r="DG1514" s="44"/>
      <c r="DH1514" s="44"/>
      <c r="DI1514" s="44"/>
    </row>
    <row r="1515" spans="1:113" ht="15">
      <c r="A1515" s="40"/>
      <c r="B1515" s="40"/>
      <c r="C1515" s="41"/>
      <c r="D1515" s="69"/>
      <c r="E1515" s="42"/>
      <c r="F1515" s="42"/>
      <c r="G1515" s="44"/>
      <c r="H1515" s="44"/>
      <c r="I1515" s="44"/>
      <c r="J1515" s="335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44"/>
      <c r="AM1515" s="44"/>
      <c r="AN1515" s="44"/>
      <c r="AO1515" s="44"/>
      <c r="AP1515" s="44"/>
      <c r="AQ1515" s="44"/>
      <c r="AR1515" s="44"/>
      <c r="AS1515" s="44"/>
      <c r="AT1515" s="44"/>
      <c r="AU1515" s="44"/>
      <c r="AV1515" s="44"/>
      <c r="AW1515" s="44"/>
      <c r="AX1515" s="44"/>
      <c r="AY1515" s="44"/>
      <c r="AZ1515" s="44"/>
      <c r="BA1515" s="44"/>
      <c r="BB1515" s="44"/>
      <c r="BC1515" s="44"/>
      <c r="BD1515" s="44"/>
      <c r="BE1515" s="44"/>
      <c r="BF1515" s="44"/>
      <c r="BG1515" s="44"/>
      <c r="BH1515" s="44"/>
      <c r="BI1515" s="44"/>
      <c r="BJ1515" s="44"/>
      <c r="BK1515" s="44"/>
      <c r="BL1515" s="44"/>
      <c r="BM1515" s="44"/>
      <c r="BN1515" s="44"/>
      <c r="BO1515" s="44"/>
      <c r="BP1515" s="44"/>
      <c r="BQ1515" s="44"/>
      <c r="BR1515" s="44"/>
      <c r="BS1515" s="44"/>
      <c r="BT1515" s="44"/>
      <c r="BU1515" s="44"/>
      <c r="BV1515" s="44"/>
      <c r="BW1515" s="44"/>
      <c r="BX1515" s="44"/>
      <c r="BY1515" s="44"/>
      <c r="BZ1515" s="44"/>
      <c r="CA1515" s="44"/>
      <c r="CB1515" s="44"/>
      <c r="CC1515" s="44"/>
      <c r="CD1515" s="44"/>
      <c r="CE1515" s="44"/>
      <c r="CF1515" s="44"/>
      <c r="CG1515" s="45"/>
      <c r="CH1515" s="45"/>
      <c r="CI1515" s="45"/>
      <c r="CJ1515" s="45"/>
      <c r="CK1515" s="45"/>
      <c r="CL1515" s="45"/>
      <c r="CM1515" s="45"/>
      <c r="CN1515" s="45"/>
      <c r="CO1515" s="45"/>
      <c r="CP1515" s="45"/>
      <c r="CQ1515" s="45"/>
      <c r="CR1515" s="45"/>
      <c r="CS1515" s="44"/>
      <c r="CT1515" s="44"/>
      <c r="CU1515" s="44"/>
      <c r="CV1515" s="44"/>
      <c r="CW1515" s="44"/>
      <c r="CX1515" s="44"/>
      <c r="CY1515" s="44"/>
      <c r="CZ1515" s="44"/>
      <c r="DA1515" s="44"/>
      <c r="DB1515" s="44"/>
      <c r="DC1515" s="44"/>
      <c r="DD1515" s="44"/>
      <c r="DE1515" s="44"/>
      <c r="DF1515" s="44"/>
      <c r="DG1515" s="44"/>
      <c r="DH1515" s="44"/>
      <c r="DI1515" s="44"/>
    </row>
    <row r="1516" spans="1:113" ht="15">
      <c r="A1516" s="40"/>
      <c r="B1516" s="40"/>
      <c r="C1516" s="41"/>
      <c r="D1516" s="69"/>
      <c r="E1516" s="42"/>
      <c r="F1516" s="42"/>
      <c r="G1516" s="44"/>
      <c r="H1516" s="44"/>
      <c r="I1516" s="44"/>
      <c r="J1516" s="335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44"/>
      <c r="AM1516" s="44"/>
      <c r="AN1516" s="44"/>
      <c r="AO1516" s="44"/>
      <c r="AP1516" s="44"/>
      <c r="AQ1516" s="44"/>
      <c r="AR1516" s="44"/>
      <c r="AS1516" s="44"/>
      <c r="AT1516" s="44"/>
      <c r="AU1516" s="44"/>
      <c r="AV1516" s="44"/>
      <c r="AW1516" s="44"/>
      <c r="AX1516" s="44"/>
      <c r="AY1516" s="44"/>
      <c r="AZ1516" s="44"/>
      <c r="BA1516" s="44"/>
      <c r="BB1516" s="44"/>
      <c r="BC1516" s="44"/>
      <c r="BD1516" s="44"/>
      <c r="BE1516" s="44"/>
      <c r="BF1516" s="44"/>
      <c r="BG1516" s="44"/>
      <c r="BH1516" s="44"/>
      <c r="BI1516" s="44"/>
      <c r="BJ1516" s="44"/>
      <c r="BK1516" s="44"/>
      <c r="BL1516" s="44"/>
      <c r="BM1516" s="44"/>
      <c r="BN1516" s="44"/>
      <c r="BO1516" s="44"/>
      <c r="BP1516" s="44"/>
      <c r="BQ1516" s="44"/>
      <c r="BR1516" s="44"/>
      <c r="BS1516" s="44"/>
      <c r="BT1516" s="44"/>
      <c r="BU1516" s="44"/>
      <c r="BV1516" s="44"/>
      <c r="BW1516" s="44"/>
      <c r="BX1516" s="44"/>
      <c r="BY1516" s="44"/>
      <c r="BZ1516" s="44"/>
      <c r="CA1516" s="44"/>
      <c r="CB1516" s="44"/>
      <c r="CC1516" s="44"/>
      <c r="CD1516" s="44"/>
      <c r="CE1516" s="44"/>
      <c r="CF1516" s="44"/>
      <c r="CG1516" s="45"/>
      <c r="CH1516" s="45"/>
      <c r="CI1516" s="45"/>
      <c r="CJ1516" s="45"/>
      <c r="CK1516" s="45"/>
      <c r="CL1516" s="45"/>
      <c r="CM1516" s="45"/>
      <c r="CN1516" s="45"/>
      <c r="CO1516" s="45"/>
      <c r="CP1516" s="45"/>
      <c r="CQ1516" s="45"/>
      <c r="CR1516" s="45"/>
      <c r="CS1516" s="44"/>
      <c r="CT1516" s="44"/>
      <c r="CU1516" s="44"/>
      <c r="CV1516" s="44"/>
      <c r="CW1516" s="44"/>
      <c r="CX1516" s="44"/>
      <c r="CY1516" s="44"/>
      <c r="CZ1516" s="44"/>
      <c r="DA1516" s="44"/>
      <c r="DB1516" s="44"/>
      <c r="DC1516" s="44"/>
      <c r="DD1516" s="44"/>
      <c r="DE1516" s="44"/>
      <c r="DF1516" s="44"/>
      <c r="DG1516" s="44"/>
      <c r="DH1516" s="44"/>
      <c r="DI1516" s="44"/>
    </row>
    <row r="1517" spans="1:113" ht="15">
      <c r="A1517" s="40"/>
      <c r="B1517" s="40"/>
      <c r="C1517" s="41"/>
      <c r="D1517" s="69"/>
      <c r="E1517" s="42"/>
      <c r="F1517" s="42"/>
      <c r="G1517" s="44"/>
      <c r="H1517" s="44"/>
      <c r="I1517" s="44"/>
      <c r="J1517" s="335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44"/>
      <c r="AM1517" s="44"/>
      <c r="AN1517" s="44"/>
      <c r="AO1517" s="44"/>
      <c r="AP1517" s="44"/>
      <c r="AQ1517" s="44"/>
      <c r="AR1517" s="44"/>
      <c r="AS1517" s="44"/>
      <c r="AT1517" s="44"/>
      <c r="AU1517" s="44"/>
      <c r="AV1517" s="44"/>
      <c r="AW1517" s="44"/>
      <c r="AX1517" s="44"/>
      <c r="AY1517" s="44"/>
      <c r="AZ1517" s="44"/>
      <c r="BA1517" s="44"/>
      <c r="BB1517" s="44"/>
      <c r="BC1517" s="44"/>
      <c r="BD1517" s="44"/>
      <c r="BE1517" s="44"/>
      <c r="BF1517" s="44"/>
      <c r="BG1517" s="44"/>
      <c r="BH1517" s="44"/>
      <c r="BI1517" s="44"/>
      <c r="BJ1517" s="44"/>
      <c r="BK1517" s="44"/>
      <c r="BL1517" s="44"/>
      <c r="BM1517" s="44"/>
      <c r="BN1517" s="44"/>
      <c r="BO1517" s="44"/>
      <c r="BP1517" s="44"/>
      <c r="BQ1517" s="44"/>
      <c r="BR1517" s="44"/>
      <c r="BS1517" s="44"/>
      <c r="BT1517" s="44"/>
      <c r="BU1517" s="44"/>
      <c r="BV1517" s="44"/>
      <c r="BW1517" s="44"/>
      <c r="BX1517" s="44"/>
      <c r="BY1517" s="44"/>
      <c r="BZ1517" s="44"/>
      <c r="CA1517" s="44"/>
      <c r="CB1517" s="44"/>
      <c r="CC1517" s="44"/>
      <c r="CD1517" s="44"/>
      <c r="CE1517" s="44"/>
      <c r="CF1517" s="44"/>
      <c r="CG1517" s="45"/>
      <c r="CH1517" s="45"/>
      <c r="CI1517" s="45"/>
      <c r="CJ1517" s="45"/>
      <c r="CK1517" s="45"/>
      <c r="CL1517" s="45"/>
      <c r="CM1517" s="45"/>
      <c r="CN1517" s="45"/>
      <c r="CO1517" s="45"/>
      <c r="CP1517" s="45"/>
      <c r="CQ1517" s="45"/>
      <c r="CR1517" s="45"/>
      <c r="CS1517" s="44"/>
      <c r="CT1517" s="44"/>
      <c r="CU1517" s="44"/>
      <c r="CV1517" s="44"/>
      <c r="CW1517" s="44"/>
      <c r="CX1517" s="44"/>
      <c r="CY1517" s="44"/>
      <c r="CZ1517" s="44"/>
      <c r="DA1517" s="44"/>
      <c r="DB1517" s="44"/>
      <c r="DC1517" s="44"/>
      <c r="DD1517" s="44"/>
      <c r="DE1517" s="44"/>
      <c r="DF1517" s="44"/>
      <c r="DG1517" s="44"/>
      <c r="DH1517" s="44"/>
      <c r="DI1517" s="44"/>
    </row>
    <row r="1518" spans="1:113" ht="15">
      <c r="A1518" s="40"/>
      <c r="B1518" s="40"/>
      <c r="C1518" s="41"/>
      <c r="D1518" s="69"/>
      <c r="E1518" s="42"/>
      <c r="F1518" s="42"/>
      <c r="G1518" s="44"/>
      <c r="H1518" s="44"/>
      <c r="I1518" s="44"/>
      <c r="J1518" s="335"/>
      <c r="K1518" s="44"/>
      <c r="L1518" s="44"/>
      <c r="M1518" s="44"/>
      <c r="N1518" s="44"/>
      <c r="O1518" s="44"/>
      <c r="P1518" s="44"/>
      <c r="Q1518" s="44"/>
      <c r="R1518" s="44"/>
      <c r="S1518" s="44"/>
      <c r="T1518" s="44"/>
      <c r="U1518" s="44"/>
      <c r="V1518" s="44"/>
      <c r="W1518" s="44"/>
      <c r="X1518" s="44"/>
      <c r="Y1518" s="44"/>
      <c r="Z1518" s="44"/>
      <c r="AA1518" s="44"/>
      <c r="AB1518" s="44"/>
      <c r="AC1518" s="44"/>
      <c r="AD1518" s="44"/>
      <c r="AE1518" s="44"/>
      <c r="AF1518" s="44"/>
      <c r="AG1518" s="44"/>
      <c r="AH1518" s="44"/>
      <c r="AI1518" s="44"/>
      <c r="AJ1518" s="44"/>
      <c r="AK1518" s="44"/>
      <c r="AL1518" s="44"/>
      <c r="AM1518" s="44"/>
      <c r="AN1518" s="44"/>
      <c r="AO1518" s="44"/>
      <c r="AP1518" s="44"/>
      <c r="AQ1518" s="44"/>
      <c r="AR1518" s="44"/>
      <c r="AS1518" s="44"/>
      <c r="AT1518" s="44"/>
      <c r="AU1518" s="44"/>
      <c r="AV1518" s="44"/>
      <c r="AW1518" s="44"/>
      <c r="AX1518" s="44"/>
      <c r="AY1518" s="44"/>
      <c r="AZ1518" s="44"/>
      <c r="BA1518" s="44"/>
      <c r="BB1518" s="44"/>
      <c r="BC1518" s="44"/>
      <c r="BD1518" s="44"/>
      <c r="BE1518" s="44"/>
      <c r="BF1518" s="44"/>
      <c r="BG1518" s="44"/>
      <c r="BH1518" s="44"/>
      <c r="BI1518" s="44"/>
      <c r="BJ1518" s="44"/>
      <c r="BK1518" s="44"/>
      <c r="BL1518" s="44"/>
      <c r="BM1518" s="44"/>
      <c r="BN1518" s="44"/>
      <c r="BO1518" s="44"/>
      <c r="BP1518" s="44"/>
      <c r="BQ1518" s="44"/>
      <c r="BR1518" s="44"/>
      <c r="BS1518" s="44"/>
      <c r="BT1518" s="44"/>
      <c r="BU1518" s="44"/>
      <c r="BV1518" s="44"/>
      <c r="BW1518" s="44"/>
      <c r="BX1518" s="44"/>
      <c r="BY1518" s="44"/>
      <c r="BZ1518" s="44"/>
      <c r="CA1518" s="44"/>
      <c r="CB1518" s="44"/>
      <c r="CC1518" s="44"/>
      <c r="CD1518" s="44"/>
      <c r="CE1518" s="44"/>
      <c r="CF1518" s="44"/>
      <c r="CG1518" s="45"/>
      <c r="CH1518" s="45"/>
      <c r="CI1518" s="45"/>
      <c r="CJ1518" s="45"/>
      <c r="CK1518" s="45"/>
      <c r="CL1518" s="45"/>
      <c r="CM1518" s="45"/>
      <c r="CN1518" s="45"/>
      <c r="CO1518" s="45"/>
      <c r="CP1518" s="45"/>
      <c r="CQ1518" s="45"/>
      <c r="CR1518" s="45"/>
      <c r="CS1518" s="44"/>
      <c r="CT1518" s="44"/>
      <c r="CU1518" s="44"/>
      <c r="CV1518" s="44"/>
      <c r="CW1518" s="44"/>
      <c r="CX1518" s="44"/>
      <c r="CY1518" s="44"/>
      <c r="CZ1518" s="44"/>
      <c r="DA1518" s="44"/>
      <c r="DB1518" s="44"/>
      <c r="DC1518" s="44"/>
      <c r="DD1518" s="44"/>
      <c r="DE1518" s="44"/>
      <c r="DF1518" s="44"/>
      <c r="DG1518" s="44"/>
      <c r="DH1518" s="44"/>
      <c r="DI1518" s="44"/>
    </row>
    <row r="1519" spans="1:113" ht="15">
      <c r="A1519" s="40"/>
      <c r="B1519" s="40"/>
      <c r="C1519" s="41"/>
      <c r="D1519" s="69"/>
      <c r="E1519" s="42"/>
      <c r="F1519" s="42"/>
      <c r="G1519" s="44"/>
      <c r="H1519" s="44"/>
      <c r="I1519" s="44"/>
      <c r="J1519" s="335"/>
      <c r="K1519" s="44"/>
      <c r="L1519" s="44"/>
      <c r="M1519" s="44"/>
      <c r="N1519" s="44"/>
      <c r="O1519" s="44"/>
      <c r="P1519" s="44"/>
      <c r="Q1519" s="44"/>
      <c r="R1519" s="44"/>
      <c r="S1519" s="44"/>
      <c r="T1519" s="44"/>
      <c r="U1519" s="44"/>
      <c r="V1519" s="44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/>
      <c r="AI1519" s="44"/>
      <c r="AJ1519" s="44"/>
      <c r="AK1519" s="44"/>
      <c r="AL1519" s="44"/>
      <c r="AM1519" s="44"/>
      <c r="AN1519" s="44"/>
      <c r="AO1519" s="44"/>
      <c r="AP1519" s="44"/>
      <c r="AQ1519" s="44"/>
      <c r="AR1519" s="44"/>
      <c r="AS1519" s="44"/>
      <c r="AT1519" s="44"/>
      <c r="AU1519" s="44"/>
      <c r="AV1519" s="44"/>
      <c r="AW1519" s="44"/>
      <c r="AX1519" s="44"/>
      <c r="AY1519" s="44"/>
      <c r="AZ1519" s="44"/>
      <c r="BA1519" s="44"/>
      <c r="BB1519" s="44"/>
      <c r="BC1519" s="44"/>
      <c r="BD1519" s="44"/>
      <c r="BE1519" s="44"/>
      <c r="BF1519" s="44"/>
      <c r="BG1519" s="44"/>
      <c r="BH1519" s="44"/>
      <c r="BI1519" s="44"/>
      <c r="BJ1519" s="44"/>
      <c r="BK1519" s="44"/>
      <c r="BL1519" s="44"/>
      <c r="BM1519" s="44"/>
      <c r="BN1519" s="44"/>
      <c r="BO1519" s="44"/>
      <c r="BP1519" s="44"/>
      <c r="BQ1519" s="44"/>
      <c r="BR1519" s="44"/>
      <c r="BS1519" s="44"/>
      <c r="BT1519" s="44"/>
      <c r="BU1519" s="44"/>
      <c r="BV1519" s="44"/>
      <c r="BW1519" s="44"/>
      <c r="BX1519" s="44"/>
      <c r="BY1519" s="44"/>
      <c r="BZ1519" s="44"/>
      <c r="CA1519" s="44"/>
      <c r="CB1519" s="44"/>
      <c r="CC1519" s="44"/>
      <c r="CD1519" s="44"/>
      <c r="CE1519" s="44"/>
      <c r="CF1519" s="44"/>
      <c r="CG1519" s="45"/>
      <c r="CH1519" s="45"/>
      <c r="CI1519" s="45"/>
      <c r="CJ1519" s="45"/>
      <c r="CK1519" s="45"/>
      <c r="CL1519" s="45"/>
      <c r="CM1519" s="45"/>
      <c r="CN1519" s="45"/>
      <c r="CO1519" s="45"/>
      <c r="CP1519" s="45"/>
      <c r="CQ1519" s="45"/>
      <c r="CR1519" s="45"/>
      <c r="CS1519" s="44"/>
      <c r="CT1519" s="44"/>
      <c r="CU1519" s="44"/>
      <c r="CV1519" s="44"/>
      <c r="CW1519" s="44"/>
      <c r="CX1519" s="44"/>
      <c r="CY1519" s="44"/>
      <c r="CZ1519" s="44"/>
      <c r="DA1519" s="44"/>
      <c r="DB1519" s="44"/>
      <c r="DC1519" s="44"/>
      <c r="DD1519" s="44"/>
      <c r="DE1519" s="44"/>
      <c r="DF1519" s="44"/>
      <c r="DG1519" s="44"/>
      <c r="DH1519" s="44"/>
      <c r="DI1519" s="44"/>
    </row>
    <row r="1520" spans="1:113" ht="15">
      <c r="A1520" s="40"/>
      <c r="B1520" s="40"/>
      <c r="C1520" s="41"/>
      <c r="D1520" s="69"/>
      <c r="E1520" s="42"/>
      <c r="F1520" s="42"/>
      <c r="G1520" s="44"/>
      <c r="H1520" s="44"/>
      <c r="I1520" s="44"/>
      <c r="J1520" s="335"/>
      <c r="K1520" s="44"/>
      <c r="L1520" s="44"/>
      <c r="M1520" s="44"/>
      <c r="N1520" s="44"/>
      <c r="O1520" s="44"/>
      <c r="P1520" s="44"/>
      <c r="Q1520" s="44"/>
      <c r="R1520" s="44"/>
      <c r="S1520" s="44"/>
      <c r="T1520" s="44"/>
      <c r="U1520" s="44"/>
      <c r="V1520" s="44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/>
      <c r="AH1520" s="44"/>
      <c r="AI1520" s="44"/>
      <c r="AJ1520" s="44"/>
      <c r="AK1520" s="44"/>
      <c r="AL1520" s="44"/>
      <c r="AM1520" s="44"/>
      <c r="AN1520" s="44"/>
      <c r="AO1520" s="44"/>
      <c r="AP1520" s="44"/>
      <c r="AQ1520" s="44"/>
      <c r="AR1520" s="44"/>
      <c r="AS1520" s="44"/>
      <c r="AT1520" s="44"/>
      <c r="AU1520" s="44"/>
      <c r="AV1520" s="44"/>
      <c r="AW1520" s="44"/>
      <c r="AX1520" s="44"/>
      <c r="AY1520" s="44"/>
      <c r="AZ1520" s="44"/>
      <c r="BA1520" s="44"/>
      <c r="BB1520" s="44"/>
      <c r="BC1520" s="44"/>
      <c r="BD1520" s="44"/>
      <c r="BE1520" s="44"/>
      <c r="BF1520" s="44"/>
      <c r="BG1520" s="44"/>
      <c r="BH1520" s="44"/>
      <c r="BI1520" s="44"/>
      <c r="BJ1520" s="44"/>
      <c r="BK1520" s="44"/>
      <c r="BL1520" s="44"/>
      <c r="BM1520" s="44"/>
      <c r="BN1520" s="44"/>
      <c r="BO1520" s="44"/>
      <c r="BP1520" s="44"/>
      <c r="BQ1520" s="44"/>
      <c r="BR1520" s="44"/>
      <c r="BS1520" s="44"/>
      <c r="BT1520" s="44"/>
      <c r="BU1520" s="44"/>
      <c r="BV1520" s="44"/>
      <c r="BW1520" s="44"/>
      <c r="BX1520" s="44"/>
      <c r="BY1520" s="44"/>
      <c r="BZ1520" s="44"/>
      <c r="CA1520" s="44"/>
      <c r="CB1520" s="44"/>
      <c r="CC1520" s="44"/>
      <c r="CD1520" s="44"/>
      <c r="CE1520" s="44"/>
      <c r="CF1520" s="44"/>
      <c r="CG1520" s="45"/>
      <c r="CH1520" s="45"/>
      <c r="CI1520" s="45"/>
      <c r="CJ1520" s="45"/>
      <c r="CK1520" s="45"/>
      <c r="CL1520" s="45"/>
      <c r="CM1520" s="45"/>
      <c r="CN1520" s="45"/>
      <c r="CO1520" s="45"/>
      <c r="CP1520" s="45"/>
      <c r="CQ1520" s="45"/>
      <c r="CR1520" s="45"/>
      <c r="CS1520" s="44"/>
      <c r="CT1520" s="44"/>
      <c r="CU1520" s="44"/>
      <c r="CV1520" s="44"/>
      <c r="CW1520" s="44"/>
      <c r="CX1520" s="44"/>
      <c r="CY1520" s="44"/>
      <c r="CZ1520" s="44"/>
      <c r="DA1520" s="44"/>
      <c r="DB1520" s="44"/>
      <c r="DC1520" s="44"/>
      <c r="DD1520" s="44"/>
      <c r="DE1520" s="44"/>
      <c r="DF1520" s="44"/>
      <c r="DG1520" s="44"/>
      <c r="DH1520" s="44"/>
      <c r="DI1520" s="44"/>
    </row>
    <row r="1521" spans="1:113" ht="15">
      <c r="A1521" s="40"/>
      <c r="B1521" s="40"/>
      <c r="C1521" s="41"/>
      <c r="D1521" s="69"/>
      <c r="E1521" s="42"/>
      <c r="F1521" s="42"/>
      <c r="G1521" s="44"/>
      <c r="H1521" s="44"/>
      <c r="I1521" s="44"/>
      <c r="J1521" s="335"/>
      <c r="K1521" s="44"/>
      <c r="L1521" s="44"/>
      <c r="M1521" s="44"/>
      <c r="N1521" s="44"/>
      <c r="O1521" s="44"/>
      <c r="P1521" s="44"/>
      <c r="Q1521" s="44"/>
      <c r="R1521" s="44"/>
      <c r="S1521" s="44"/>
      <c r="T1521" s="44"/>
      <c r="U1521" s="44"/>
      <c r="V1521" s="44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4"/>
      <c r="AK1521" s="44"/>
      <c r="AL1521" s="44"/>
      <c r="AM1521" s="44"/>
      <c r="AN1521" s="44"/>
      <c r="AO1521" s="44"/>
      <c r="AP1521" s="44"/>
      <c r="AQ1521" s="44"/>
      <c r="AR1521" s="44"/>
      <c r="AS1521" s="44"/>
      <c r="AT1521" s="44"/>
      <c r="AU1521" s="44"/>
      <c r="AV1521" s="44"/>
      <c r="AW1521" s="44"/>
      <c r="AX1521" s="44"/>
      <c r="AY1521" s="44"/>
      <c r="AZ1521" s="44"/>
      <c r="BA1521" s="44"/>
      <c r="BB1521" s="44"/>
      <c r="BC1521" s="44"/>
      <c r="BD1521" s="44"/>
      <c r="BE1521" s="44"/>
      <c r="BF1521" s="44"/>
      <c r="BG1521" s="44"/>
      <c r="BH1521" s="44"/>
      <c r="BI1521" s="44"/>
      <c r="BJ1521" s="44"/>
      <c r="BK1521" s="44"/>
      <c r="BL1521" s="44"/>
      <c r="BM1521" s="44"/>
      <c r="BN1521" s="44"/>
      <c r="BO1521" s="44"/>
      <c r="BP1521" s="44"/>
      <c r="BQ1521" s="44"/>
      <c r="BR1521" s="44"/>
      <c r="BS1521" s="44"/>
      <c r="BT1521" s="44"/>
      <c r="BU1521" s="44"/>
      <c r="BV1521" s="44"/>
      <c r="BW1521" s="44"/>
      <c r="BX1521" s="44"/>
      <c r="BY1521" s="44"/>
      <c r="BZ1521" s="44"/>
      <c r="CA1521" s="44"/>
      <c r="CB1521" s="44"/>
      <c r="CC1521" s="44"/>
      <c r="CD1521" s="44"/>
      <c r="CE1521" s="44"/>
      <c r="CF1521" s="44"/>
      <c r="CG1521" s="45"/>
      <c r="CH1521" s="45"/>
      <c r="CI1521" s="45"/>
      <c r="CJ1521" s="45"/>
      <c r="CK1521" s="45"/>
      <c r="CL1521" s="45"/>
      <c r="CM1521" s="45"/>
      <c r="CN1521" s="45"/>
      <c r="CO1521" s="45"/>
      <c r="CP1521" s="45"/>
      <c r="CQ1521" s="45"/>
      <c r="CR1521" s="45"/>
      <c r="CS1521" s="44"/>
      <c r="CT1521" s="44"/>
      <c r="CU1521" s="44"/>
      <c r="CV1521" s="44"/>
      <c r="CW1521" s="44"/>
      <c r="CX1521" s="44"/>
      <c r="CY1521" s="44"/>
      <c r="CZ1521" s="44"/>
      <c r="DA1521" s="44"/>
      <c r="DB1521" s="44"/>
      <c r="DC1521" s="44"/>
      <c r="DD1521" s="44"/>
      <c r="DE1521" s="44"/>
      <c r="DF1521" s="44"/>
      <c r="DG1521" s="44"/>
      <c r="DH1521" s="44"/>
      <c r="DI1521" s="44"/>
    </row>
    <row r="1522" spans="1:113" ht="15">
      <c r="A1522" s="40"/>
      <c r="B1522" s="40"/>
      <c r="C1522" s="41"/>
      <c r="D1522" s="69"/>
      <c r="E1522" s="42"/>
      <c r="F1522" s="42"/>
      <c r="G1522" s="44"/>
      <c r="H1522" s="44"/>
      <c r="I1522" s="44"/>
      <c r="J1522" s="335"/>
      <c r="K1522" s="44"/>
      <c r="L1522" s="44"/>
      <c r="M1522" s="44"/>
      <c r="N1522" s="44"/>
      <c r="O1522" s="44"/>
      <c r="P1522" s="44"/>
      <c r="Q1522" s="44"/>
      <c r="R1522" s="44"/>
      <c r="S1522" s="44"/>
      <c r="T1522" s="44"/>
      <c r="U1522" s="44"/>
      <c r="V1522" s="44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44"/>
      <c r="AM1522" s="44"/>
      <c r="AN1522" s="44"/>
      <c r="AO1522" s="44"/>
      <c r="AP1522" s="44"/>
      <c r="AQ1522" s="44"/>
      <c r="AR1522" s="44"/>
      <c r="AS1522" s="44"/>
      <c r="AT1522" s="44"/>
      <c r="AU1522" s="44"/>
      <c r="AV1522" s="44"/>
      <c r="AW1522" s="44"/>
      <c r="AX1522" s="44"/>
      <c r="AY1522" s="44"/>
      <c r="AZ1522" s="44"/>
      <c r="BA1522" s="44"/>
      <c r="BB1522" s="44"/>
      <c r="BC1522" s="44"/>
      <c r="BD1522" s="44"/>
      <c r="BE1522" s="44"/>
      <c r="BF1522" s="44"/>
      <c r="BG1522" s="44"/>
      <c r="BH1522" s="44"/>
      <c r="BI1522" s="44"/>
      <c r="BJ1522" s="44"/>
      <c r="BK1522" s="44"/>
      <c r="BL1522" s="44"/>
      <c r="BM1522" s="44"/>
      <c r="BN1522" s="44"/>
      <c r="BO1522" s="44"/>
      <c r="BP1522" s="44"/>
      <c r="BQ1522" s="44"/>
      <c r="BR1522" s="44"/>
      <c r="BS1522" s="44"/>
      <c r="BT1522" s="44"/>
      <c r="BU1522" s="44"/>
      <c r="BV1522" s="44"/>
      <c r="BW1522" s="44"/>
      <c r="BX1522" s="44"/>
      <c r="BY1522" s="44"/>
      <c r="BZ1522" s="44"/>
      <c r="CA1522" s="44"/>
      <c r="CB1522" s="44"/>
      <c r="CC1522" s="44"/>
      <c r="CD1522" s="44"/>
      <c r="CE1522" s="44"/>
      <c r="CF1522" s="44"/>
      <c r="CG1522" s="45"/>
      <c r="CH1522" s="45"/>
      <c r="CI1522" s="45"/>
      <c r="CJ1522" s="45"/>
      <c r="CK1522" s="45"/>
      <c r="CL1522" s="45"/>
      <c r="CM1522" s="45"/>
      <c r="CN1522" s="45"/>
      <c r="CO1522" s="45"/>
      <c r="CP1522" s="45"/>
      <c r="CQ1522" s="45"/>
      <c r="CR1522" s="45"/>
      <c r="CS1522" s="44"/>
      <c r="CT1522" s="44"/>
      <c r="CU1522" s="44"/>
      <c r="CV1522" s="44"/>
      <c r="CW1522" s="44"/>
      <c r="CX1522" s="44"/>
      <c r="CY1522" s="44"/>
      <c r="CZ1522" s="44"/>
      <c r="DA1522" s="44"/>
      <c r="DB1522" s="44"/>
      <c r="DC1522" s="44"/>
      <c r="DD1522" s="44"/>
      <c r="DE1522" s="44"/>
      <c r="DF1522" s="44"/>
      <c r="DG1522" s="44"/>
      <c r="DH1522" s="44"/>
      <c r="DI1522" s="44"/>
    </row>
    <row r="1523" spans="1:113" ht="15">
      <c r="A1523" s="40"/>
      <c r="B1523" s="40"/>
      <c r="C1523" s="41"/>
      <c r="D1523" s="69"/>
      <c r="E1523" s="42"/>
      <c r="F1523" s="42"/>
      <c r="G1523" s="44"/>
      <c r="H1523" s="44"/>
      <c r="I1523" s="44"/>
      <c r="J1523" s="335"/>
      <c r="K1523" s="44"/>
      <c r="L1523" s="44"/>
      <c r="M1523" s="44"/>
      <c r="N1523" s="44"/>
      <c r="O1523" s="44"/>
      <c r="P1523" s="44"/>
      <c r="Q1523" s="44"/>
      <c r="R1523" s="44"/>
      <c r="S1523" s="44"/>
      <c r="T1523" s="44"/>
      <c r="U1523" s="44"/>
      <c r="V1523" s="44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/>
      <c r="AJ1523" s="44"/>
      <c r="AK1523" s="44"/>
      <c r="AL1523" s="44"/>
      <c r="AM1523" s="44"/>
      <c r="AN1523" s="44"/>
      <c r="AO1523" s="44"/>
      <c r="AP1523" s="44"/>
      <c r="AQ1523" s="44"/>
      <c r="AR1523" s="44"/>
      <c r="AS1523" s="44"/>
      <c r="AT1523" s="44"/>
      <c r="AU1523" s="44"/>
      <c r="AV1523" s="44"/>
      <c r="AW1523" s="44"/>
      <c r="AX1523" s="44"/>
      <c r="AY1523" s="44"/>
      <c r="AZ1523" s="44"/>
      <c r="BA1523" s="44"/>
      <c r="BB1523" s="44"/>
      <c r="BC1523" s="44"/>
      <c r="BD1523" s="44"/>
      <c r="BE1523" s="44"/>
      <c r="BF1523" s="44"/>
      <c r="BG1523" s="44"/>
      <c r="BH1523" s="44"/>
      <c r="BI1523" s="44"/>
      <c r="BJ1523" s="44"/>
      <c r="BK1523" s="44"/>
      <c r="BL1523" s="44"/>
      <c r="BM1523" s="44"/>
      <c r="BN1523" s="44"/>
      <c r="BO1523" s="44"/>
      <c r="BP1523" s="44"/>
      <c r="BQ1523" s="44"/>
      <c r="BR1523" s="44"/>
      <c r="BS1523" s="44"/>
      <c r="BT1523" s="44"/>
      <c r="BU1523" s="44"/>
      <c r="BV1523" s="44"/>
      <c r="BW1523" s="44"/>
      <c r="BX1523" s="44"/>
      <c r="BY1523" s="44"/>
      <c r="BZ1523" s="44"/>
      <c r="CA1523" s="44"/>
      <c r="CB1523" s="44"/>
      <c r="CC1523" s="44"/>
      <c r="CD1523" s="44"/>
      <c r="CE1523" s="44"/>
      <c r="CF1523" s="44"/>
      <c r="CG1523" s="45"/>
      <c r="CH1523" s="45"/>
      <c r="CI1523" s="45"/>
      <c r="CJ1523" s="45"/>
      <c r="CK1523" s="45"/>
      <c r="CL1523" s="45"/>
      <c r="CM1523" s="45"/>
      <c r="CN1523" s="45"/>
      <c r="CO1523" s="45"/>
      <c r="CP1523" s="45"/>
      <c r="CQ1523" s="45"/>
      <c r="CR1523" s="45"/>
      <c r="CS1523" s="44"/>
      <c r="CT1523" s="44"/>
      <c r="CU1523" s="44"/>
      <c r="CV1523" s="44"/>
      <c r="CW1523" s="44"/>
      <c r="CX1523" s="44"/>
      <c r="CY1523" s="44"/>
      <c r="CZ1523" s="44"/>
      <c r="DA1523" s="44"/>
      <c r="DB1523" s="44"/>
      <c r="DC1523" s="44"/>
      <c r="DD1523" s="44"/>
      <c r="DE1523" s="44"/>
      <c r="DF1523" s="44"/>
      <c r="DG1523" s="44"/>
      <c r="DH1523" s="44"/>
      <c r="DI1523" s="44"/>
    </row>
    <row r="1524" spans="1:113" ht="15">
      <c r="A1524" s="40"/>
      <c r="B1524" s="40"/>
      <c r="C1524" s="41"/>
      <c r="D1524" s="69"/>
      <c r="E1524" s="42"/>
      <c r="F1524" s="42"/>
      <c r="G1524" s="44"/>
      <c r="H1524" s="44"/>
      <c r="I1524" s="44"/>
      <c r="J1524" s="335"/>
      <c r="K1524" s="44"/>
      <c r="L1524" s="44"/>
      <c r="M1524" s="44"/>
      <c r="N1524" s="44"/>
      <c r="O1524" s="44"/>
      <c r="P1524" s="44"/>
      <c r="Q1524" s="44"/>
      <c r="R1524" s="44"/>
      <c r="S1524" s="44"/>
      <c r="T1524" s="44"/>
      <c r="U1524" s="44"/>
      <c r="V1524" s="44"/>
      <c r="W1524" s="44"/>
      <c r="X1524" s="44"/>
      <c r="Y1524" s="44"/>
      <c r="Z1524" s="44"/>
      <c r="AA1524" s="44"/>
      <c r="AB1524" s="44"/>
      <c r="AC1524" s="44"/>
      <c r="AD1524" s="44"/>
      <c r="AE1524" s="44"/>
      <c r="AF1524" s="44"/>
      <c r="AG1524" s="44"/>
      <c r="AH1524" s="44"/>
      <c r="AI1524" s="44"/>
      <c r="AJ1524" s="44"/>
      <c r="AK1524" s="44"/>
      <c r="AL1524" s="44"/>
      <c r="AM1524" s="44"/>
      <c r="AN1524" s="44"/>
      <c r="AO1524" s="44"/>
      <c r="AP1524" s="44"/>
      <c r="AQ1524" s="44"/>
      <c r="AR1524" s="44"/>
      <c r="AS1524" s="44"/>
      <c r="AT1524" s="44"/>
      <c r="AU1524" s="44"/>
      <c r="AV1524" s="44"/>
      <c r="AW1524" s="44"/>
      <c r="AX1524" s="44"/>
      <c r="AY1524" s="44"/>
      <c r="AZ1524" s="44"/>
      <c r="BA1524" s="44"/>
      <c r="BB1524" s="44"/>
      <c r="BC1524" s="44"/>
      <c r="BD1524" s="44"/>
      <c r="BE1524" s="44"/>
      <c r="BF1524" s="44"/>
      <c r="BG1524" s="44"/>
      <c r="BH1524" s="44"/>
      <c r="BI1524" s="44"/>
      <c r="BJ1524" s="44"/>
      <c r="BK1524" s="44"/>
      <c r="BL1524" s="44"/>
      <c r="BM1524" s="44"/>
      <c r="BN1524" s="44"/>
      <c r="BO1524" s="44"/>
      <c r="BP1524" s="44"/>
      <c r="BQ1524" s="44"/>
      <c r="BR1524" s="44"/>
      <c r="BS1524" s="44"/>
      <c r="BT1524" s="44"/>
      <c r="BU1524" s="44"/>
      <c r="BV1524" s="44"/>
      <c r="BW1524" s="44"/>
      <c r="BX1524" s="44"/>
      <c r="BY1524" s="44"/>
      <c r="BZ1524" s="44"/>
      <c r="CA1524" s="44"/>
      <c r="CB1524" s="44"/>
      <c r="CC1524" s="44"/>
      <c r="CD1524" s="44"/>
      <c r="CE1524" s="44"/>
      <c r="CF1524" s="44"/>
      <c r="CG1524" s="45"/>
      <c r="CH1524" s="45"/>
      <c r="CI1524" s="45"/>
      <c r="CJ1524" s="45"/>
      <c r="CK1524" s="45"/>
      <c r="CL1524" s="45"/>
      <c r="CM1524" s="45"/>
      <c r="CN1524" s="45"/>
      <c r="CO1524" s="45"/>
      <c r="CP1524" s="45"/>
      <c r="CQ1524" s="45"/>
      <c r="CR1524" s="45"/>
      <c r="CS1524" s="44"/>
      <c r="CT1524" s="44"/>
      <c r="CU1524" s="44"/>
      <c r="CV1524" s="44"/>
      <c r="CW1524" s="44"/>
      <c r="CX1524" s="44"/>
      <c r="CY1524" s="44"/>
      <c r="CZ1524" s="44"/>
      <c r="DA1524" s="44"/>
      <c r="DB1524" s="44"/>
      <c r="DC1524" s="44"/>
      <c r="DD1524" s="44"/>
      <c r="DE1524" s="44"/>
      <c r="DF1524" s="44"/>
      <c r="DG1524" s="44"/>
      <c r="DH1524" s="44"/>
      <c r="DI1524" s="44"/>
    </row>
    <row r="1525" spans="1:113" ht="15">
      <c r="A1525" s="40"/>
      <c r="B1525" s="40"/>
      <c r="C1525" s="41"/>
      <c r="D1525" s="69"/>
      <c r="E1525" s="42"/>
      <c r="F1525" s="42"/>
      <c r="G1525" s="44"/>
      <c r="H1525" s="44"/>
      <c r="I1525" s="44"/>
      <c r="J1525" s="335"/>
      <c r="K1525" s="44"/>
      <c r="L1525" s="44"/>
      <c r="M1525" s="44"/>
      <c r="N1525" s="44"/>
      <c r="O1525" s="44"/>
      <c r="P1525" s="44"/>
      <c r="Q1525" s="44"/>
      <c r="R1525" s="44"/>
      <c r="S1525" s="44"/>
      <c r="T1525" s="44"/>
      <c r="U1525" s="44"/>
      <c r="V1525" s="44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4"/>
      <c r="AK1525" s="44"/>
      <c r="AL1525" s="44"/>
      <c r="AM1525" s="44"/>
      <c r="AN1525" s="44"/>
      <c r="AO1525" s="44"/>
      <c r="AP1525" s="44"/>
      <c r="AQ1525" s="44"/>
      <c r="AR1525" s="44"/>
      <c r="AS1525" s="44"/>
      <c r="AT1525" s="44"/>
      <c r="AU1525" s="44"/>
      <c r="AV1525" s="44"/>
      <c r="AW1525" s="44"/>
      <c r="AX1525" s="44"/>
      <c r="AY1525" s="44"/>
      <c r="AZ1525" s="44"/>
      <c r="BA1525" s="44"/>
      <c r="BB1525" s="44"/>
      <c r="BC1525" s="44"/>
      <c r="BD1525" s="44"/>
      <c r="BE1525" s="44"/>
      <c r="BF1525" s="44"/>
      <c r="BG1525" s="44"/>
      <c r="BH1525" s="44"/>
      <c r="BI1525" s="44"/>
      <c r="BJ1525" s="44"/>
      <c r="BK1525" s="44"/>
      <c r="BL1525" s="44"/>
      <c r="BM1525" s="44"/>
      <c r="BN1525" s="44"/>
      <c r="BO1525" s="44"/>
      <c r="BP1525" s="44"/>
      <c r="BQ1525" s="44"/>
      <c r="BR1525" s="44"/>
      <c r="BS1525" s="44"/>
      <c r="BT1525" s="44"/>
      <c r="BU1525" s="44"/>
      <c r="BV1525" s="44"/>
      <c r="BW1525" s="44"/>
      <c r="BX1525" s="44"/>
      <c r="BY1525" s="44"/>
      <c r="BZ1525" s="44"/>
      <c r="CA1525" s="44"/>
      <c r="CB1525" s="44"/>
      <c r="CC1525" s="44"/>
      <c r="CD1525" s="44"/>
      <c r="CE1525" s="44"/>
      <c r="CF1525" s="44"/>
      <c r="CG1525" s="45"/>
      <c r="CH1525" s="45"/>
      <c r="CI1525" s="45"/>
      <c r="CJ1525" s="45"/>
      <c r="CK1525" s="45"/>
      <c r="CL1525" s="45"/>
      <c r="CM1525" s="45"/>
      <c r="CN1525" s="45"/>
      <c r="CO1525" s="45"/>
      <c r="CP1525" s="45"/>
      <c r="CQ1525" s="45"/>
      <c r="CR1525" s="45"/>
      <c r="CS1525" s="44"/>
      <c r="CT1525" s="44"/>
      <c r="CU1525" s="44"/>
      <c r="CV1525" s="44"/>
      <c r="CW1525" s="44"/>
      <c r="CX1525" s="44"/>
      <c r="CY1525" s="44"/>
      <c r="CZ1525" s="44"/>
      <c r="DA1525" s="44"/>
      <c r="DB1525" s="44"/>
      <c r="DC1525" s="44"/>
      <c r="DD1525" s="44"/>
      <c r="DE1525" s="44"/>
      <c r="DF1525" s="44"/>
      <c r="DG1525" s="44"/>
      <c r="DH1525" s="44"/>
      <c r="DI1525" s="44"/>
    </row>
    <row r="1526" spans="1:113" ht="15">
      <c r="A1526" s="40"/>
      <c r="B1526" s="40"/>
      <c r="C1526" s="41"/>
      <c r="D1526" s="69"/>
      <c r="E1526" s="42"/>
      <c r="F1526" s="42"/>
      <c r="G1526" s="44"/>
      <c r="H1526" s="44"/>
      <c r="I1526" s="44"/>
      <c r="J1526" s="335"/>
      <c r="K1526" s="44"/>
      <c r="L1526" s="44"/>
      <c r="M1526" s="44"/>
      <c r="N1526" s="44"/>
      <c r="O1526" s="44"/>
      <c r="P1526" s="44"/>
      <c r="Q1526" s="44"/>
      <c r="R1526" s="44"/>
      <c r="S1526" s="44"/>
      <c r="T1526" s="44"/>
      <c r="U1526" s="44"/>
      <c r="V1526" s="44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4"/>
      <c r="AK1526" s="44"/>
      <c r="AL1526" s="44"/>
      <c r="AM1526" s="44"/>
      <c r="AN1526" s="44"/>
      <c r="AO1526" s="44"/>
      <c r="AP1526" s="44"/>
      <c r="AQ1526" s="44"/>
      <c r="AR1526" s="44"/>
      <c r="AS1526" s="44"/>
      <c r="AT1526" s="44"/>
      <c r="AU1526" s="44"/>
      <c r="AV1526" s="44"/>
      <c r="AW1526" s="44"/>
      <c r="AX1526" s="44"/>
      <c r="AY1526" s="44"/>
      <c r="AZ1526" s="44"/>
      <c r="BA1526" s="44"/>
      <c r="BB1526" s="44"/>
      <c r="BC1526" s="44"/>
      <c r="BD1526" s="44"/>
      <c r="BE1526" s="44"/>
      <c r="BF1526" s="44"/>
      <c r="BG1526" s="44"/>
      <c r="BH1526" s="44"/>
      <c r="BI1526" s="44"/>
      <c r="BJ1526" s="44"/>
      <c r="BK1526" s="44"/>
      <c r="BL1526" s="44"/>
      <c r="BM1526" s="44"/>
      <c r="BN1526" s="44"/>
      <c r="BO1526" s="44"/>
      <c r="BP1526" s="44"/>
      <c r="BQ1526" s="44"/>
      <c r="BR1526" s="44"/>
      <c r="BS1526" s="44"/>
      <c r="BT1526" s="44"/>
      <c r="BU1526" s="44"/>
      <c r="BV1526" s="44"/>
      <c r="BW1526" s="44"/>
      <c r="BX1526" s="44"/>
      <c r="BY1526" s="44"/>
      <c r="BZ1526" s="44"/>
      <c r="CA1526" s="44"/>
      <c r="CB1526" s="44"/>
      <c r="CC1526" s="44"/>
      <c r="CD1526" s="44"/>
      <c r="CE1526" s="44"/>
      <c r="CF1526" s="44"/>
      <c r="CG1526" s="45"/>
      <c r="CH1526" s="45"/>
      <c r="CI1526" s="45"/>
      <c r="CJ1526" s="45"/>
      <c r="CK1526" s="45"/>
      <c r="CL1526" s="45"/>
      <c r="CM1526" s="45"/>
      <c r="CN1526" s="45"/>
      <c r="CO1526" s="45"/>
      <c r="CP1526" s="45"/>
      <c r="CQ1526" s="45"/>
      <c r="CR1526" s="45"/>
      <c r="CS1526" s="44"/>
      <c r="CT1526" s="44"/>
      <c r="CU1526" s="44"/>
      <c r="CV1526" s="44"/>
      <c r="CW1526" s="44"/>
      <c r="CX1526" s="44"/>
      <c r="CY1526" s="44"/>
      <c r="CZ1526" s="44"/>
      <c r="DA1526" s="44"/>
      <c r="DB1526" s="44"/>
      <c r="DC1526" s="44"/>
      <c r="DD1526" s="44"/>
      <c r="DE1526" s="44"/>
      <c r="DF1526" s="44"/>
      <c r="DG1526" s="44"/>
      <c r="DH1526" s="44"/>
      <c r="DI1526" s="44"/>
    </row>
    <row r="1527" spans="1:113" ht="15">
      <c r="A1527" s="40"/>
      <c r="B1527" s="40"/>
      <c r="C1527" s="41"/>
      <c r="D1527" s="69"/>
      <c r="E1527" s="42"/>
      <c r="F1527" s="42"/>
      <c r="G1527" s="44"/>
      <c r="H1527" s="44"/>
      <c r="I1527" s="44"/>
      <c r="J1527" s="335"/>
      <c r="K1527" s="44"/>
      <c r="L1527" s="44"/>
      <c r="M1527" s="44"/>
      <c r="N1527" s="44"/>
      <c r="O1527" s="44"/>
      <c r="P1527" s="44"/>
      <c r="Q1527" s="44"/>
      <c r="R1527" s="44"/>
      <c r="S1527" s="44"/>
      <c r="T1527" s="44"/>
      <c r="U1527" s="44"/>
      <c r="V1527" s="44"/>
      <c r="W1527" s="44"/>
      <c r="X1527" s="44"/>
      <c r="Y1527" s="44"/>
      <c r="Z1527" s="44"/>
      <c r="AA1527" s="44"/>
      <c r="AB1527" s="44"/>
      <c r="AC1527" s="44"/>
      <c r="AD1527" s="44"/>
      <c r="AE1527" s="44"/>
      <c r="AF1527" s="44"/>
      <c r="AG1527" s="44"/>
      <c r="AH1527" s="44"/>
      <c r="AI1527" s="44"/>
      <c r="AJ1527" s="44"/>
      <c r="AK1527" s="44"/>
      <c r="AL1527" s="44"/>
      <c r="AM1527" s="44"/>
      <c r="AN1527" s="44"/>
      <c r="AO1527" s="44"/>
      <c r="AP1527" s="44"/>
      <c r="AQ1527" s="44"/>
      <c r="AR1527" s="44"/>
      <c r="AS1527" s="44"/>
      <c r="AT1527" s="44"/>
      <c r="AU1527" s="44"/>
      <c r="AV1527" s="44"/>
      <c r="AW1527" s="44"/>
      <c r="AX1527" s="44"/>
      <c r="AY1527" s="44"/>
      <c r="AZ1527" s="44"/>
      <c r="BA1527" s="44"/>
      <c r="BB1527" s="44"/>
      <c r="BC1527" s="44"/>
      <c r="BD1527" s="44"/>
      <c r="BE1527" s="44"/>
      <c r="BF1527" s="44"/>
      <c r="BG1527" s="44"/>
      <c r="BH1527" s="44"/>
      <c r="BI1527" s="44"/>
      <c r="BJ1527" s="44"/>
      <c r="BK1527" s="44"/>
      <c r="BL1527" s="44"/>
      <c r="BM1527" s="44"/>
      <c r="BN1527" s="44"/>
      <c r="BO1527" s="44"/>
      <c r="BP1527" s="44"/>
      <c r="BQ1527" s="44"/>
      <c r="BR1527" s="44"/>
      <c r="BS1527" s="44"/>
      <c r="BT1527" s="44"/>
      <c r="BU1527" s="44"/>
      <c r="BV1527" s="44"/>
      <c r="BW1527" s="44"/>
      <c r="BX1527" s="44"/>
      <c r="BY1527" s="44"/>
      <c r="BZ1527" s="44"/>
      <c r="CA1527" s="44"/>
      <c r="CB1527" s="44"/>
      <c r="CC1527" s="44"/>
      <c r="CD1527" s="44"/>
      <c r="CE1527" s="44"/>
      <c r="CF1527" s="44"/>
      <c r="CG1527" s="45"/>
      <c r="CH1527" s="45"/>
      <c r="CI1527" s="45"/>
      <c r="CJ1527" s="45"/>
      <c r="CK1527" s="45"/>
      <c r="CL1527" s="45"/>
      <c r="CM1527" s="45"/>
      <c r="CN1527" s="45"/>
      <c r="CO1527" s="45"/>
      <c r="CP1527" s="45"/>
      <c r="CQ1527" s="45"/>
      <c r="CR1527" s="45"/>
      <c r="CS1527" s="44"/>
      <c r="CT1527" s="44"/>
      <c r="CU1527" s="44"/>
      <c r="CV1527" s="44"/>
      <c r="CW1527" s="44"/>
      <c r="CX1527" s="44"/>
      <c r="CY1527" s="44"/>
      <c r="CZ1527" s="44"/>
      <c r="DA1527" s="44"/>
      <c r="DB1527" s="44"/>
      <c r="DC1527" s="44"/>
      <c r="DD1527" s="44"/>
      <c r="DE1527" s="44"/>
      <c r="DF1527" s="44"/>
      <c r="DG1527" s="44"/>
      <c r="DH1527" s="44"/>
      <c r="DI1527" s="44"/>
    </row>
    <row r="1528" spans="1:113" ht="15">
      <c r="A1528" s="40"/>
      <c r="B1528" s="40"/>
      <c r="C1528" s="41"/>
      <c r="D1528" s="69"/>
      <c r="E1528" s="42"/>
      <c r="F1528" s="42"/>
      <c r="G1528" s="44"/>
      <c r="H1528" s="44"/>
      <c r="I1528" s="44"/>
      <c r="J1528" s="335"/>
      <c r="K1528" s="44"/>
      <c r="L1528" s="44"/>
      <c r="M1528" s="44"/>
      <c r="N1528" s="44"/>
      <c r="O1528" s="44"/>
      <c r="P1528" s="44"/>
      <c r="Q1528" s="44"/>
      <c r="R1528" s="44"/>
      <c r="S1528" s="44"/>
      <c r="T1528" s="44"/>
      <c r="U1528" s="44"/>
      <c r="V1528" s="44"/>
      <c r="W1528" s="44"/>
      <c r="X1528" s="44"/>
      <c r="Y1528" s="44"/>
      <c r="Z1528" s="44"/>
      <c r="AA1528" s="44"/>
      <c r="AB1528" s="44"/>
      <c r="AC1528" s="44"/>
      <c r="AD1528" s="44"/>
      <c r="AE1528" s="44"/>
      <c r="AF1528" s="44"/>
      <c r="AG1528" s="44"/>
      <c r="AH1528" s="44"/>
      <c r="AI1528" s="44"/>
      <c r="AJ1528" s="44"/>
      <c r="AK1528" s="44"/>
      <c r="AL1528" s="44"/>
      <c r="AM1528" s="44"/>
      <c r="AN1528" s="44"/>
      <c r="AO1528" s="44"/>
      <c r="AP1528" s="44"/>
      <c r="AQ1528" s="44"/>
      <c r="AR1528" s="44"/>
      <c r="AS1528" s="44"/>
      <c r="AT1528" s="44"/>
      <c r="AU1528" s="44"/>
      <c r="AV1528" s="44"/>
      <c r="AW1528" s="44"/>
      <c r="AX1528" s="44"/>
      <c r="AY1528" s="44"/>
      <c r="AZ1528" s="44"/>
      <c r="BA1528" s="44"/>
      <c r="BB1528" s="44"/>
      <c r="BC1528" s="44"/>
      <c r="BD1528" s="44"/>
      <c r="BE1528" s="44"/>
      <c r="BF1528" s="44"/>
      <c r="BG1528" s="44"/>
      <c r="BH1528" s="44"/>
      <c r="BI1528" s="44"/>
      <c r="BJ1528" s="44"/>
      <c r="BK1528" s="44"/>
      <c r="BL1528" s="44"/>
      <c r="BM1528" s="44"/>
      <c r="BN1528" s="44"/>
      <c r="BO1528" s="44"/>
      <c r="BP1528" s="44"/>
      <c r="BQ1528" s="44"/>
      <c r="BR1528" s="44"/>
      <c r="BS1528" s="44"/>
      <c r="BT1528" s="44"/>
      <c r="BU1528" s="44"/>
      <c r="BV1528" s="44"/>
      <c r="BW1528" s="44"/>
      <c r="BX1528" s="44"/>
      <c r="BY1528" s="44"/>
      <c r="BZ1528" s="44"/>
      <c r="CA1528" s="44"/>
      <c r="CB1528" s="44"/>
      <c r="CC1528" s="44"/>
      <c r="CD1528" s="44"/>
      <c r="CE1528" s="44"/>
      <c r="CF1528" s="44"/>
      <c r="CG1528" s="45"/>
      <c r="CH1528" s="45"/>
      <c r="CI1528" s="45"/>
      <c r="CJ1528" s="45"/>
      <c r="CK1528" s="45"/>
      <c r="CL1528" s="45"/>
      <c r="CM1528" s="45"/>
      <c r="CN1528" s="45"/>
      <c r="CO1528" s="45"/>
      <c r="CP1528" s="45"/>
      <c r="CQ1528" s="45"/>
      <c r="CR1528" s="45"/>
      <c r="CS1528" s="44"/>
      <c r="CT1528" s="44"/>
      <c r="CU1528" s="44"/>
      <c r="CV1528" s="44"/>
      <c r="CW1528" s="44"/>
      <c r="CX1528" s="44"/>
      <c r="CY1528" s="44"/>
      <c r="CZ1528" s="44"/>
      <c r="DA1528" s="44"/>
      <c r="DB1528" s="44"/>
      <c r="DC1528" s="44"/>
      <c r="DD1528" s="44"/>
      <c r="DE1528" s="44"/>
      <c r="DF1528" s="44"/>
      <c r="DG1528" s="44"/>
      <c r="DH1528" s="44"/>
      <c r="DI1528" s="44"/>
    </row>
    <row r="1529" spans="1:113" ht="15">
      <c r="A1529" s="40"/>
      <c r="B1529" s="40"/>
      <c r="C1529" s="41"/>
      <c r="D1529" s="69"/>
      <c r="E1529" s="42"/>
      <c r="F1529" s="42"/>
      <c r="G1529" s="44"/>
      <c r="H1529" s="44"/>
      <c r="I1529" s="44"/>
      <c r="J1529" s="335"/>
      <c r="K1529" s="44"/>
      <c r="L1529" s="44"/>
      <c r="M1529" s="44"/>
      <c r="N1529" s="44"/>
      <c r="O1529" s="44"/>
      <c r="P1529" s="44"/>
      <c r="Q1529" s="44"/>
      <c r="R1529" s="44"/>
      <c r="S1529" s="44"/>
      <c r="T1529" s="44"/>
      <c r="U1529" s="44"/>
      <c r="V1529" s="44"/>
      <c r="W1529" s="44"/>
      <c r="X1529" s="44"/>
      <c r="Y1529" s="44"/>
      <c r="Z1529" s="44"/>
      <c r="AA1529" s="44"/>
      <c r="AB1529" s="44"/>
      <c r="AC1529" s="44"/>
      <c r="AD1529" s="44"/>
      <c r="AE1529" s="44"/>
      <c r="AF1529" s="44"/>
      <c r="AG1529" s="44"/>
      <c r="AH1529" s="44"/>
      <c r="AI1529" s="44"/>
      <c r="AJ1529" s="44"/>
      <c r="AK1529" s="44"/>
      <c r="AL1529" s="44"/>
      <c r="AM1529" s="44"/>
      <c r="AN1529" s="44"/>
      <c r="AO1529" s="44"/>
      <c r="AP1529" s="44"/>
      <c r="AQ1529" s="44"/>
      <c r="AR1529" s="44"/>
      <c r="AS1529" s="44"/>
      <c r="AT1529" s="44"/>
      <c r="AU1529" s="44"/>
      <c r="AV1529" s="44"/>
      <c r="AW1529" s="44"/>
      <c r="AX1529" s="44"/>
      <c r="AY1529" s="44"/>
      <c r="AZ1529" s="44"/>
      <c r="BA1529" s="44"/>
      <c r="BB1529" s="44"/>
      <c r="BC1529" s="44"/>
      <c r="BD1529" s="44"/>
      <c r="BE1529" s="44"/>
      <c r="BF1529" s="44"/>
      <c r="BG1529" s="44"/>
      <c r="BH1529" s="44"/>
      <c r="BI1529" s="44"/>
      <c r="BJ1529" s="44"/>
      <c r="BK1529" s="44"/>
      <c r="BL1529" s="44"/>
      <c r="BM1529" s="44"/>
      <c r="BN1529" s="44"/>
      <c r="BO1529" s="44"/>
      <c r="BP1529" s="44"/>
      <c r="BQ1529" s="44"/>
      <c r="BR1529" s="44"/>
      <c r="BS1529" s="44"/>
      <c r="BT1529" s="44"/>
      <c r="BU1529" s="44"/>
      <c r="BV1529" s="44"/>
      <c r="BW1529" s="44"/>
      <c r="BX1529" s="44"/>
      <c r="BY1529" s="44"/>
      <c r="BZ1529" s="44"/>
      <c r="CA1529" s="44"/>
      <c r="CB1529" s="44"/>
      <c r="CC1529" s="44"/>
      <c r="CD1529" s="44"/>
      <c r="CE1529" s="44"/>
      <c r="CF1529" s="44"/>
      <c r="CG1529" s="45"/>
      <c r="CH1529" s="45"/>
      <c r="CI1529" s="45"/>
      <c r="CJ1529" s="45"/>
      <c r="CK1529" s="45"/>
      <c r="CL1529" s="45"/>
      <c r="CM1529" s="45"/>
      <c r="CN1529" s="45"/>
      <c r="CO1529" s="45"/>
      <c r="CP1529" s="45"/>
      <c r="CQ1529" s="45"/>
      <c r="CR1529" s="45"/>
      <c r="CS1529" s="44"/>
      <c r="CT1529" s="44"/>
      <c r="CU1529" s="44"/>
      <c r="CV1529" s="44"/>
      <c r="CW1529" s="44"/>
      <c r="CX1529" s="44"/>
      <c r="CY1529" s="44"/>
      <c r="CZ1529" s="44"/>
      <c r="DA1529" s="44"/>
      <c r="DB1529" s="44"/>
      <c r="DC1529" s="44"/>
      <c r="DD1529" s="44"/>
      <c r="DE1529" s="44"/>
      <c r="DF1529" s="44"/>
      <c r="DG1529" s="44"/>
      <c r="DH1529" s="44"/>
      <c r="DI1529" s="44"/>
    </row>
    <row r="1530" spans="1:113" ht="15">
      <c r="A1530" s="40"/>
      <c r="B1530" s="40"/>
      <c r="C1530" s="41"/>
      <c r="D1530" s="69"/>
      <c r="E1530" s="42"/>
      <c r="F1530" s="42"/>
      <c r="G1530" s="44"/>
      <c r="H1530" s="44"/>
      <c r="I1530" s="44"/>
      <c r="J1530" s="335"/>
      <c r="K1530" s="44"/>
      <c r="L1530" s="44"/>
      <c r="M1530" s="44"/>
      <c r="N1530" s="44"/>
      <c r="O1530" s="44"/>
      <c r="P1530" s="44"/>
      <c r="Q1530" s="44"/>
      <c r="R1530" s="44"/>
      <c r="S1530" s="44"/>
      <c r="T1530" s="44"/>
      <c r="U1530" s="44"/>
      <c r="V1530" s="44"/>
      <c r="W1530" s="44"/>
      <c r="X1530" s="44"/>
      <c r="Y1530" s="44"/>
      <c r="Z1530" s="44"/>
      <c r="AA1530" s="44"/>
      <c r="AB1530" s="44"/>
      <c r="AC1530" s="44"/>
      <c r="AD1530" s="44"/>
      <c r="AE1530" s="44"/>
      <c r="AF1530" s="44"/>
      <c r="AG1530" s="44"/>
      <c r="AH1530" s="44"/>
      <c r="AI1530" s="44"/>
      <c r="AJ1530" s="44"/>
      <c r="AK1530" s="44"/>
      <c r="AL1530" s="44"/>
      <c r="AM1530" s="44"/>
      <c r="AN1530" s="44"/>
      <c r="AO1530" s="44"/>
      <c r="AP1530" s="44"/>
      <c r="AQ1530" s="44"/>
      <c r="AR1530" s="44"/>
      <c r="AS1530" s="44"/>
      <c r="AT1530" s="44"/>
      <c r="AU1530" s="44"/>
      <c r="AV1530" s="44"/>
      <c r="AW1530" s="44"/>
      <c r="AX1530" s="44"/>
      <c r="AY1530" s="44"/>
      <c r="AZ1530" s="44"/>
      <c r="BA1530" s="44"/>
      <c r="BB1530" s="44"/>
      <c r="BC1530" s="44"/>
      <c r="BD1530" s="44"/>
      <c r="BE1530" s="44"/>
      <c r="BF1530" s="44"/>
      <c r="BG1530" s="44"/>
      <c r="BH1530" s="44"/>
      <c r="BI1530" s="44"/>
      <c r="BJ1530" s="44"/>
      <c r="BK1530" s="44"/>
      <c r="BL1530" s="44"/>
      <c r="BM1530" s="44"/>
      <c r="BN1530" s="44"/>
      <c r="BO1530" s="44"/>
      <c r="BP1530" s="44"/>
      <c r="BQ1530" s="44"/>
      <c r="BR1530" s="44"/>
      <c r="BS1530" s="44"/>
      <c r="BT1530" s="44"/>
      <c r="BU1530" s="44"/>
      <c r="BV1530" s="44"/>
      <c r="BW1530" s="44"/>
      <c r="BX1530" s="44"/>
      <c r="BY1530" s="44"/>
      <c r="BZ1530" s="44"/>
      <c r="CA1530" s="44"/>
      <c r="CB1530" s="44"/>
      <c r="CC1530" s="44"/>
      <c r="CD1530" s="44"/>
      <c r="CE1530" s="44"/>
      <c r="CF1530" s="44"/>
      <c r="CG1530" s="45"/>
      <c r="CH1530" s="45"/>
      <c r="CI1530" s="45"/>
      <c r="CJ1530" s="45"/>
      <c r="CK1530" s="45"/>
      <c r="CL1530" s="45"/>
      <c r="CM1530" s="45"/>
      <c r="CN1530" s="45"/>
      <c r="CO1530" s="45"/>
      <c r="CP1530" s="45"/>
      <c r="CQ1530" s="45"/>
      <c r="CR1530" s="45"/>
      <c r="CS1530" s="44"/>
      <c r="CT1530" s="44"/>
      <c r="CU1530" s="44"/>
      <c r="CV1530" s="44"/>
      <c r="CW1530" s="44"/>
      <c r="CX1530" s="44"/>
      <c r="CY1530" s="44"/>
      <c r="CZ1530" s="44"/>
      <c r="DA1530" s="44"/>
      <c r="DB1530" s="44"/>
      <c r="DC1530" s="44"/>
      <c r="DD1530" s="44"/>
      <c r="DE1530" s="44"/>
      <c r="DF1530" s="44"/>
      <c r="DG1530" s="44"/>
      <c r="DH1530" s="44"/>
      <c r="DI1530" s="44"/>
    </row>
    <row r="1531" spans="1:113" ht="15">
      <c r="A1531" s="40"/>
      <c r="B1531" s="40"/>
      <c r="C1531" s="41"/>
      <c r="D1531" s="69"/>
      <c r="E1531" s="42"/>
      <c r="F1531" s="42"/>
      <c r="G1531" s="44"/>
      <c r="H1531" s="44"/>
      <c r="I1531" s="44"/>
      <c r="J1531" s="335"/>
      <c r="K1531" s="44"/>
      <c r="L1531" s="44"/>
      <c r="M1531" s="44"/>
      <c r="N1531" s="44"/>
      <c r="O1531" s="44"/>
      <c r="P1531" s="44"/>
      <c r="Q1531" s="44"/>
      <c r="R1531" s="44"/>
      <c r="S1531" s="44"/>
      <c r="T1531" s="44"/>
      <c r="U1531" s="44"/>
      <c r="V1531" s="44"/>
      <c r="W1531" s="44"/>
      <c r="X1531" s="44"/>
      <c r="Y1531" s="44"/>
      <c r="Z1531" s="44"/>
      <c r="AA1531" s="44"/>
      <c r="AB1531" s="44"/>
      <c r="AC1531" s="44"/>
      <c r="AD1531" s="44"/>
      <c r="AE1531" s="44"/>
      <c r="AF1531" s="44"/>
      <c r="AG1531" s="44"/>
      <c r="AH1531" s="44"/>
      <c r="AI1531" s="44"/>
      <c r="AJ1531" s="44"/>
      <c r="AK1531" s="44"/>
      <c r="AL1531" s="44"/>
      <c r="AM1531" s="44"/>
      <c r="AN1531" s="44"/>
      <c r="AO1531" s="44"/>
      <c r="AP1531" s="44"/>
      <c r="AQ1531" s="44"/>
      <c r="AR1531" s="44"/>
      <c r="AS1531" s="44"/>
      <c r="AT1531" s="44"/>
      <c r="AU1531" s="44"/>
      <c r="AV1531" s="44"/>
      <c r="AW1531" s="44"/>
      <c r="AX1531" s="44"/>
      <c r="AY1531" s="44"/>
      <c r="AZ1531" s="44"/>
      <c r="BA1531" s="44"/>
      <c r="BB1531" s="44"/>
      <c r="BC1531" s="44"/>
      <c r="BD1531" s="44"/>
      <c r="BE1531" s="44"/>
      <c r="BF1531" s="44"/>
      <c r="BG1531" s="44"/>
      <c r="BH1531" s="44"/>
      <c r="BI1531" s="44"/>
      <c r="BJ1531" s="44"/>
      <c r="BK1531" s="44"/>
      <c r="BL1531" s="44"/>
      <c r="BM1531" s="44"/>
      <c r="BN1531" s="44"/>
      <c r="BO1531" s="44"/>
      <c r="BP1531" s="44"/>
      <c r="BQ1531" s="44"/>
      <c r="BR1531" s="44"/>
      <c r="BS1531" s="44"/>
      <c r="BT1531" s="44"/>
      <c r="BU1531" s="44"/>
      <c r="BV1531" s="44"/>
      <c r="BW1531" s="44"/>
      <c r="BX1531" s="44"/>
      <c r="BY1531" s="44"/>
      <c r="BZ1531" s="44"/>
      <c r="CA1531" s="44"/>
      <c r="CB1531" s="44"/>
      <c r="CC1531" s="44"/>
      <c r="CD1531" s="44"/>
      <c r="CE1531" s="44"/>
      <c r="CF1531" s="44"/>
      <c r="CG1531" s="45"/>
      <c r="CH1531" s="45"/>
      <c r="CI1531" s="45"/>
      <c r="CJ1531" s="45"/>
      <c r="CK1531" s="45"/>
      <c r="CL1531" s="45"/>
      <c r="CM1531" s="45"/>
      <c r="CN1531" s="45"/>
      <c r="CO1531" s="45"/>
      <c r="CP1531" s="45"/>
      <c r="CQ1531" s="45"/>
      <c r="CR1531" s="45"/>
      <c r="CS1531" s="44"/>
      <c r="CT1531" s="44"/>
      <c r="CU1531" s="44"/>
      <c r="CV1531" s="44"/>
      <c r="CW1531" s="44"/>
      <c r="CX1531" s="44"/>
      <c r="CY1531" s="44"/>
      <c r="CZ1531" s="44"/>
      <c r="DA1531" s="44"/>
      <c r="DB1531" s="44"/>
      <c r="DC1531" s="44"/>
      <c r="DD1531" s="44"/>
      <c r="DE1531" s="44"/>
      <c r="DF1531" s="44"/>
      <c r="DG1531" s="44"/>
      <c r="DH1531" s="44"/>
      <c r="DI1531" s="44"/>
    </row>
    <row r="1532" spans="1:113" ht="15">
      <c r="A1532" s="40"/>
      <c r="B1532" s="40"/>
      <c r="C1532" s="41"/>
      <c r="D1532" s="69"/>
      <c r="E1532" s="42"/>
      <c r="F1532" s="42"/>
      <c r="G1532" s="44"/>
      <c r="H1532" s="44"/>
      <c r="I1532" s="44"/>
      <c r="J1532" s="335"/>
      <c r="K1532" s="44"/>
      <c r="L1532" s="44"/>
      <c r="M1532" s="44"/>
      <c r="N1532" s="44"/>
      <c r="O1532" s="44"/>
      <c r="P1532" s="44"/>
      <c r="Q1532" s="44"/>
      <c r="R1532" s="44"/>
      <c r="S1532" s="44"/>
      <c r="T1532" s="44"/>
      <c r="U1532" s="44"/>
      <c r="V1532" s="44"/>
      <c r="W1532" s="44"/>
      <c r="X1532" s="44"/>
      <c r="Y1532" s="44"/>
      <c r="Z1532" s="44"/>
      <c r="AA1532" s="44"/>
      <c r="AB1532" s="44"/>
      <c r="AC1532" s="44"/>
      <c r="AD1532" s="44"/>
      <c r="AE1532" s="44"/>
      <c r="AF1532" s="44"/>
      <c r="AG1532" s="44"/>
      <c r="AH1532" s="44"/>
      <c r="AI1532" s="44"/>
      <c r="AJ1532" s="44"/>
      <c r="AK1532" s="44"/>
      <c r="AL1532" s="44"/>
      <c r="AM1532" s="44"/>
      <c r="AN1532" s="44"/>
      <c r="AO1532" s="44"/>
      <c r="AP1532" s="44"/>
      <c r="AQ1532" s="44"/>
      <c r="AR1532" s="44"/>
      <c r="AS1532" s="44"/>
      <c r="AT1532" s="44"/>
      <c r="AU1532" s="44"/>
      <c r="AV1532" s="44"/>
      <c r="AW1532" s="44"/>
      <c r="AX1532" s="44"/>
      <c r="AY1532" s="44"/>
      <c r="AZ1532" s="44"/>
      <c r="BA1532" s="44"/>
      <c r="BB1532" s="44"/>
      <c r="BC1532" s="44"/>
      <c r="BD1532" s="44"/>
      <c r="BE1532" s="44"/>
      <c r="BF1532" s="44"/>
      <c r="BG1532" s="44"/>
      <c r="BH1532" s="44"/>
      <c r="BI1532" s="44"/>
      <c r="BJ1532" s="44"/>
      <c r="BK1532" s="44"/>
      <c r="BL1532" s="44"/>
      <c r="BM1532" s="44"/>
      <c r="BN1532" s="44"/>
      <c r="BO1532" s="44"/>
      <c r="BP1532" s="44"/>
      <c r="BQ1532" s="44"/>
      <c r="BR1532" s="44"/>
      <c r="BS1532" s="44"/>
      <c r="BT1532" s="44"/>
      <c r="BU1532" s="44"/>
      <c r="BV1532" s="44"/>
      <c r="BW1532" s="44"/>
      <c r="BX1532" s="44"/>
      <c r="BY1532" s="44"/>
      <c r="BZ1532" s="44"/>
      <c r="CA1532" s="44"/>
      <c r="CB1532" s="44"/>
      <c r="CC1532" s="44"/>
      <c r="CD1532" s="44"/>
      <c r="CE1532" s="44"/>
      <c r="CF1532" s="44"/>
      <c r="CG1532" s="45"/>
      <c r="CH1532" s="45"/>
      <c r="CI1532" s="45"/>
      <c r="CJ1532" s="45"/>
      <c r="CK1532" s="45"/>
      <c r="CL1532" s="45"/>
      <c r="CM1532" s="45"/>
      <c r="CN1532" s="45"/>
      <c r="CO1532" s="45"/>
      <c r="CP1532" s="45"/>
      <c r="CQ1532" s="45"/>
      <c r="CR1532" s="45"/>
      <c r="CS1532" s="44"/>
      <c r="CT1532" s="44"/>
      <c r="CU1532" s="44"/>
      <c r="CV1532" s="44"/>
      <c r="CW1532" s="44"/>
      <c r="CX1532" s="44"/>
      <c r="CY1532" s="44"/>
      <c r="CZ1532" s="44"/>
      <c r="DA1532" s="44"/>
      <c r="DB1532" s="44"/>
      <c r="DC1532" s="44"/>
      <c r="DD1532" s="44"/>
      <c r="DE1532" s="44"/>
      <c r="DF1532" s="44"/>
      <c r="DG1532" s="44"/>
      <c r="DH1532" s="44"/>
      <c r="DI1532" s="44"/>
    </row>
    <row r="1533" spans="1:113" ht="15">
      <c r="A1533" s="40"/>
      <c r="B1533" s="40"/>
      <c r="C1533" s="41"/>
      <c r="D1533" s="69"/>
      <c r="E1533" s="42"/>
      <c r="F1533" s="42"/>
      <c r="G1533" s="44"/>
      <c r="H1533" s="44"/>
      <c r="I1533" s="44"/>
      <c r="J1533" s="335"/>
      <c r="K1533" s="44"/>
      <c r="L1533" s="44"/>
      <c r="M1533" s="44"/>
      <c r="N1533" s="44"/>
      <c r="O1533" s="44"/>
      <c r="P1533" s="44"/>
      <c r="Q1533" s="44"/>
      <c r="R1533" s="44"/>
      <c r="S1533" s="44"/>
      <c r="T1533" s="44"/>
      <c r="U1533" s="44"/>
      <c r="V1533" s="44"/>
      <c r="W1533" s="44"/>
      <c r="X1533" s="44"/>
      <c r="Y1533" s="44"/>
      <c r="Z1533" s="44"/>
      <c r="AA1533" s="44"/>
      <c r="AB1533" s="44"/>
      <c r="AC1533" s="44"/>
      <c r="AD1533" s="44"/>
      <c r="AE1533" s="44"/>
      <c r="AF1533" s="44"/>
      <c r="AG1533" s="44"/>
      <c r="AH1533" s="44"/>
      <c r="AI1533" s="44"/>
      <c r="AJ1533" s="44"/>
      <c r="AK1533" s="44"/>
      <c r="AL1533" s="44"/>
      <c r="AM1533" s="44"/>
      <c r="AN1533" s="44"/>
      <c r="AO1533" s="44"/>
      <c r="AP1533" s="44"/>
      <c r="AQ1533" s="44"/>
      <c r="AR1533" s="44"/>
      <c r="AS1533" s="44"/>
      <c r="AT1533" s="44"/>
      <c r="AU1533" s="44"/>
      <c r="AV1533" s="44"/>
      <c r="AW1533" s="44"/>
      <c r="AX1533" s="44"/>
      <c r="AY1533" s="44"/>
      <c r="AZ1533" s="44"/>
      <c r="BA1533" s="44"/>
      <c r="BB1533" s="44"/>
      <c r="BC1533" s="44"/>
      <c r="BD1533" s="44"/>
      <c r="BE1533" s="44"/>
      <c r="BF1533" s="44"/>
      <c r="BG1533" s="44"/>
      <c r="BH1533" s="44"/>
      <c r="BI1533" s="44"/>
      <c r="BJ1533" s="44"/>
      <c r="BK1533" s="44"/>
      <c r="BL1533" s="44"/>
      <c r="BM1533" s="44"/>
      <c r="BN1533" s="44"/>
      <c r="BO1533" s="44"/>
      <c r="BP1533" s="44"/>
      <c r="BQ1533" s="44"/>
      <c r="BR1533" s="44"/>
      <c r="BS1533" s="44"/>
      <c r="BT1533" s="44"/>
      <c r="BU1533" s="44"/>
      <c r="BV1533" s="44"/>
      <c r="BW1533" s="44"/>
      <c r="BX1533" s="44"/>
      <c r="BY1533" s="44"/>
      <c r="BZ1533" s="44"/>
      <c r="CA1533" s="44"/>
      <c r="CB1533" s="44"/>
      <c r="CC1533" s="44"/>
      <c r="CD1533" s="44"/>
      <c r="CE1533" s="44"/>
      <c r="CF1533" s="44"/>
      <c r="CG1533" s="45"/>
      <c r="CH1533" s="45"/>
      <c r="CI1533" s="45"/>
      <c r="CJ1533" s="45"/>
      <c r="CK1533" s="45"/>
      <c r="CL1533" s="45"/>
      <c r="CM1533" s="45"/>
      <c r="CN1533" s="45"/>
      <c r="CO1533" s="45"/>
      <c r="CP1533" s="45"/>
      <c r="CQ1533" s="45"/>
      <c r="CR1533" s="45"/>
      <c r="CS1533" s="44"/>
      <c r="CT1533" s="44"/>
      <c r="CU1533" s="44"/>
      <c r="CV1533" s="44"/>
      <c r="CW1533" s="44"/>
      <c r="CX1533" s="44"/>
      <c r="CY1533" s="44"/>
      <c r="CZ1533" s="44"/>
      <c r="DA1533" s="44"/>
      <c r="DB1533" s="44"/>
      <c r="DC1533" s="44"/>
      <c r="DD1533" s="44"/>
      <c r="DE1533" s="44"/>
      <c r="DF1533" s="44"/>
      <c r="DG1533" s="44"/>
      <c r="DH1533" s="44"/>
      <c r="DI1533" s="44"/>
    </row>
    <row r="1534" spans="1:113" ht="15">
      <c r="A1534" s="40"/>
      <c r="B1534" s="40"/>
      <c r="C1534" s="41"/>
      <c r="D1534" s="69"/>
      <c r="E1534" s="42"/>
      <c r="F1534" s="42"/>
      <c r="G1534" s="44"/>
      <c r="H1534" s="44"/>
      <c r="I1534" s="44"/>
      <c r="J1534" s="335"/>
      <c r="K1534" s="44"/>
      <c r="L1534" s="44"/>
      <c r="M1534" s="44"/>
      <c r="N1534" s="44"/>
      <c r="O1534" s="44"/>
      <c r="P1534" s="44"/>
      <c r="Q1534" s="44"/>
      <c r="R1534" s="44"/>
      <c r="S1534" s="44"/>
      <c r="T1534" s="44"/>
      <c r="U1534" s="44"/>
      <c r="V1534" s="44"/>
      <c r="W1534" s="44"/>
      <c r="X1534" s="44"/>
      <c r="Y1534" s="44"/>
      <c r="Z1534" s="44"/>
      <c r="AA1534" s="44"/>
      <c r="AB1534" s="44"/>
      <c r="AC1534" s="44"/>
      <c r="AD1534" s="44"/>
      <c r="AE1534" s="44"/>
      <c r="AF1534" s="44"/>
      <c r="AG1534" s="44"/>
      <c r="AH1534" s="44"/>
      <c r="AI1534" s="44"/>
      <c r="AJ1534" s="44"/>
      <c r="AK1534" s="44"/>
      <c r="AL1534" s="44"/>
      <c r="AM1534" s="44"/>
      <c r="AN1534" s="44"/>
      <c r="AO1534" s="44"/>
      <c r="AP1534" s="44"/>
      <c r="AQ1534" s="44"/>
      <c r="AR1534" s="44"/>
      <c r="AS1534" s="44"/>
      <c r="AT1534" s="44"/>
      <c r="AU1534" s="44"/>
      <c r="AV1534" s="44"/>
      <c r="AW1534" s="44"/>
      <c r="AX1534" s="44"/>
      <c r="AY1534" s="44"/>
      <c r="AZ1534" s="44"/>
      <c r="BA1534" s="44"/>
      <c r="BB1534" s="44"/>
      <c r="BC1534" s="44"/>
      <c r="BD1534" s="44"/>
      <c r="BE1534" s="44"/>
      <c r="BF1534" s="44"/>
      <c r="BG1534" s="44"/>
      <c r="BH1534" s="44"/>
      <c r="BI1534" s="44"/>
      <c r="BJ1534" s="44"/>
      <c r="BK1534" s="44"/>
      <c r="BL1534" s="44"/>
      <c r="BM1534" s="44"/>
      <c r="BN1534" s="44"/>
      <c r="BO1534" s="44"/>
      <c r="BP1534" s="44"/>
      <c r="BQ1534" s="44"/>
      <c r="BR1534" s="44"/>
      <c r="BS1534" s="44"/>
      <c r="BT1534" s="44"/>
      <c r="BU1534" s="44"/>
      <c r="BV1534" s="44"/>
      <c r="BW1534" s="44"/>
      <c r="BX1534" s="44"/>
      <c r="BY1534" s="44"/>
      <c r="BZ1534" s="44"/>
      <c r="CA1534" s="44"/>
      <c r="CB1534" s="44"/>
      <c r="CC1534" s="44"/>
      <c r="CD1534" s="44"/>
      <c r="CE1534" s="44"/>
      <c r="CF1534" s="44"/>
      <c r="CG1534" s="45"/>
      <c r="CH1534" s="45"/>
      <c r="CI1534" s="45"/>
      <c r="CJ1534" s="45"/>
      <c r="CK1534" s="45"/>
      <c r="CL1534" s="45"/>
      <c r="CM1534" s="45"/>
      <c r="CN1534" s="45"/>
      <c r="CO1534" s="45"/>
      <c r="CP1534" s="45"/>
      <c r="CQ1534" s="45"/>
      <c r="CR1534" s="45"/>
      <c r="CS1534" s="44"/>
      <c r="CT1534" s="44"/>
      <c r="CU1534" s="44"/>
      <c r="CV1534" s="44"/>
      <c r="CW1534" s="44"/>
      <c r="CX1534" s="44"/>
      <c r="CY1534" s="44"/>
      <c r="CZ1534" s="44"/>
      <c r="DA1534" s="44"/>
      <c r="DB1534" s="44"/>
      <c r="DC1534" s="44"/>
      <c r="DD1534" s="44"/>
      <c r="DE1534" s="44"/>
      <c r="DF1534" s="44"/>
      <c r="DG1534" s="44"/>
      <c r="DH1534" s="44"/>
      <c r="DI1534" s="44"/>
    </row>
    <row r="1535" spans="1:113" ht="15">
      <c r="A1535" s="40"/>
      <c r="B1535" s="40"/>
      <c r="C1535" s="41"/>
      <c r="D1535" s="69"/>
      <c r="E1535" s="42"/>
      <c r="F1535" s="42"/>
      <c r="G1535" s="44"/>
      <c r="H1535" s="44"/>
      <c r="I1535" s="44"/>
      <c r="J1535" s="335"/>
      <c r="K1535" s="44"/>
      <c r="L1535" s="44"/>
      <c r="M1535" s="44"/>
      <c r="N1535" s="44"/>
      <c r="O1535" s="44"/>
      <c r="P1535" s="44"/>
      <c r="Q1535" s="44"/>
      <c r="R1535" s="44"/>
      <c r="S1535" s="44"/>
      <c r="T1535" s="44"/>
      <c r="U1535" s="44"/>
      <c r="V1535" s="44"/>
      <c r="W1535" s="44"/>
      <c r="X1535" s="44"/>
      <c r="Y1535" s="44"/>
      <c r="Z1535" s="44"/>
      <c r="AA1535" s="44"/>
      <c r="AB1535" s="44"/>
      <c r="AC1535" s="44"/>
      <c r="AD1535" s="44"/>
      <c r="AE1535" s="44"/>
      <c r="AF1535" s="44"/>
      <c r="AG1535" s="44"/>
      <c r="AH1535" s="44"/>
      <c r="AI1535" s="44"/>
      <c r="AJ1535" s="44"/>
      <c r="AK1535" s="44"/>
      <c r="AL1535" s="44"/>
      <c r="AM1535" s="44"/>
      <c r="AN1535" s="44"/>
      <c r="AO1535" s="44"/>
      <c r="AP1535" s="44"/>
      <c r="AQ1535" s="44"/>
      <c r="AR1535" s="44"/>
      <c r="AS1535" s="44"/>
      <c r="AT1535" s="44"/>
      <c r="AU1535" s="44"/>
      <c r="AV1535" s="44"/>
      <c r="AW1535" s="44"/>
      <c r="AX1535" s="44"/>
      <c r="AY1535" s="44"/>
      <c r="AZ1535" s="44"/>
      <c r="BA1535" s="44"/>
      <c r="BB1535" s="44"/>
      <c r="BC1535" s="44"/>
      <c r="BD1535" s="44"/>
      <c r="BE1535" s="44"/>
      <c r="BF1535" s="44"/>
      <c r="BG1535" s="44"/>
      <c r="BH1535" s="44"/>
      <c r="BI1535" s="44"/>
      <c r="BJ1535" s="44"/>
      <c r="BK1535" s="44"/>
      <c r="BL1535" s="44"/>
      <c r="BM1535" s="44"/>
      <c r="BN1535" s="44"/>
      <c r="BO1535" s="44"/>
      <c r="BP1535" s="44"/>
      <c r="BQ1535" s="44"/>
      <c r="BR1535" s="44"/>
      <c r="BS1535" s="44"/>
      <c r="BT1535" s="44"/>
      <c r="BU1535" s="44"/>
      <c r="BV1535" s="44"/>
      <c r="BW1535" s="44"/>
      <c r="BX1535" s="44"/>
      <c r="BY1535" s="44"/>
      <c r="BZ1535" s="44"/>
      <c r="CA1535" s="44"/>
      <c r="CB1535" s="44"/>
      <c r="CC1535" s="44"/>
      <c r="CD1535" s="44"/>
      <c r="CE1535" s="44"/>
      <c r="CF1535" s="44"/>
      <c r="CG1535" s="45"/>
      <c r="CH1535" s="45"/>
      <c r="CI1535" s="45"/>
      <c r="CJ1535" s="45"/>
      <c r="CK1535" s="45"/>
      <c r="CL1535" s="45"/>
      <c r="CM1535" s="45"/>
      <c r="CN1535" s="45"/>
      <c r="CO1535" s="45"/>
      <c r="CP1535" s="45"/>
      <c r="CQ1535" s="45"/>
      <c r="CR1535" s="45"/>
      <c r="CS1535" s="44"/>
      <c r="CT1535" s="44"/>
      <c r="CU1535" s="44"/>
      <c r="CV1535" s="44"/>
      <c r="CW1535" s="44"/>
      <c r="CX1535" s="44"/>
      <c r="CY1535" s="44"/>
      <c r="CZ1535" s="44"/>
      <c r="DA1535" s="44"/>
      <c r="DB1535" s="44"/>
      <c r="DC1535" s="44"/>
      <c r="DD1535" s="44"/>
      <c r="DE1535" s="44"/>
      <c r="DF1535" s="44"/>
      <c r="DG1535" s="44"/>
      <c r="DH1535" s="44"/>
      <c r="DI1535" s="44"/>
    </row>
    <row r="1536" spans="1:113" ht="15">
      <c r="A1536" s="40"/>
      <c r="B1536" s="40"/>
      <c r="C1536" s="41"/>
      <c r="D1536" s="69"/>
      <c r="E1536" s="42"/>
      <c r="F1536" s="42"/>
      <c r="G1536" s="44"/>
      <c r="H1536" s="44"/>
      <c r="I1536" s="44"/>
      <c r="J1536" s="335"/>
      <c r="K1536" s="44"/>
      <c r="L1536" s="44"/>
      <c r="M1536" s="44"/>
      <c r="N1536" s="44"/>
      <c r="O1536" s="44"/>
      <c r="P1536" s="44"/>
      <c r="Q1536" s="44"/>
      <c r="R1536" s="44"/>
      <c r="S1536" s="44"/>
      <c r="T1536" s="44"/>
      <c r="U1536" s="44"/>
      <c r="V1536" s="44"/>
      <c r="W1536" s="44"/>
      <c r="X1536" s="44"/>
      <c r="Y1536" s="44"/>
      <c r="Z1536" s="44"/>
      <c r="AA1536" s="44"/>
      <c r="AB1536" s="44"/>
      <c r="AC1536" s="44"/>
      <c r="AD1536" s="44"/>
      <c r="AE1536" s="44"/>
      <c r="AF1536" s="44"/>
      <c r="AG1536" s="44"/>
      <c r="AH1536" s="44"/>
      <c r="AI1536" s="44"/>
      <c r="AJ1536" s="44"/>
      <c r="AK1536" s="44"/>
      <c r="AL1536" s="44"/>
      <c r="AM1536" s="44"/>
      <c r="AN1536" s="44"/>
      <c r="AO1536" s="44"/>
      <c r="AP1536" s="44"/>
      <c r="AQ1536" s="44"/>
      <c r="AR1536" s="44"/>
      <c r="AS1536" s="44"/>
      <c r="AT1536" s="44"/>
      <c r="AU1536" s="44"/>
      <c r="AV1536" s="44"/>
      <c r="AW1536" s="44"/>
      <c r="AX1536" s="44"/>
      <c r="AY1536" s="44"/>
      <c r="AZ1536" s="44"/>
      <c r="BA1536" s="44"/>
      <c r="BB1536" s="44"/>
      <c r="BC1536" s="44"/>
      <c r="BD1536" s="44"/>
      <c r="BE1536" s="44"/>
      <c r="BF1536" s="44"/>
      <c r="BG1536" s="44"/>
      <c r="BH1536" s="44"/>
      <c r="BI1536" s="44"/>
      <c r="BJ1536" s="44"/>
      <c r="BK1536" s="44"/>
      <c r="BL1536" s="44"/>
      <c r="BM1536" s="44"/>
      <c r="BN1536" s="44"/>
      <c r="BO1536" s="44"/>
      <c r="BP1536" s="44"/>
      <c r="BQ1536" s="44"/>
      <c r="BR1536" s="44"/>
      <c r="BS1536" s="44"/>
      <c r="BT1536" s="44"/>
      <c r="BU1536" s="44"/>
      <c r="BV1536" s="44"/>
      <c r="BW1536" s="44"/>
      <c r="BX1536" s="44"/>
      <c r="BY1536" s="44"/>
      <c r="BZ1536" s="44"/>
      <c r="CA1536" s="44"/>
      <c r="CB1536" s="44"/>
      <c r="CC1536" s="44"/>
      <c r="CD1536" s="44"/>
      <c r="CE1536" s="44"/>
      <c r="CF1536" s="44"/>
      <c r="CG1536" s="45"/>
      <c r="CH1536" s="45"/>
      <c r="CI1536" s="45"/>
      <c r="CJ1536" s="45"/>
      <c r="CK1536" s="45"/>
      <c r="CL1536" s="45"/>
      <c r="CM1536" s="45"/>
      <c r="CN1536" s="45"/>
      <c r="CO1536" s="45"/>
      <c r="CP1536" s="45"/>
      <c r="CQ1536" s="45"/>
      <c r="CR1536" s="45"/>
      <c r="CS1536" s="44"/>
      <c r="CT1536" s="44"/>
      <c r="CU1536" s="44"/>
      <c r="CV1536" s="44"/>
      <c r="CW1536" s="44"/>
      <c r="CX1536" s="44"/>
      <c r="CY1536" s="44"/>
      <c r="CZ1536" s="44"/>
      <c r="DA1536" s="44"/>
      <c r="DB1536" s="44"/>
      <c r="DC1536" s="44"/>
      <c r="DD1536" s="44"/>
      <c r="DE1536" s="44"/>
      <c r="DF1536" s="44"/>
      <c r="DG1536" s="44"/>
      <c r="DH1536" s="44"/>
      <c r="DI1536" s="44"/>
    </row>
    <row r="1537" spans="1:113" ht="15">
      <c r="A1537" s="40"/>
      <c r="B1537" s="40"/>
      <c r="C1537" s="41"/>
      <c r="D1537" s="69"/>
      <c r="E1537" s="42"/>
      <c r="F1537" s="42"/>
      <c r="G1537" s="44"/>
      <c r="H1537" s="44"/>
      <c r="I1537" s="44"/>
      <c r="J1537" s="335"/>
      <c r="K1537" s="44"/>
      <c r="L1537" s="44"/>
      <c r="M1537" s="44"/>
      <c r="N1537" s="44"/>
      <c r="O1537" s="44"/>
      <c r="P1537" s="44"/>
      <c r="Q1537" s="44"/>
      <c r="R1537" s="44"/>
      <c r="S1537" s="44"/>
      <c r="T1537" s="44"/>
      <c r="U1537" s="44"/>
      <c r="V1537" s="44"/>
      <c r="W1537" s="44"/>
      <c r="X1537" s="44"/>
      <c r="Y1537" s="44"/>
      <c r="Z1537" s="44"/>
      <c r="AA1537" s="44"/>
      <c r="AB1537" s="44"/>
      <c r="AC1537" s="44"/>
      <c r="AD1537" s="44"/>
      <c r="AE1537" s="44"/>
      <c r="AF1537" s="44"/>
      <c r="AG1537" s="44"/>
      <c r="AH1537" s="44"/>
      <c r="AI1537" s="44"/>
      <c r="AJ1537" s="44"/>
      <c r="AK1537" s="44"/>
      <c r="AL1537" s="44"/>
      <c r="AM1537" s="44"/>
      <c r="AN1537" s="44"/>
      <c r="AO1537" s="44"/>
      <c r="AP1537" s="44"/>
      <c r="AQ1537" s="44"/>
      <c r="AR1537" s="44"/>
      <c r="AS1537" s="44"/>
      <c r="AT1537" s="44"/>
      <c r="AU1537" s="44"/>
      <c r="AV1537" s="44"/>
      <c r="AW1537" s="44"/>
      <c r="AX1537" s="44"/>
      <c r="AY1537" s="44"/>
      <c r="AZ1537" s="44"/>
      <c r="BA1537" s="44"/>
      <c r="BB1537" s="44"/>
      <c r="BC1537" s="44"/>
      <c r="BD1537" s="44"/>
      <c r="BE1537" s="44"/>
      <c r="BF1537" s="44"/>
      <c r="BG1537" s="44"/>
      <c r="BH1537" s="44"/>
      <c r="BI1537" s="44"/>
      <c r="BJ1537" s="44"/>
      <c r="BK1537" s="44"/>
      <c r="BL1537" s="44"/>
      <c r="BM1537" s="44"/>
      <c r="BN1537" s="44"/>
      <c r="BO1537" s="44"/>
      <c r="BP1537" s="44"/>
      <c r="BQ1537" s="44"/>
      <c r="BR1537" s="44"/>
      <c r="BS1537" s="44"/>
      <c r="BT1537" s="44"/>
      <c r="BU1537" s="44"/>
      <c r="BV1537" s="44"/>
      <c r="BW1537" s="44"/>
      <c r="BX1537" s="44"/>
      <c r="BY1537" s="44"/>
      <c r="BZ1537" s="44"/>
      <c r="CA1537" s="44"/>
      <c r="CB1537" s="44"/>
      <c r="CC1537" s="44"/>
      <c r="CD1537" s="44"/>
      <c r="CE1537" s="44"/>
      <c r="CF1537" s="44"/>
      <c r="CG1537" s="45"/>
      <c r="CH1537" s="45"/>
      <c r="CI1537" s="45"/>
      <c r="CJ1537" s="45"/>
      <c r="CK1537" s="45"/>
      <c r="CL1537" s="45"/>
      <c r="CM1537" s="45"/>
      <c r="CN1537" s="45"/>
      <c r="CO1537" s="45"/>
      <c r="CP1537" s="45"/>
      <c r="CQ1537" s="45"/>
      <c r="CR1537" s="45"/>
      <c r="CS1537" s="44"/>
      <c r="CT1537" s="44"/>
      <c r="CU1537" s="44"/>
      <c r="CV1537" s="44"/>
      <c r="CW1537" s="44"/>
      <c r="CX1537" s="44"/>
      <c r="CY1537" s="44"/>
      <c r="CZ1537" s="44"/>
      <c r="DA1537" s="44"/>
      <c r="DB1537" s="44"/>
      <c r="DC1537" s="44"/>
      <c r="DD1537" s="44"/>
      <c r="DE1537" s="44"/>
      <c r="DF1537" s="44"/>
      <c r="DG1537" s="44"/>
      <c r="DH1537" s="44"/>
      <c r="DI1537" s="44"/>
    </row>
    <row r="1538" spans="1:113" ht="15">
      <c r="A1538" s="40"/>
      <c r="B1538" s="40"/>
      <c r="C1538" s="41"/>
      <c r="D1538" s="69"/>
      <c r="E1538" s="42"/>
      <c r="F1538" s="42"/>
      <c r="G1538" s="44"/>
      <c r="H1538" s="44"/>
      <c r="I1538" s="44"/>
      <c r="J1538" s="335"/>
      <c r="K1538" s="44"/>
      <c r="L1538" s="44"/>
      <c r="M1538" s="44"/>
      <c r="N1538" s="44"/>
      <c r="O1538" s="44"/>
      <c r="P1538" s="44"/>
      <c r="Q1538" s="44"/>
      <c r="R1538" s="44"/>
      <c r="S1538" s="44"/>
      <c r="T1538" s="44"/>
      <c r="U1538" s="44"/>
      <c r="V1538" s="44"/>
      <c r="W1538" s="44"/>
      <c r="X1538" s="44"/>
      <c r="Y1538" s="44"/>
      <c r="Z1538" s="44"/>
      <c r="AA1538" s="44"/>
      <c r="AB1538" s="44"/>
      <c r="AC1538" s="44"/>
      <c r="AD1538" s="44"/>
      <c r="AE1538" s="44"/>
      <c r="AF1538" s="44"/>
      <c r="AG1538" s="44"/>
      <c r="AH1538" s="44"/>
      <c r="AI1538" s="44"/>
      <c r="AJ1538" s="44"/>
      <c r="AK1538" s="44"/>
      <c r="AL1538" s="44"/>
      <c r="AM1538" s="44"/>
      <c r="AN1538" s="44"/>
      <c r="AO1538" s="44"/>
      <c r="AP1538" s="44"/>
      <c r="AQ1538" s="44"/>
      <c r="AR1538" s="44"/>
      <c r="AS1538" s="44"/>
      <c r="AT1538" s="44"/>
      <c r="AU1538" s="44"/>
      <c r="AV1538" s="44"/>
      <c r="AW1538" s="44"/>
      <c r="AX1538" s="44"/>
      <c r="AY1538" s="44"/>
      <c r="AZ1538" s="44"/>
      <c r="BA1538" s="44"/>
      <c r="BB1538" s="44"/>
      <c r="BC1538" s="44"/>
      <c r="BD1538" s="44"/>
      <c r="BE1538" s="44"/>
      <c r="BF1538" s="44"/>
      <c r="BG1538" s="44"/>
      <c r="BH1538" s="44"/>
      <c r="BI1538" s="44"/>
      <c r="BJ1538" s="44"/>
      <c r="BK1538" s="44"/>
      <c r="BL1538" s="44"/>
      <c r="BM1538" s="44"/>
      <c r="BN1538" s="44"/>
      <c r="BO1538" s="44"/>
      <c r="BP1538" s="44"/>
      <c r="BQ1538" s="44"/>
      <c r="BR1538" s="44"/>
      <c r="BS1538" s="44"/>
      <c r="BT1538" s="44"/>
      <c r="BU1538" s="44"/>
      <c r="BV1538" s="44"/>
      <c r="BW1538" s="44"/>
      <c r="BX1538" s="44"/>
      <c r="BY1538" s="44"/>
      <c r="BZ1538" s="44"/>
      <c r="CA1538" s="44"/>
      <c r="CB1538" s="44"/>
      <c r="CC1538" s="44"/>
      <c r="CD1538" s="44"/>
      <c r="CE1538" s="44"/>
      <c r="CF1538" s="44"/>
      <c r="CG1538" s="45"/>
      <c r="CH1538" s="45"/>
      <c r="CI1538" s="45"/>
      <c r="CJ1538" s="45"/>
      <c r="CK1538" s="45"/>
      <c r="CL1538" s="45"/>
      <c r="CM1538" s="45"/>
      <c r="CN1538" s="45"/>
      <c r="CO1538" s="45"/>
      <c r="CP1538" s="45"/>
      <c r="CQ1538" s="45"/>
      <c r="CR1538" s="45"/>
      <c r="CS1538" s="44"/>
      <c r="CT1538" s="44"/>
      <c r="CU1538" s="44"/>
      <c r="CV1538" s="44"/>
      <c r="CW1538" s="44"/>
      <c r="CX1538" s="44"/>
      <c r="CY1538" s="44"/>
      <c r="CZ1538" s="44"/>
      <c r="DA1538" s="44"/>
      <c r="DB1538" s="44"/>
      <c r="DC1538" s="44"/>
      <c r="DD1538" s="44"/>
      <c r="DE1538" s="44"/>
      <c r="DF1538" s="44"/>
      <c r="DG1538" s="44"/>
      <c r="DH1538" s="44"/>
      <c r="DI1538" s="44"/>
    </row>
    <row r="1539" spans="1:113" ht="15">
      <c r="A1539" s="40"/>
      <c r="B1539" s="40"/>
      <c r="C1539" s="41"/>
      <c r="D1539" s="69"/>
      <c r="E1539" s="42"/>
      <c r="F1539" s="42"/>
      <c r="G1539" s="44"/>
      <c r="H1539" s="44"/>
      <c r="I1539" s="44"/>
      <c r="J1539" s="335"/>
      <c r="K1539" s="44"/>
      <c r="L1539" s="44"/>
      <c r="M1539" s="44"/>
      <c r="N1539" s="44"/>
      <c r="O1539" s="44"/>
      <c r="P1539" s="44"/>
      <c r="Q1539" s="44"/>
      <c r="R1539" s="44"/>
      <c r="S1539" s="44"/>
      <c r="T1539" s="44"/>
      <c r="U1539" s="44"/>
      <c r="V1539" s="44"/>
      <c r="W1539" s="44"/>
      <c r="X1539" s="44"/>
      <c r="Y1539" s="44"/>
      <c r="Z1539" s="44"/>
      <c r="AA1539" s="44"/>
      <c r="AB1539" s="44"/>
      <c r="AC1539" s="44"/>
      <c r="AD1539" s="44"/>
      <c r="AE1539" s="44"/>
      <c r="AF1539" s="44"/>
      <c r="AG1539" s="44"/>
      <c r="AH1539" s="44"/>
      <c r="AI1539" s="44"/>
      <c r="AJ1539" s="44"/>
      <c r="AK1539" s="44"/>
      <c r="AL1539" s="44"/>
      <c r="AM1539" s="44"/>
      <c r="AN1539" s="44"/>
      <c r="AO1539" s="44"/>
      <c r="AP1539" s="44"/>
      <c r="AQ1539" s="44"/>
      <c r="AR1539" s="44"/>
      <c r="AS1539" s="44"/>
      <c r="AT1539" s="44"/>
      <c r="AU1539" s="44"/>
      <c r="AV1539" s="44"/>
      <c r="AW1539" s="44"/>
      <c r="AX1539" s="44"/>
      <c r="AY1539" s="44"/>
      <c r="AZ1539" s="44"/>
      <c r="BA1539" s="44"/>
      <c r="BB1539" s="44"/>
      <c r="BC1539" s="44"/>
      <c r="BD1539" s="44"/>
      <c r="BE1539" s="44"/>
      <c r="BF1539" s="44"/>
      <c r="BG1539" s="44"/>
      <c r="BH1539" s="44"/>
      <c r="BI1539" s="44"/>
      <c r="BJ1539" s="44"/>
      <c r="BK1539" s="44"/>
      <c r="BL1539" s="44"/>
      <c r="BM1539" s="44"/>
      <c r="BN1539" s="44"/>
      <c r="BO1539" s="44"/>
      <c r="BP1539" s="44"/>
      <c r="BQ1539" s="44"/>
      <c r="BR1539" s="44"/>
      <c r="BS1539" s="44"/>
      <c r="BT1539" s="44"/>
      <c r="BU1539" s="44"/>
      <c r="BV1539" s="44"/>
      <c r="BW1539" s="44"/>
      <c r="BX1539" s="44"/>
      <c r="BY1539" s="44"/>
      <c r="BZ1539" s="44"/>
      <c r="CA1539" s="44"/>
      <c r="CB1539" s="44"/>
      <c r="CC1539" s="44"/>
      <c r="CD1539" s="44"/>
      <c r="CE1539" s="44"/>
      <c r="CF1539" s="44"/>
      <c r="CG1539" s="45"/>
      <c r="CH1539" s="45"/>
      <c r="CI1539" s="45"/>
      <c r="CJ1539" s="45"/>
      <c r="CK1539" s="45"/>
      <c r="CL1539" s="45"/>
      <c r="CM1539" s="45"/>
      <c r="CN1539" s="45"/>
      <c r="CO1539" s="45"/>
      <c r="CP1539" s="45"/>
      <c r="CQ1539" s="45"/>
      <c r="CR1539" s="45"/>
      <c r="CS1539" s="44"/>
      <c r="CT1539" s="44"/>
      <c r="CU1539" s="44"/>
      <c r="CV1539" s="44"/>
      <c r="CW1539" s="44"/>
      <c r="CX1539" s="44"/>
      <c r="CY1539" s="44"/>
      <c r="CZ1539" s="44"/>
      <c r="DA1539" s="44"/>
      <c r="DB1539" s="44"/>
      <c r="DC1539" s="44"/>
      <c r="DD1539" s="44"/>
      <c r="DE1539" s="44"/>
      <c r="DF1539" s="44"/>
      <c r="DG1539" s="44"/>
      <c r="DH1539" s="44"/>
      <c r="DI1539" s="44"/>
    </row>
    <row r="1540" spans="1:113" ht="15">
      <c r="A1540" s="40"/>
      <c r="B1540" s="40"/>
      <c r="C1540" s="41"/>
      <c r="D1540" s="69"/>
      <c r="E1540" s="42"/>
      <c r="F1540" s="42"/>
      <c r="G1540" s="44"/>
      <c r="H1540" s="44"/>
      <c r="I1540" s="44"/>
      <c r="J1540" s="335"/>
      <c r="K1540" s="44"/>
      <c r="L1540" s="44"/>
      <c r="M1540" s="44"/>
      <c r="N1540" s="44"/>
      <c r="O1540" s="44"/>
      <c r="P1540" s="44"/>
      <c r="Q1540" s="44"/>
      <c r="R1540" s="44"/>
      <c r="S1540" s="44"/>
      <c r="T1540" s="44"/>
      <c r="U1540" s="44"/>
      <c r="V1540" s="44"/>
      <c r="W1540" s="44"/>
      <c r="X1540" s="44"/>
      <c r="Y1540" s="44"/>
      <c r="Z1540" s="44"/>
      <c r="AA1540" s="44"/>
      <c r="AB1540" s="44"/>
      <c r="AC1540" s="44"/>
      <c r="AD1540" s="44"/>
      <c r="AE1540" s="44"/>
      <c r="AF1540" s="44"/>
      <c r="AG1540" s="44"/>
      <c r="AH1540" s="44"/>
      <c r="AI1540" s="44"/>
      <c r="AJ1540" s="44"/>
      <c r="AK1540" s="44"/>
      <c r="AL1540" s="44"/>
      <c r="AM1540" s="44"/>
      <c r="AN1540" s="44"/>
      <c r="AO1540" s="44"/>
      <c r="AP1540" s="44"/>
      <c r="AQ1540" s="44"/>
      <c r="AR1540" s="44"/>
      <c r="AS1540" s="44"/>
      <c r="AT1540" s="44"/>
      <c r="AU1540" s="44"/>
      <c r="AV1540" s="44"/>
      <c r="AW1540" s="44"/>
      <c r="AX1540" s="44"/>
      <c r="AY1540" s="44"/>
      <c r="AZ1540" s="44"/>
      <c r="BA1540" s="44"/>
      <c r="BB1540" s="44"/>
      <c r="BC1540" s="44"/>
      <c r="BD1540" s="44"/>
      <c r="BE1540" s="44"/>
      <c r="BF1540" s="44"/>
      <c r="BG1540" s="44"/>
      <c r="BH1540" s="44"/>
      <c r="BI1540" s="44"/>
      <c r="BJ1540" s="44"/>
      <c r="BK1540" s="44"/>
      <c r="BL1540" s="44"/>
      <c r="BM1540" s="44"/>
      <c r="BN1540" s="44"/>
      <c r="BO1540" s="44"/>
      <c r="BP1540" s="44"/>
      <c r="BQ1540" s="44"/>
      <c r="BR1540" s="44"/>
      <c r="BS1540" s="44"/>
      <c r="BT1540" s="44"/>
      <c r="BU1540" s="44"/>
      <c r="BV1540" s="44"/>
      <c r="BW1540" s="44"/>
      <c r="BX1540" s="44"/>
      <c r="BY1540" s="44"/>
      <c r="BZ1540" s="44"/>
      <c r="CA1540" s="44"/>
      <c r="CB1540" s="44"/>
      <c r="CC1540" s="44"/>
      <c r="CD1540" s="44"/>
      <c r="CE1540" s="44"/>
      <c r="CF1540" s="44"/>
      <c r="CG1540" s="45"/>
      <c r="CH1540" s="45"/>
      <c r="CI1540" s="45"/>
      <c r="CJ1540" s="45"/>
      <c r="CK1540" s="45"/>
      <c r="CL1540" s="45"/>
      <c r="CM1540" s="45"/>
      <c r="CN1540" s="45"/>
      <c r="CO1540" s="45"/>
      <c r="CP1540" s="45"/>
      <c r="CQ1540" s="45"/>
      <c r="CR1540" s="45"/>
      <c r="CS1540" s="44"/>
      <c r="CT1540" s="44"/>
      <c r="CU1540" s="44"/>
      <c r="CV1540" s="44"/>
      <c r="CW1540" s="44"/>
      <c r="CX1540" s="44"/>
      <c r="CY1540" s="44"/>
      <c r="CZ1540" s="44"/>
      <c r="DA1540" s="44"/>
      <c r="DB1540" s="44"/>
      <c r="DC1540" s="44"/>
      <c r="DD1540" s="44"/>
      <c r="DE1540" s="44"/>
      <c r="DF1540" s="44"/>
      <c r="DG1540" s="44"/>
      <c r="DH1540" s="44"/>
      <c r="DI1540" s="44"/>
    </row>
    <row r="1541" spans="1:113" ht="15">
      <c r="A1541" s="40"/>
      <c r="B1541" s="40"/>
      <c r="C1541" s="41"/>
      <c r="D1541" s="69"/>
      <c r="E1541" s="42"/>
      <c r="F1541" s="42"/>
      <c r="G1541" s="44"/>
      <c r="H1541" s="44"/>
      <c r="I1541" s="44"/>
      <c r="J1541" s="335"/>
      <c r="K1541" s="44"/>
      <c r="L1541" s="44"/>
      <c r="M1541" s="44"/>
      <c r="N1541" s="44"/>
      <c r="O1541" s="44"/>
      <c r="P1541" s="44"/>
      <c r="Q1541" s="44"/>
      <c r="R1541" s="44"/>
      <c r="S1541" s="44"/>
      <c r="T1541" s="44"/>
      <c r="U1541" s="44"/>
      <c r="V1541" s="44"/>
      <c r="W1541" s="44"/>
      <c r="X1541" s="44"/>
      <c r="Y1541" s="44"/>
      <c r="Z1541" s="44"/>
      <c r="AA1541" s="44"/>
      <c r="AB1541" s="44"/>
      <c r="AC1541" s="44"/>
      <c r="AD1541" s="44"/>
      <c r="AE1541" s="44"/>
      <c r="AF1541" s="44"/>
      <c r="AG1541" s="44"/>
      <c r="AH1541" s="44"/>
      <c r="AI1541" s="44"/>
      <c r="AJ1541" s="44"/>
      <c r="AK1541" s="44"/>
      <c r="AL1541" s="44"/>
      <c r="AM1541" s="44"/>
      <c r="AN1541" s="44"/>
      <c r="AO1541" s="44"/>
      <c r="AP1541" s="44"/>
      <c r="AQ1541" s="44"/>
      <c r="AR1541" s="44"/>
      <c r="AS1541" s="44"/>
      <c r="AT1541" s="44"/>
      <c r="AU1541" s="44"/>
      <c r="AV1541" s="44"/>
      <c r="AW1541" s="44"/>
      <c r="AX1541" s="44"/>
      <c r="AY1541" s="44"/>
      <c r="AZ1541" s="44"/>
      <c r="BA1541" s="44"/>
      <c r="BB1541" s="44"/>
      <c r="BC1541" s="44"/>
      <c r="BD1541" s="44"/>
      <c r="BE1541" s="44"/>
      <c r="BF1541" s="44"/>
      <c r="BG1541" s="44"/>
      <c r="BH1541" s="44"/>
      <c r="BI1541" s="44"/>
      <c r="BJ1541" s="44"/>
      <c r="BK1541" s="44"/>
      <c r="BL1541" s="44"/>
      <c r="BM1541" s="44"/>
      <c r="BN1541" s="44"/>
      <c r="BO1541" s="44"/>
      <c r="BP1541" s="44"/>
      <c r="BQ1541" s="44"/>
      <c r="BR1541" s="44"/>
      <c r="BS1541" s="44"/>
      <c r="BT1541" s="44"/>
      <c r="BU1541" s="44"/>
      <c r="BV1541" s="44"/>
      <c r="BW1541" s="44"/>
      <c r="BX1541" s="44"/>
      <c r="BY1541" s="44"/>
      <c r="BZ1541" s="44"/>
      <c r="CA1541" s="44"/>
      <c r="CB1541" s="44"/>
      <c r="CC1541" s="44"/>
      <c r="CD1541" s="44"/>
      <c r="CE1541" s="44"/>
      <c r="CF1541" s="44"/>
      <c r="CG1541" s="45"/>
      <c r="CH1541" s="45"/>
      <c r="CI1541" s="45"/>
      <c r="CJ1541" s="45"/>
      <c r="CK1541" s="45"/>
      <c r="CL1541" s="45"/>
      <c r="CM1541" s="45"/>
      <c r="CN1541" s="45"/>
      <c r="CO1541" s="45"/>
      <c r="CP1541" s="45"/>
      <c r="CQ1541" s="45"/>
      <c r="CR1541" s="45"/>
      <c r="CS1541" s="44"/>
      <c r="CT1541" s="44"/>
      <c r="CU1541" s="44"/>
      <c r="CV1541" s="44"/>
      <c r="CW1541" s="44"/>
      <c r="CX1541" s="44"/>
      <c r="CY1541" s="44"/>
      <c r="CZ1541" s="44"/>
      <c r="DA1541" s="44"/>
      <c r="DB1541" s="44"/>
      <c r="DC1541" s="44"/>
      <c r="DD1541" s="44"/>
      <c r="DE1541" s="44"/>
      <c r="DF1541" s="44"/>
      <c r="DG1541" s="44"/>
      <c r="DH1541" s="44"/>
      <c r="DI1541" s="44"/>
    </row>
    <row r="1542" spans="1:113" ht="15">
      <c r="A1542" s="40"/>
      <c r="B1542" s="40"/>
      <c r="C1542" s="41"/>
      <c r="D1542" s="69"/>
      <c r="E1542" s="42"/>
      <c r="F1542" s="42"/>
      <c r="G1542" s="44"/>
      <c r="H1542" s="44"/>
      <c r="I1542" s="44"/>
      <c r="J1542" s="335"/>
      <c r="K1542" s="44"/>
      <c r="L1542" s="44"/>
      <c r="M1542" s="44"/>
      <c r="N1542" s="44"/>
      <c r="O1542" s="44"/>
      <c r="P1542" s="44"/>
      <c r="Q1542" s="44"/>
      <c r="R1542" s="44"/>
      <c r="S1542" s="44"/>
      <c r="T1542" s="44"/>
      <c r="U1542" s="44"/>
      <c r="V1542" s="44"/>
      <c r="W1542" s="44"/>
      <c r="X1542" s="44"/>
      <c r="Y1542" s="44"/>
      <c r="Z1542" s="44"/>
      <c r="AA1542" s="44"/>
      <c r="AB1542" s="44"/>
      <c r="AC1542" s="44"/>
      <c r="AD1542" s="44"/>
      <c r="AE1542" s="44"/>
      <c r="AF1542" s="44"/>
      <c r="AG1542" s="44"/>
      <c r="AH1542" s="44"/>
      <c r="AI1542" s="44"/>
      <c r="AJ1542" s="44"/>
      <c r="AK1542" s="44"/>
      <c r="AL1542" s="44"/>
      <c r="AM1542" s="44"/>
      <c r="AN1542" s="44"/>
      <c r="AO1542" s="44"/>
      <c r="AP1542" s="44"/>
      <c r="AQ1542" s="44"/>
      <c r="AR1542" s="44"/>
      <c r="AS1542" s="44"/>
      <c r="AT1542" s="44"/>
      <c r="AU1542" s="44"/>
      <c r="AV1542" s="44"/>
      <c r="AW1542" s="44"/>
      <c r="AX1542" s="44"/>
      <c r="AY1542" s="44"/>
      <c r="AZ1542" s="44"/>
      <c r="BA1542" s="44"/>
      <c r="BB1542" s="44"/>
      <c r="BC1542" s="44"/>
      <c r="BD1542" s="44"/>
      <c r="BE1542" s="44"/>
      <c r="BF1542" s="44"/>
      <c r="BG1542" s="44"/>
      <c r="BH1542" s="44"/>
      <c r="BI1542" s="44"/>
      <c r="BJ1542" s="44"/>
      <c r="BK1542" s="44"/>
      <c r="BL1542" s="44"/>
      <c r="BM1542" s="44"/>
      <c r="BN1542" s="44"/>
      <c r="BO1542" s="44"/>
      <c r="BP1542" s="44"/>
      <c r="BQ1542" s="44"/>
      <c r="BR1542" s="44"/>
      <c r="BS1542" s="44"/>
      <c r="BT1542" s="44"/>
      <c r="BU1542" s="44"/>
      <c r="BV1542" s="44"/>
      <c r="BW1542" s="44"/>
      <c r="BX1542" s="44"/>
      <c r="BY1542" s="44"/>
      <c r="BZ1542" s="44"/>
      <c r="CA1542" s="44"/>
      <c r="CB1542" s="44"/>
      <c r="CC1542" s="44"/>
      <c r="CD1542" s="44"/>
      <c r="CE1542" s="44"/>
      <c r="CF1542" s="44"/>
      <c r="CG1542" s="45"/>
      <c r="CH1542" s="45"/>
      <c r="CI1542" s="45"/>
      <c r="CJ1542" s="45"/>
      <c r="CK1542" s="45"/>
      <c r="CL1542" s="45"/>
      <c r="CM1542" s="45"/>
      <c r="CN1542" s="45"/>
      <c r="CO1542" s="45"/>
      <c r="CP1542" s="45"/>
      <c r="CQ1542" s="45"/>
      <c r="CR1542" s="45"/>
      <c r="CS1542" s="44"/>
      <c r="CT1542" s="44"/>
      <c r="CU1542" s="44"/>
      <c r="CV1542" s="44"/>
      <c r="CW1542" s="44"/>
      <c r="CX1542" s="44"/>
      <c r="CY1542" s="44"/>
      <c r="CZ1542" s="44"/>
      <c r="DA1542" s="44"/>
      <c r="DB1542" s="44"/>
      <c r="DC1542" s="44"/>
      <c r="DD1542" s="44"/>
      <c r="DE1542" s="44"/>
      <c r="DF1542" s="44"/>
      <c r="DG1542" s="44"/>
      <c r="DH1542" s="44"/>
      <c r="DI1542" s="44"/>
    </row>
    <row r="1543" spans="1:113" ht="15">
      <c r="A1543" s="40"/>
      <c r="B1543" s="40"/>
      <c r="C1543" s="41"/>
      <c r="D1543" s="69"/>
      <c r="E1543" s="42"/>
      <c r="F1543" s="42"/>
      <c r="G1543" s="44"/>
      <c r="H1543" s="44"/>
      <c r="I1543" s="44"/>
      <c r="J1543" s="335"/>
      <c r="K1543" s="44"/>
      <c r="L1543" s="44"/>
      <c r="M1543" s="44"/>
      <c r="N1543" s="44"/>
      <c r="O1543" s="44"/>
      <c r="P1543" s="44"/>
      <c r="Q1543" s="44"/>
      <c r="R1543" s="44"/>
      <c r="S1543" s="44"/>
      <c r="T1543" s="44"/>
      <c r="U1543" s="44"/>
      <c r="V1543" s="44"/>
      <c r="W1543" s="44"/>
      <c r="X1543" s="44"/>
      <c r="Y1543" s="44"/>
      <c r="Z1543" s="44"/>
      <c r="AA1543" s="44"/>
      <c r="AB1543" s="44"/>
      <c r="AC1543" s="44"/>
      <c r="AD1543" s="44"/>
      <c r="AE1543" s="44"/>
      <c r="AF1543" s="44"/>
      <c r="AG1543" s="44"/>
      <c r="AH1543" s="44"/>
      <c r="AI1543" s="44"/>
      <c r="AJ1543" s="44"/>
      <c r="AK1543" s="44"/>
      <c r="AL1543" s="44"/>
      <c r="AM1543" s="44"/>
      <c r="AN1543" s="44"/>
      <c r="AO1543" s="44"/>
      <c r="AP1543" s="44"/>
      <c r="AQ1543" s="44"/>
      <c r="AR1543" s="44"/>
      <c r="AS1543" s="44"/>
      <c r="AT1543" s="44"/>
      <c r="AU1543" s="44"/>
      <c r="AV1543" s="44"/>
      <c r="AW1543" s="44"/>
      <c r="AX1543" s="44"/>
      <c r="AY1543" s="44"/>
      <c r="AZ1543" s="44"/>
      <c r="BA1543" s="44"/>
      <c r="BB1543" s="44"/>
      <c r="BC1543" s="44"/>
      <c r="BD1543" s="44"/>
      <c r="BE1543" s="44"/>
      <c r="BF1543" s="44"/>
      <c r="BG1543" s="44"/>
      <c r="BH1543" s="44"/>
      <c r="BI1543" s="44"/>
      <c r="BJ1543" s="44"/>
      <c r="BK1543" s="44"/>
      <c r="BL1543" s="44"/>
      <c r="BM1543" s="44"/>
      <c r="BN1543" s="44"/>
      <c r="BO1543" s="44"/>
      <c r="BP1543" s="44"/>
      <c r="BQ1543" s="44"/>
      <c r="BR1543" s="44"/>
      <c r="BS1543" s="44"/>
      <c r="BT1543" s="44"/>
      <c r="BU1543" s="44"/>
      <c r="BV1543" s="44"/>
      <c r="BW1543" s="44"/>
      <c r="BX1543" s="44"/>
      <c r="BY1543" s="44"/>
      <c r="BZ1543" s="44"/>
      <c r="CA1543" s="44"/>
      <c r="CB1543" s="44"/>
      <c r="CC1543" s="44"/>
      <c r="CD1543" s="44"/>
      <c r="CE1543" s="44"/>
      <c r="CF1543" s="44"/>
      <c r="CG1543" s="45"/>
      <c r="CH1543" s="45"/>
      <c r="CI1543" s="45"/>
      <c r="CJ1543" s="45"/>
      <c r="CK1543" s="45"/>
      <c r="CL1543" s="45"/>
      <c r="CM1543" s="45"/>
      <c r="CN1543" s="45"/>
      <c r="CO1543" s="45"/>
      <c r="CP1543" s="45"/>
      <c r="CQ1543" s="45"/>
      <c r="CR1543" s="45"/>
      <c r="CS1543" s="44"/>
      <c r="CT1543" s="44"/>
      <c r="CU1543" s="44"/>
      <c r="CV1543" s="44"/>
      <c r="CW1543" s="44"/>
      <c r="CX1543" s="44"/>
      <c r="CY1543" s="44"/>
      <c r="CZ1543" s="44"/>
      <c r="DA1543" s="44"/>
      <c r="DB1543" s="44"/>
      <c r="DC1543" s="44"/>
      <c r="DD1543" s="44"/>
      <c r="DE1543" s="44"/>
      <c r="DF1543" s="44"/>
      <c r="DG1543" s="44"/>
      <c r="DH1543" s="44"/>
      <c r="DI1543" s="44"/>
    </row>
    <row r="1544" spans="1:113" ht="15">
      <c r="A1544" s="40"/>
      <c r="B1544" s="40"/>
      <c r="C1544" s="41"/>
      <c r="D1544" s="69"/>
      <c r="E1544" s="42"/>
      <c r="F1544" s="42"/>
      <c r="G1544" s="44"/>
      <c r="H1544" s="44"/>
      <c r="I1544" s="44"/>
      <c r="J1544" s="335"/>
      <c r="K1544" s="44"/>
      <c r="L1544" s="44"/>
      <c r="M1544" s="44"/>
      <c r="N1544" s="44"/>
      <c r="O1544" s="44"/>
      <c r="P1544" s="44"/>
      <c r="Q1544" s="44"/>
      <c r="R1544" s="44"/>
      <c r="S1544" s="44"/>
      <c r="T1544" s="44"/>
      <c r="U1544" s="44"/>
      <c r="V1544" s="44"/>
      <c r="W1544" s="44"/>
      <c r="X1544" s="44"/>
      <c r="Y1544" s="44"/>
      <c r="Z1544" s="44"/>
      <c r="AA1544" s="44"/>
      <c r="AB1544" s="44"/>
      <c r="AC1544" s="44"/>
      <c r="AD1544" s="44"/>
      <c r="AE1544" s="44"/>
      <c r="AF1544" s="44"/>
      <c r="AG1544" s="44"/>
      <c r="AH1544" s="44"/>
      <c r="AI1544" s="44"/>
      <c r="AJ1544" s="44"/>
      <c r="AK1544" s="44"/>
      <c r="AL1544" s="44"/>
      <c r="AM1544" s="44"/>
      <c r="AN1544" s="44"/>
      <c r="AO1544" s="44"/>
      <c r="AP1544" s="44"/>
      <c r="AQ1544" s="44"/>
      <c r="AR1544" s="44"/>
      <c r="AS1544" s="44"/>
      <c r="AT1544" s="44"/>
      <c r="AU1544" s="44"/>
      <c r="AV1544" s="44"/>
      <c r="AW1544" s="44"/>
      <c r="AX1544" s="44"/>
      <c r="AY1544" s="44"/>
      <c r="AZ1544" s="44"/>
      <c r="BA1544" s="44"/>
      <c r="BB1544" s="44"/>
      <c r="BC1544" s="44"/>
      <c r="BD1544" s="44"/>
      <c r="BE1544" s="44"/>
      <c r="BF1544" s="44"/>
      <c r="BG1544" s="44"/>
      <c r="BH1544" s="44"/>
      <c r="BI1544" s="44"/>
      <c r="BJ1544" s="44"/>
      <c r="BK1544" s="44"/>
      <c r="BL1544" s="44"/>
      <c r="BM1544" s="44"/>
      <c r="BN1544" s="44"/>
      <c r="BO1544" s="44"/>
      <c r="BP1544" s="44"/>
      <c r="BQ1544" s="44"/>
      <c r="BR1544" s="44"/>
      <c r="BS1544" s="44"/>
      <c r="BT1544" s="44"/>
      <c r="BU1544" s="44"/>
      <c r="BV1544" s="44"/>
      <c r="BW1544" s="44"/>
      <c r="BX1544" s="44"/>
      <c r="BY1544" s="44"/>
      <c r="BZ1544" s="44"/>
      <c r="CA1544" s="44"/>
      <c r="CB1544" s="44"/>
      <c r="CC1544" s="44"/>
      <c r="CD1544" s="44"/>
      <c r="CE1544" s="44"/>
      <c r="CF1544" s="44"/>
      <c r="CG1544" s="45"/>
      <c r="CH1544" s="45"/>
      <c r="CI1544" s="45"/>
      <c r="CJ1544" s="45"/>
      <c r="CK1544" s="45"/>
      <c r="CL1544" s="45"/>
      <c r="CM1544" s="45"/>
      <c r="CN1544" s="45"/>
      <c r="CO1544" s="45"/>
      <c r="CP1544" s="45"/>
      <c r="CQ1544" s="45"/>
      <c r="CR1544" s="45"/>
      <c r="CS1544" s="44"/>
      <c r="CT1544" s="44"/>
      <c r="CU1544" s="44"/>
      <c r="CV1544" s="44"/>
      <c r="CW1544" s="44"/>
      <c r="CX1544" s="44"/>
      <c r="CY1544" s="44"/>
      <c r="CZ1544" s="44"/>
      <c r="DA1544" s="44"/>
      <c r="DB1544" s="44"/>
      <c r="DC1544" s="44"/>
      <c r="DD1544" s="44"/>
      <c r="DE1544" s="44"/>
      <c r="DF1544" s="44"/>
      <c r="DG1544" s="44"/>
      <c r="DH1544" s="44"/>
      <c r="DI1544" s="44"/>
    </row>
    <row r="1545" spans="1:113" ht="15">
      <c r="A1545" s="40"/>
      <c r="B1545" s="40"/>
      <c r="C1545" s="41"/>
      <c r="D1545" s="69"/>
      <c r="E1545" s="42"/>
      <c r="F1545" s="42"/>
      <c r="G1545" s="44"/>
      <c r="H1545" s="44"/>
      <c r="I1545" s="44"/>
      <c r="J1545" s="335"/>
      <c r="K1545" s="44"/>
      <c r="L1545" s="44"/>
      <c r="M1545" s="44"/>
      <c r="N1545" s="44"/>
      <c r="O1545" s="44"/>
      <c r="P1545" s="44"/>
      <c r="Q1545" s="44"/>
      <c r="R1545" s="44"/>
      <c r="S1545" s="44"/>
      <c r="T1545" s="44"/>
      <c r="U1545" s="44"/>
      <c r="V1545" s="44"/>
      <c r="W1545" s="44"/>
      <c r="X1545" s="44"/>
      <c r="Y1545" s="44"/>
      <c r="Z1545" s="44"/>
      <c r="AA1545" s="44"/>
      <c r="AB1545" s="44"/>
      <c r="AC1545" s="44"/>
      <c r="AD1545" s="44"/>
      <c r="AE1545" s="44"/>
      <c r="AF1545" s="44"/>
      <c r="AG1545" s="44"/>
      <c r="AH1545" s="44"/>
      <c r="AI1545" s="44"/>
      <c r="AJ1545" s="44"/>
      <c r="AK1545" s="44"/>
      <c r="AL1545" s="44"/>
      <c r="AM1545" s="44"/>
      <c r="AN1545" s="44"/>
      <c r="AO1545" s="44"/>
      <c r="AP1545" s="44"/>
      <c r="AQ1545" s="44"/>
      <c r="AR1545" s="44"/>
      <c r="AS1545" s="44"/>
      <c r="AT1545" s="44"/>
      <c r="AU1545" s="44"/>
      <c r="AV1545" s="44"/>
      <c r="AW1545" s="44"/>
      <c r="AX1545" s="44"/>
      <c r="AY1545" s="44"/>
      <c r="AZ1545" s="44"/>
      <c r="BA1545" s="44"/>
      <c r="BB1545" s="44"/>
      <c r="BC1545" s="44"/>
      <c r="BD1545" s="44"/>
      <c r="BE1545" s="44"/>
      <c r="BF1545" s="44"/>
      <c r="BG1545" s="44"/>
      <c r="BH1545" s="44"/>
      <c r="BI1545" s="44"/>
      <c r="BJ1545" s="44"/>
      <c r="BK1545" s="44"/>
      <c r="BL1545" s="44"/>
      <c r="BM1545" s="44"/>
      <c r="BN1545" s="44"/>
      <c r="BO1545" s="44"/>
      <c r="BP1545" s="44"/>
      <c r="BQ1545" s="44"/>
      <c r="BR1545" s="44"/>
      <c r="BS1545" s="44"/>
      <c r="BT1545" s="44"/>
      <c r="BU1545" s="44"/>
      <c r="BV1545" s="44"/>
      <c r="BW1545" s="44"/>
      <c r="BX1545" s="44"/>
      <c r="BY1545" s="44"/>
      <c r="BZ1545" s="44"/>
      <c r="CA1545" s="44"/>
      <c r="CB1545" s="44"/>
      <c r="CC1545" s="44"/>
      <c r="CD1545" s="44"/>
      <c r="CE1545" s="44"/>
      <c r="CF1545" s="44"/>
      <c r="CG1545" s="45"/>
      <c r="CH1545" s="45"/>
      <c r="CI1545" s="45"/>
      <c r="CJ1545" s="45"/>
      <c r="CK1545" s="45"/>
      <c r="CL1545" s="45"/>
      <c r="CM1545" s="45"/>
      <c r="CN1545" s="45"/>
      <c r="CO1545" s="45"/>
      <c r="CP1545" s="45"/>
      <c r="CQ1545" s="45"/>
      <c r="CR1545" s="45"/>
      <c r="CS1545" s="44"/>
      <c r="CT1545" s="44"/>
      <c r="CU1545" s="44"/>
      <c r="CV1545" s="44"/>
      <c r="CW1545" s="44"/>
      <c r="CX1545" s="44"/>
      <c r="CY1545" s="44"/>
      <c r="CZ1545" s="44"/>
      <c r="DA1545" s="44"/>
      <c r="DB1545" s="44"/>
      <c r="DC1545" s="44"/>
      <c r="DD1545" s="44"/>
      <c r="DE1545" s="44"/>
      <c r="DF1545" s="44"/>
      <c r="DG1545" s="44"/>
      <c r="DH1545" s="44"/>
      <c r="DI1545" s="44"/>
    </row>
    <row r="1546" spans="1:113" ht="15">
      <c r="A1546" s="40"/>
      <c r="B1546" s="40"/>
      <c r="C1546" s="41"/>
      <c r="D1546" s="69"/>
      <c r="E1546" s="42"/>
      <c r="F1546" s="42"/>
      <c r="G1546" s="44"/>
      <c r="H1546" s="44"/>
      <c r="I1546" s="44"/>
      <c r="J1546" s="335"/>
      <c r="K1546" s="44"/>
      <c r="L1546" s="44"/>
      <c r="M1546" s="44"/>
      <c r="N1546" s="44"/>
      <c r="O1546" s="44"/>
      <c r="P1546" s="44"/>
      <c r="Q1546" s="44"/>
      <c r="R1546" s="44"/>
      <c r="S1546" s="44"/>
      <c r="T1546" s="44"/>
      <c r="U1546" s="44"/>
      <c r="V1546" s="44"/>
      <c r="W1546" s="44"/>
      <c r="X1546" s="44"/>
      <c r="Y1546" s="44"/>
      <c r="Z1546" s="44"/>
      <c r="AA1546" s="44"/>
      <c r="AB1546" s="44"/>
      <c r="AC1546" s="44"/>
      <c r="AD1546" s="44"/>
      <c r="AE1546" s="44"/>
      <c r="AF1546" s="44"/>
      <c r="AG1546" s="44"/>
      <c r="AH1546" s="44"/>
      <c r="AI1546" s="44"/>
      <c r="AJ1546" s="44"/>
      <c r="AK1546" s="44"/>
      <c r="AL1546" s="44"/>
      <c r="AM1546" s="44"/>
      <c r="AN1546" s="44"/>
      <c r="AO1546" s="44"/>
      <c r="AP1546" s="44"/>
      <c r="AQ1546" s="44"/>
      <c r="AR1546" s="44"/>
      <c r="AS1546" s="44"/>
      <c r="AT1546" s="44"/>
      <c r="AU1546" s="44"/>
      <c r="AV1546" s="44"/>
      <c r="AW1546" s="44"/>
      <c r="AX1546" s="44"/>
      <c r="AY1546" s="44"/>
      <c r="AZ1546" s="44"/>
      <c r="BA1546" s="44"/>
      <c r="BB1546" s="44"/>
      <c r="BC1546" s="44"/>
      <c r="BD1546" s="44"/>
      <c r="BE1546" s="44"/>
      <c r="BF1546" s="44"/>
      <c r="BG1546" s="44"/>
      <c r="BH1546" s="44"/>
      <c r="BI1546" s="44"/>
      <c r="BJ1546" s="44"/>
      <c r="BK1546" s="44"/>
      <c r="BL1546" s="44"/>
      <c r="BM1546" s="44"/>
      <c r="BN1546" s="44"/>
      <c r="BO1546" s="44"/>
      <c r="BP1546" s="44"/>
      <c r="BQ1546" s="44"/>
      <c r="BR1546" s="44"/>
      <c r="BS1546" s="44"/>
      <c r="BT1546" s="44"/>
      <c r="BU1546" s="44"/>
      <c r="BV1546" s="44"/>
      <c r="BW1546" s="44"/>
      <c r="BX1546" s="44"/>
      <c r="BY1546" s="44"/>
      <c r="BZ1546" s="44"/>
      <c r="CA1546" s="44"/>
      <c r="CB1546" s="44"/>
      <c r="CC1546" s="44"/>
      <c r="CD1546" s="44"/>
      <c r="CE1546" s="44"/>
      <c r="CF1546" s="44"/>
      <c r="CG1546" s="45"/>
      <c r="CH1546" s="45"/>
      <c r="CI1546" s="45"/>
      <c r="CJ1546" s="45"/>
      <c r="CK1546" s="45"/>
      <c r="CL1546" s="45"/>
      <c r="CM1546" s="45"/>
      <c r="CN1546" s="45"/>
      <c r="CO1546" s="45"/>
      <c r="CP1546" s="45"/>
      <c r="CQ1546" s="45"/>
      <c r="CR1546" s="45"/>
      <c r="CS1546" s="44"/>
      <c r="CT1546" s="44"/>
      <c r="CU1546" s="44"/>
      <c r="CV1546" s="44"/>
      <c r="CW1546" s="44"/>
      <c r="CX1546" s="44"/>
      <c r="CY1546" s="44"/>
      <c r="CZ1546" s="44"/>
      <c r="DA1546" s="44"/>
      <c r="DB1546" s="44"/>
      <c r="DC1546" s="44"/>
      <c r="DD1546" s="44"/>
      <c r="DE1546" s="44"/>
      <c r="DF1546" s="44"/>
      <c r="DG1546" s="44"/>
      <c r="DH1546" s="44"/>
      <c r="DI1546" s="44"/>
    </row>
    <row r="1547" spans="1:113" ht="15">
      <c r="A1547" s="40"/>
      <c r="B1547" s="40"/>
      <c r="C1547" s="41"/>
      <c r="D1547" s="69"/>
      <c r="E1547" s="42"/>
      <c r="F1547" s="42"/>
      <c r="G1547" s="44"/>
      <c r="H1547" s="44"/>
      <c r="I1547" s="44"/>
      <c r="J1547" s="335"/>
      <c r="K1547" s="44"/>
      <c r="L1547" s="44"/>
      <c r="M1547" s="44"/>
      <c r="N1547" s="44"/>
      <c r="O1547" s="44"/>
      <c r="P1547" s="44"/>
      <c r="Q1547" s="44"/>
      <c r="R1547" s="44"/>
      <c r="S1547" s="44"/>
      <c r="T1547" s="44"/>
      <c r="U1547" s="44"/>
      <c r="V1547" s="44"/>
      <c r="W1547" s="44"/>
      <c r="X1547" s="44"/>
      <c r="Y1547" s="44"/>
      <c r="Z1547" s="44"/>
      <c r="AA1547" s="44"/>
      <c r="AB1547" s="44"/>
      <c r="AC1547" s="44"/>
      <c r="AD1547" s="44"/>
      <c r="AE1547" s="44"/>
      <c r="AF1547" s="44"/>
      <c r="AG1547" s="44"/>
      <c r="AH1547" s="44"/>
      <c r="AI1547" s="44"/>
      <c r="AJ1547" s="44"/>
      <c r="AK1547" s="44"/>
      <c r="AL1547" s="44"/>
      <c r="AM1547" s="44"/>
      <c r="AN1547" s="44"/>
      <c r="AO1547" s="44"/>
      <c r="AP1547" s="44"/>
      <c r="AQ1547" s="44"/>
      <c r="AR1547" s="44"/>
      <c r="AS1547" s="44"/>
      <c r="AT1547" s="44"/>
      <c r="AU1547" s="44"/>
      <c r="AV1547" s="44"/>
      <c r="AW1547" s="44"/>
      <c r="AX1547" s="44"/>
      <c r="AY1547" s="44"/>
      <c r="AZ1547" s="44"/>
      <c r="BA1547" s="44"/>
      <c r="BB1547" s="44"/>
      <c r="BC1547" s="44"/>
      <c r="BD1547" s="44"/>
      <c r="BE1547" s="44"/>
      <c r="BF1547" s="44"/>
      <c r="BG1547" s="44"/>
      <c r="BH1547" s="44"/>
      <c r="BI1547" s="44"/>
      <c r="BJ1547" s="44"/>
      <c r="BK1547" s="44"/>
      <c r="BL1547" s="44"/>
      <c r="BM1547" s="44"/>
      <c r="BN1547" s="44"/>
      <c r="BO1547" s="44"/>
      <c r="BP1547" s="44"/>
      <c r="BQ1547" s="44"/>
      <c r="BR1547" s="44"/>
      <c r="BS1547" s="44"/>
      <c r="BT1547" s="44"/>
      <c r="BU1547" s="44"/>
      <c r="BV1547" s="44"/>
      <c r="BW1547" s="44"/>
      <c r="BX1547" s="44"/>
      <c r="BY1547" s="44"/>
      <c r="BZ1547" s="44"/>
      <c r="CA1547" s="44"/>
      <c r="CB1547" s="44"/>
      <c r="CC1547" s="44"/>
      <c r="CD1547" s="44"/>
      <c r="CE1547" s="44"/>
      <c r="CF1547" s="44"/>
      <c r="CG1547" s="45"/>
      <c r="CH1547" s="45"/>
      <c r="CI1547" s="45"/>
      <c r="CJ1547" s="45"/>
      <c r="CK1547" s="45"/>
      <c r="CL1547" s="45"/>
      <c r="CM1547" s="45"/>
      <c r="CN1547" s="45"/>
      <c r="CO1547" s="45"/>
      <c r="CP1547" s="45"/>
      <c r="CQ1547" s="45"/>
      <c r="CR1547" s="45"/>
      <c r="CS1547" s="44"/>
      <c r="CT1547" s="44"/>
      <c r="CU1547" s="44"/>
      <c r="CV1547" s="44"/>
      <c r="CW1547" s="44"/>
      <c r="CX1547" s="44"/>
      <c r="CY1547" s="44"/>
      <c r="CZ1547" s="44"/>
      <c r="DA1547" s="44"/>
      <c r="DB1547" s="44"/>
      <c r="DC1547" s="44"/>
      <c r="DD1547" s="44"/>
      <c r="DE1547" s="44"/>
      <c r="DF1547" s="44"/>
      <c r="DG1547" s="44"/>
      <c r="DH1547" s="44"/>
      <c r="DI1547" s="44"/>
    </row>
    <row r="1548" spans="1:113" ht="15">
      <c r="A1548" s="40"/>
      <c r="B1548" s="40"/>
      <c r="C1548" s="41"/>
      <c r="D1548" s="69"/>
      <c r="E1548" s="42"/>
      <c r="F1548" s="42"/>
      <c r="G1548" s="44"/>
      <c r="H1548" s="44"/>
      <c r="I1548" s="44"/>
      <c r="J1548" s="335"/>
      <c r="K1548" s="44"/>
      <c r="L1548" s="44"/>
      <c r="M1548" s="44"/>
      <c r="N1548" s="44"/>
      <c r="O1548" s="44"/>
      <c r="P1548" s="44"/>
      <c r="Q1548" s="44"/>
      <c r="R1548" s="44"/>
      <c r="S1548" s="44"/>
      <c r="T1548" s="44"/>
      <c r="U1548" s="44"/>
      <c r="V1548" s="44"/>
      <c r="W1548" s="44"/>
      <c r="X1548" s="44"/>
      <c r="Y1548" s="44"/>
      <c r="Z1548" s="44"/>
      <c r="AA1548" s="44"/>
      <c r="AB1548" s="44"/>
      <c r="AC1548" s="44"/>
      <c r="AD1548" s="44"/>
      <c r="AE1548" s="44"/>
      <c r="AF1548" s="44"/>
      <c r="AG1548" s="44"/>
      <c r="AH1548" s="44"/>
      <c r="AI1548" s="44"/>
      <c r="AJ1548" s="44"/>
      <c r="AK1548" s="44"/>
      <c r="AL1548" s="44"/>
      <c r="AM1548" s="44"/>
      <c r="AN1548" s="44"/>
      <c r="AO1548" s="44"/>
      <c r="AP1548" s="44"/>
      <c r="AQ1548" s="44"/>
      <c r="AR1548" s="44"/>
      <c r="AS1548" s="44"/>
      <c r="AT1548" s="44"/>
      <c r="AU1548" s="44"/>
      <c r="AV1548" s="44"/>
      <c r="AW1548" s="44"/>
      <c r="AX1548" s="44"/>
      <c r="AY1548" s="44"/>
      <c r="AZ1548" s="44"/>
      <c r="BA1548" s="44"/>
      <c r="BB1548" s="44"/>
      <c r="BC1548" s="44"/>
      <c r="BD1548" s="44"/>
      <c r="BE1548" s="44"/>
      <c r="BF1548" s="44"/>
      <c r="BG1548" s="44"/>
      <c r="BH1548" s="44"/>
      <c r="BI1548" s="44"/>
      <c r="BJ1548" s="44"/>
      <c r="BK1548" s="44"/>
      <c r="BL1548" s="44"/>
      <c r="BM1548" s="44"/>
      <c r="BN1548" s="44"/>
      <c r="BO1548" s="44"/>
      <c r="BP1548" s="44"/>
      <c r="BQ1548" s="44"/>
      <c r="BR1548" s="44"/>
      <c r="BS1548" s="44"/>
      <c r="BT1548" s="44"/>
      <c r="BU1548" s="44"/>
      <c r="BV1548" s="44"/>
      <c r="BW1548" s="44"/>
      <c r="BX1548" s="44"/>
      <c r="BY1548" s="44"/>
      <c r="BZ1548" s="44"/>
      <c r="CA1548" s="44"/>
      <c r="CB1548" s="44"/>
      <c r="CC1548" s="44"/>
      <c r="CD1548" s="44"/>
      <c r="CE1548" s="44"/>
      <c r="CF1548" s="44"/>
      <c r="CG1548" s="45"/>
      <c r="CH1548" s="45"/>
      <c r="CI1548" s="45"/>
      <c r="CJ1548" s="45"/>
      <c r="CK1548" s="45"/>
      <c r="CL1548" s="45"/>
      <c r="CM1548" s="45"/>
      <c r="CN1548" s="45"/>
      <c r="CO1548" s="45"/>
      <c r="CP1548" s="45"/>
      <c r="CQ1548" s="45"/>
      <c r="CR1548" s="45"/>
      <c r="CS1548" s="44"/>
      <c r="CT1548" s="44"/>
      <c r="CU1548" s="44"/>
      <c r="CV1548" s="44"/>
      <c r="CW1548" s="44"/>
      <c r="CX1548" s="44"/>
      <c r="CY1548" s="44"/>
      <c r="CZ1548" s="44"/>
      <c r="DA1548" s="44"/>
      <c r="DB1548" s="44"/>
      <c r="DC1548" s="44"/>
      <c r="DD1548" s="44"/>
      <c r="DE1548" s="44"/>
      <c r="DF1548" s="44"/>
      <c r="DG1548" s="44"/>
      <c r="DH1548" s="44"/>
      <c r="DI1548" s="44"/>
    </row>
    <row r="1549" spans="1:113" ht="15">
      <c r="A1549" s="40"/>
      <c r="B1549" s="40"/>
      <c r="C1549" s="41"/>
      <c r="D1549" s="69"/>
      <c r="E1549" s="42"/>
      <c r="F1549" s="42"/>
      <c r="G1549" s="44"/>
      <c r="H1549" s="44"/>
      <c r="I1549" s="44"/>
      <c r="J1549" s="335"/>
      <c r="K1549" s="44"/>
      <c r="L1549" s="44"/>
      <c r="M1549" s="44"/>
      <c r="N1549" s="44"/>
      <c r="O1549" s="44"/>
      <c r="P1549" s="44"/>
      <c r="Q1549" s="44"/>
      <c r="R1549" s="44"/>
      <c r="S1549" s="44"/>
      <c r="T1549" s="44"/>
      <c r="U1549" s="44"/>
      <c r="V1549" s="44"/>
      <c r="W1549" s="44"/>
      <c r="X1549" s="44"/>
      <c r="Y1549" s="44"/>
      <c r="Z1549" s="44"/>
      <c r="AA1549" s="44"/>
      <c r="AB1549" s="44"/>
      <c r="AC1549" s="44"/>
      <c r="AD1549" s="44"/>
      <c r="AE1549" s="44"/>
      <c r="AF1549" s="44"/>
      <c r="AG1549" s="44"/>
      <c r="AH1549" s="44"/>
      <c r="AI1549" s="44"/>
      <c r="AJ1549" s="44"/>
      <c r="AK1549" s="44"/>
      <c r="AL1549" s="44"/>
      <c r="AM1549" s="44"/>
      <c r="AN1549" s="44"/>
      <c r="AO1549" s="44"/>
      <c r="AP1549" s="44"/>
      <c r="AQ1549" s="44"/>
      <c r="AR1549" s="44"/>
      <c r="AS1549" s="44"/>
      <c r="AT1549" s="44"/>
      <c r="AU1549" s="44"/>
      <c r="AV1549" s="44"/>
      <c r="AW1549" s="44"/>
      <c r="AX1549" s="44"/>
      <c r="AY1549" s="44"/>
      <c r="AZ1549" s="44"/>
      <c r="BA1549" s="44"/>
      <c r="BB1549" s="44"/>
      <c r="BC1549" s="44"/>
      <c r="BD1549" s="44"/>
      <c r="BE1549" s="44"/>
      <c r="BF1549" s="44"/>
      <c r="BG1549" s="44"/>
      <c r="BH1549" s="44"/>
      <c r="BI1549" s="44"/>
      <c r="BJ1549" s="44"/>
      <c r="BK1549" s="44"/>
      <c r="BL1549" s="44"/>
      <c r="BM1549" s="44"/>
      <c r="BN1549" s="44"/>
      <c r="BO1549" s="44"/>
      <c r="BP1549" s="44"/>
      <c r="BQ1549" s="44"/>
      <c r="BR1549" s="44"/>
      <c r="BS1549" s="44"/>
      <c r="BT1549" s="44"/>
      <c r="BU1549" s="44"/>
      <c r="BV1549" s="44"/>
      <c r="BW1549" s="44"/>
      <c r="BX1549" s="44"/>
      <c r="BY1549" s="44"/>
      <c r="BZ1549" s="44"/>
      <c r="CA1549" s="44"/>
      <c r="CB1549" s="44"/>
      <c r="CC1549" s="44"/>
      <c r="CD1549" s="44"/>
      <c r="CE1549" s="44"/>
      <c r="CF1549" s="44"/>
      <c r="CG1549" s="45"/>
      <c r="CH1549" s="45"/>
      <c r="CI1549" s="45"/>
      <c r="CJ1549" s="45"/>
      <c r="CK1549" s="45"/>
      <c r="CL1549" s="45"/>
      <c r="CM1549" s="45"/>
      <c r="CN1549" s="45"/>
      <c r="CO1549" s="45"/>
      <c r="CP1549" s="45"/>
      <c r="CQ1549" s="45"/>
      <c r="CR1549" s="45"/>
      <c r="CS1549" s="44"/>
      <c r="CT1549" s="44"/>
      <c r="CU1549" s="44"/>
      <c r="CV1549" s="44"/>
      <c r="CW1549" s="44"/>
      <c r="CX1549" s="44"/>
      <c r="CY1549" s="44"/>
      <c r="CZ1549" s="44"/>
      <c r="DA1549" s="44"/>
      <c r="DB1549" s="44"/>
      <c r="DC1549" s="44"/>
      <c r="DD1549" s="44"/>
      <c r="DE1549" s="44"/>
      <c r="DF1549" s="44"/>
      <c r="DG1549" s="44"/>
      <c r="DH1549" s="44"/>
      <c r="DI1549" s="44"/>
    </row>
    <row r="1550" spans="1:113" ht="15">
      <c r="A1550" s="40"/>
      <c r="B1550" s="40"/>
      <c r="C1550" s="41"/>
      <c r="D1550" s="69"/>
      <c r="E1550" s="42"/>
      <c r="F1550" s="42"/>
      <c r="G1550" s="44"/>
      <c r="H1550" s="44"/>
      <c r="I1550" s="44"/>
      <c r="J1550" s="335"/>
      <c r="K1550" s="44"/>
      <c r="L1550" s="44"/>
      <c r="M1550" s="44"/>
      <c r="N1550" s="44"/>
      <c r="O1550" s="44"/>
      <c r="P1550" s="44"/>
      <c r="Q1550" s="44"/>
      <c r="R1550" s="44"/>
      <c r="S1550" s="44"/>
      <c r="T1550" s="44"/>
      <c r="U1550" s="44"/>
      <c r="V1550" s="44"/>
      <c r="W1550" s="44"/>
      <c r="X1550" s="44"/>
      <c r="Y1550" s="44"/>
      <c r="Z1550" s="44"/>
      <c r="AA1550" s="44"/>
      <c r="AB1550" s="44"/>
      <c r="AC1550" s="44"/>
      <c r="AD1550" s="44"/>
      <c r="AE1550" s="44"/>
      <c r="AF1550" s="44"/>
      <c r="AG1550" s="44"/>
      <c r="AH1550" s="44"/>
      <c r="AI1550" s="44"/>
      <c r="AJ1550" s="44"/>
      <c r="AK1550" s="44"/>
      <c r="AL1550" s="44"/>
      <c r="AM1550" s="44"/>
      <c r="AN1550" s="44"/>
      <c r="AO1550" s="44"/>
      <c r="AP1550" s="44"/>
      <c r="AQ1550" s="44"/>
      <c r="AR1550" s="44"/>
      <c r="AS1550" s="44"/>
      <c r="AT1550" s="44"/>
      <c r="AU1550" s="44"/>
      <c r="AV1550" s="44"/>
      <c r="AW1550" s="44"/>
      <c r="AX1550" s="44"/>
      <c r="AY1550" s="44"/>
      <c r="AZ1550" s="44"/>
      <c r="BA1550" s="44"/>
      <c r="BB1550" s="44"/>
      <c r="BC1550" s="44"/>
      <c r="BD1550" s="44"/>
      <c r="BE1550" s="44"/>
      <c r="BF1550" s="44"/>
      <c r="BG1550" s="44"/>
      <c r="BH1550" s="44"/>
      <c r="BI1550" s="44"/>
      <c r="BJ1550" s="44"/>
      <c r="BK1550" s="44"/>
      <c r="BL1550" s="44"/>
      <c r="BM1550" s="44"/>
      <c r="BN1550" s="44"/>
      <c r="BO1550" s="44"/>
      <c r="BP1550" s="44"/>
      <c r="BQ1550" s="44"/>
      <c r="BR1550" s="44"/>
      <c r="BS1550" s="44"/>
      <c r="BT1550" s="44"/>
      <c r="BU1550" s="44"/>
      <c r="BV1550" s="44"/>
      <c r="BW1550" s="44"/>
      <c r="BX1550" s="44"/>
      <c r="BY1550" s="44"/>
      <c r="BZ1550" s="44"/>
      <c r="CA1550" s="44"/>
      <c r="CB1550" s="44"/>
      <c r="CC1550" s="44"/>
      <c r="CD1550" s="44"/>
      <c r="CE1550" s="44"/>
      <c r="CF1550" s="44"/>
      <c r="CG1550" s="45"/>
      <c r="CH1550" s="45"/>
      <c r="CI1550" s="45"/>
      <c r="CJ1550" s="45"/>
      <c r="CK1550" s="45"/>
      <c r="CL1550" s="45"/>
      <c r="CM1550" s="45"/>
      <c r="CN1550" s="45"/>
      <c r="CO1550" s="45"/>
      <c r="CP1550" s="45"/>
      <c r="CQ1550" s="45"/>
      <c r="CR1550" s="45"/>
      <c r="CS1550" s="44"/>
      <c r="CT1550" s="44"/>
      <c r="CU1550" s="44"/>
      <c r="CV1550" s="44"/>
      <c r="CW1550" s="44"/>
      <c r="CX1550" s="44"/>
      <c r="CY1550" s="44"/>
      <c r="CZ1550" s="44"/>
      <c r="DA1550" s="44"/>
      <c r="DB1550" s="44"/>
      <c r="DC1550" s="44"/>
      <c r="DD1550" s="44"/>
      <c r="DE1550" s="44"/>
      <c r="DF1550" s="44"/>
      <c r="DG1550" s="44"/>
      <c r="DH1550" s="44"/>
      <c r="DI1550" s="44"/>
    </row>
    <row r="1551" spans="1:113" ht="15">
      <c r="A1551" s="40"/>
      <c r="B1551" s="40"/>
      <c r="C1551" s="41"/>
      <c r="D1551" s="69"/>
      <c r="E1551" s="42"/>
      <c r="F1551" s="42"/>
      <c r="G1551" s="44"/>
      <c r="H1551" s="44"/>
      <c r="I1551" s="44"/>
      <c r="J1551" s="335"/>
      <c r="K1551" s="44"/>
      <c r="L1551" s="44"/>
      <c r="M1551" s="44"/>
      <c r="N1551" s="44"/>
      <c r="O1551" s="44"/>
      <c r="P1551" s="44"/>
      <c r="Q1551" s="44"/>
      <c r="R1551" s="44"/>
      <c r="S1551" s="44"/>
      <c r="T1551" s="44"/>
      <c r="U1551" s="44"/>
      <c r="V1551" s="44"/>
      <c r="W1551" s="44"/>
      <c r="X1551" s="44"/>
      <c r="Y1551" s="44"/>
      <c r="Z1551" s="44"/>
      <c r="AA1551" s="44"/>
      <c r="AB1551" s="44"/>
      <c r="AC1551" s="44"/>
      <c r="AD1551" s="44"/>
      <c r="AE1551" s="44"/>
      <c r="AF1551" s="44"/>
      <c r="AG1551" s="44"/>
      <c r="AH1551" s="44"/>
      <c r="AI1551" s="44"/>
      <c r="AJ1551" s="44"/>
      <c r="AK1551" s="44"/>
      <c r="AL1551" s="44"/>
      <c r="AM1551" s="44"/>
      <c r="AN1551" s="44"/>
      <c r="AO1551" s="44"/>
      <c r="AP1551" s="44"/>
      <c r="AQ1551" s="44"/>
      <c r="AR1551" s="44"/>
      <c r="AS1551" s="44"/>
      <c r="AT1551" s="44"/>
      <c r="AU1551" s="44"/>
      <c r="AV1551" s="44"/>
      <c r="AW1551" s="44"/>
      <c r="AX1551" s="44"/>
      <c r="AY1551" s="44"/>
      <c r="AZ1551" s="44"/>
      <c r="BA1551" s="44"/>
      <c r="BB1551" s="44"/>
      <c r="BC1551" s="44"/>
      <c r="BD1551" s="44"/>
      <c r="BE1551" s="44"/>
      <c r="BF1551" s="44"/>
      <c r="BG1551" s="44"/>
      <c r="BH1551" s="44"/>
      <c r="BI1551" s="44"/>
      <c r="BJ1551" s="44"/>
      <c r="BK1551" s="44"/>
      <c r="BL1551" s="44"/>
      <c r="BM1551" s="44"/>
      <c r="BN1551" s="44"/>
      <c r="BO1551" s="44"/>
      <c r="BP1551" s="44"/>
      <c r="BQ1551" s="44"/>
      <c r="BR1551" s="44"/>
      <c r="BS1551" s="44"/>
      <c r="BT1551" s="44"/>
      <c r="BU1551" s="44"/>
      <c r="BV1551" s="44"/>
      <c r="BW1551" s="44"/>
      <c r="BX1551" s="44"/>
      <c r="BY1551" s="44"/>
      <c r="BZ1551" s="44"/>
      <c r="CA1551" s="44"/>
      <c r="CB1551" s="44"/>
      <c r="CC1551" s="44"/>
      <c r="CD1551" s="44"/>
      <c r="CE1551" s="44"/>
      <c r="CF1551" s="44"/>
      <c r="CG1551" s="45"/>
      <c r="CH1551" s="45"/>
      <c r="CI1551" s="45"/>
      <c r="CJ1551" s="45"/>
      <c r="CK1551" s="45"/>
      <c r="CL1551" s="45"/>
      <c r="CM1551" s="45"/>
      <c r="CN1551" s="45"/>
      <c r="CO1551" s="45"/>
      <c r="CP1551" s="45"/>
      <c r="CQ1551" s="45"/>
      <c r="CR1551" s="45"/>
      <c r="CS1551" s="44"/>
      <c r="CT1551" s="44"/>
      <c r="CU1551" s="44"/>
      <c r="CV1551" s="44"/>
      <c r="CW1551" s="44"/>
      <c r="CX1551" s="44"/>
      <c r="CY1551" s="44"/>
      <c r="CZ1551" s="44"/>
      <c r="DA1551" s="44"/>
      <c r="DB1551" s="44"/>
      <c r="DC1551" s="44"/>
      <c r="DD1551" s="44"/>
      <c r="DE1551" s="44"/>
      <c r="DF1551" s="44"/>
      <c r="DG1551" s="44"/>
      <c r="DH1551" s="44"/>
      <c r="DI1551" s="44"/>
    </row>
    <row r="1552" spans="1:113" ht="15">
      <c r="A1552" s="40"/>
      <c r="B1552" s="40"/>
      <c r="C1552" s="41"/>
      <c r="D1552" s="69"/>
      <c r="E1552" s="42"/>
      <c r="F1552" s="42"/>
      <c r="G1552" s="44"/>
      <c r="H1552" s="44"/>
      <c r="I1552" s="44"/>
      <c r="J1552" s="335"/>
      <c r="K1552" s="44"/>
      <c r="L1552" s="44"/>
      <c r="M1552" s="44"/>
      <c r="N1552" s="44"/>
      <c r="O1552" s="44"/>
      <c r="P1552" s="44"/>
      <c r="Q1552" s="44"/>
      <c r="R1552" s="44"/>
      <c r="S1552" s="44"/>
      <c r="T1552" s="44"/>
      <c r="U1552" s="44"/>
      <c r="V1552" s="44"/>
      <c r="W1552" s="44"/>
      <c r="X1552" s="44"/>
      <c r="Y1552" s="44"/>
      <c r="Z1552" s="44"/>
      <c r="AA1552" s="44"/>
      <c r="AB1552" s="44"/>
      <c r="AC1552" s="44"/>
      <c r="AD1552" s="44"/>
      <c r="AE1552" s="44"/>
      <c r="AF1552" s="44"/>
      <c r="AG1552" s="44"/>
      <c r="AH1552" s="44"/>
      <c r="AI1552" s="44"/>
      <c r="AJ1552" s="44"/>
      <c r="AK1552" s="44"/>
      <c r="AL1552" s="44"/>
      <c r="AM1552" s="44"/>
      <c r="AN1552" s="44"/>
      <c r="AO1552" s="44"/>
      <c r="AP1552" s="44"/>
      <c r="AQ1552" s="44"/>
      <c r="AR1552" s="44"/>
      <c r="AS1552" s="44"/>
      <c r="AT1552" s="44"/>
      <c r="AU1552" s="44"/>
      <c r="AV1552" s="44"/>
      <c r="AW1552" s="44"/>
      <c r="AX1552" s="44"/>
      <c r="AY1552" s="44"/>
      <c r="AZ1552" s="44"/>
      <c r="BA1552" s="44"/>
      <c r="BB1552" s="44"/>
      <c r="BC1552" s="44"/>
      <c r="BD1552" s="44"/>
      <c r="BE1552" s="44"/>
      <c r="BF1552" s="44"/>
      <c r="BG1552" s="44"/>
      <c r="BH1552" s="44"/>
      <c r="BI1552" s="44"/>
      <c r="BJ1552" s="44"/>
      <c r="BK1552" s="44"/>
      <c r="BL1552" s="44"/>
      <c r="BM1552" s="44"/>
      <c r="BN1552" s="44"/>
      <c r="BO1552" s="44"/>
      <c r="BP1552" s="44"/>
      <c r="BQ1552" s="44"/>
      <c r="BR1552" s="44"/>
      <c r="BS1552" s="44"/>
      <c r="BT1552" s="44"/>
      <c r="BU1552" s="44"/>
      <c r="BV1552" s="44"/>
      <c r="BW1552" s="44"/>
      <c r="BX1552" s="44"/>
      <c r="BY1552" s="44"/>
      <c r="BZ1552" s="44"/>
      <c r="CA1552" s="44"/>
      <c r="CB1552" s="44"/>
      <c r="CC1552" s="44"/>
      <c r="CD1552" s="44"/>
      <c r="CE1552" s="44"/>
      <c r="CF1552" s="44"/>
      <c r="CG1552" s="45"/>
      <c r="CH1552" s="45"/>
      <c r="CI1552" s="45"/>
      <c r="CJ1552" s="45"/>
      <c r="CK1552" s="45"/>
      <c r="CL1552" s="45"/>
      <c r="CM1552" s="45"/>
      <c r="CN1552" s="45"/>
      <c r="CO1552" s="45"/>
      <c r="CP1552" s="45"/>
      <c r="CQ1552" s="45"/>
      <c r="CR1552" s="45"/>
      <c r="CS1552" s="44"/>
      <c r="CT1552" s="44"/>
      <c r="CU1552" s="44"/>
      <c r="CV1552" s="44"/>
      <c r="CW1552" s="44"/>
      <c r="CX1552" s="44"/>
      <c r="CY1552" s="44"/>
      <c r="CZ1552" s="44"/>
      <c r="DA1552" s="44"/>
      <c r="DB1552" s="44"/>
      <c r="DC1552" s="44"/>
      <c r="DD1552" s="44"/>
      <c r="DE1552" s="44"/>
      <c r="DF1552" s="44"/>
      <c r="DG1552" s="44"/>
      <c r="DH1552" s="44"/>
      <c r="DI1552" s="44"/>
    </row>
    <row r="1553" spans="1:113" ht="15">
      <c r="A1553" s="40"/>
      <c r="B1553" s="40"/>
      <c r="C1553" s="41"/>
      <c r="D1553" s="69"/>
      <c r="E1553" s="42"/>
      <c r="F1553" s="42"/>
      <c r="G1553" s="44"/>
      <c r="H1553" s="44"/>
      <c r="I1553" s="44"/>
      <c r="J1553" s="335"/>
      <c r="K1553" s="44"/>
      <c r="L1553" s="44"/>
      <c r="M1553" s="44"/>
      <c r="N1553" s="44"/>
      <c r="O1553" s="44"/>
      <c r="P1553" s="44"/>
      <c r="Q1553" s="44"/>
      <c r="R1553" s="44"/>
      <c r="S1553" s="44"/>
      <c r="T1553" s="44"/>
      <c r="U1553" s="44"/>
      <c r="V1553" s="44"/>
      <c r="W1553" s="44"/>
      <c r="X1553" s="44"/>
      <c r="Y1553" s="44"/>
      <c r="Z1553" s="44"/>
      <c r="AA1553" s="44"/>
      <c r="AB1553" s="44"/>
      <c r="AC1553" s="44"/>
      <c r="AD1553" s="44"/>
      <c r="AE1553" s="44"/>
      <c r="AF1553" s="44"/>
      <c r="AG1553" s="44"/>
      <c r="AH1553" s="44"/>
      <c r="AI1553" s="44"/>
      <c r="AJ1553" s="44"/>
      <c r="AK1553" s="44"/>
      <c r="AL1553" s="44"/>
      <c r="AM1553" s="44"/>
      <c r="AN1553" s="44"/>
      <c r="AO1553" s="44"/>
      <c r="AP1553" s="44"/>
      <c r="AQ1553" s="44"/>
      <c r="AR1553" s="44"/>
      <c r="AS1553" s="44"/>
      <c r="AT1553" s="44"/>
      <c r="AU1553" s="44"/>
      <c r="AV1553" s="44"/>
      <c r="AW1553" s="44"/>
      <c r="AX1553" s="44"/>
      <c r="AY1553" s="44"/>
      <c r="AZ1553" s="44"/>
      <c r="BA1553" s="44"/>
      <c r="BB1553" s="44"/>
      <c r="BC1553" s="44"/>
      <c r="BD1553" s="44"/>
      <c r="BE1553" s="44"/>
      <c r="BF1553" s="44"/>
      <c r="BG1553" s="44"/>
      <c r="BH1553" s="44"/>
      <c r="BI1553" s="44"/>
      <c r="BJ1553" s="44"/>
      <c r="BK1553" s="44"/>
      <c r="BL1553" s="44"/>
      <c r="BM1553" s="44"/>
      <c r="BN1553" s="44"/>
      <c r="BO1553" s="44"/>
      <c r="BP1553" s="44"/>
      <c r="BQ1553" s="44"/>
      <c r="BR1553" s="44"/>
      <c r="BS1553" s="44"/>
      <c r="BT1553" s="44"/>
      <c r="BU1553" s="44"/>
      <c r="BV1553" s="44"/>
      <c r="BW1553" s="44"/>
      <c r="BX1553" s="44"/>
      <c r="BY1553" s="44"/>
      <c r="BZ1553" s="44"/>
      <c r="CA1553" s="44"/>
      <c r="CB1553" s="44"/>
      <c r="CC1553" s="44"/>
      <c r="CD1553" s="44"/>
      <c r="CE1553" s="44"/>
      <c r="CF1553" s="44"/>
      <c r="CG1553" s="45"/>
      <c r="CH1553" s="45"/>
      <c r="CI1553" s="45"/>
      <c r="CJ1553" s="45"/>
      <c r="CK1553" s="45"/>
      <c r="CL1553" s="45"/>
      <c r="CM1553" s="45"/>
      <c r="CN1553" s="45"/>
      <c r="CO1553" s="45"/>
      <c r="CP1553" s="45"/>
      <c r="CQ1553" s="45"/>
      <c r="CR1553" s="45"/>
      <c r="CS1553" s="44"/>
      <c r="CT1553" s="44"/>
      <c r="CU1553" s="44"/>
      <c r="CV1553" s="44"/>
      <c r="CW1553" s="44"/>
      <c r="CX1553" s="44"/>
      <c r="CY1553" s="44"/>
      <c r="CZ1553" s="44"/>
      <c r="DA1553" s="44"/>
      <c r="DB1553" s="44"/>
      <c r="DC1553" s="44"/>
      <c r="DD1553" s="44"/>
      <c r="DE1553" s="44"/>
      <c r="DF1553" s="44"/>
      <c r="DG1553" s="44"/>
      <c r="DH1553" s="44"/>
      <c r="DI1553" s="44"/>
    </row>
    <row r="1554" spans="1:113" ht="15">
      <c r="A1554" s="40"/>
      <c r="B1554" s="40"/>
      <c r="C1554" s="41"/>
      <c r="D1554" s="69"/>
      <c r="E1554" s="42"/>
      <c r="F1554" s="42"/>
      <c r="G1554" s="44"/>
      <c r="H1554" s="44"/>
      <c r="I1554" s="44"/>
      <c r="J1554" s="335"/>
      <c r="K1554" s="44"/>
      <c r="L1554" s="44"/>
      <c r="M1554" s="44"/>
      <c r="N1554" s="44"/>
      <c r="O1554" s="44"/>
      <c r="P1554" s="44"/>
      <c r="Q1554" s="44"/>
      <c r="R1554" s="44"/>
      <c r="S1554" s="44"/>
      <c r="T1554" s="44"/>
      <c r="U1554" s="44"/>
      <c r="V1554" s="44"/>
      <c r="W1554" s="44"/>
      <c r="X1554" s="44"/>
      <c r="Y1554" s="44"/>
      <c r="Z1554" s="44"/>
      <c r="AA1554" s="44"/>
      <c r="AB1554" s="44"/>
      <c r="AC1554" s="44"/>
      <c r="AD1554" s="44"/>
      <c r="AE1554" s="44"/>
      <c r="AF1554" s="44"/>
      <c r="AG1554" s="44"/>
      <c r="AH1554" s="44"/>
      <c r="AI1554" s="44"/>
      <c r="AJ1554" s="44"/>
      <c r="AK1554" s="44"/>
      <c r="AL1554" s="44"/>
      <c r="AM1554" s="44"/>
      <c r="AN1554" s="44"/>
      <c r="AO1554" s="44"/>
      <c r="AP1554" s="44"/>
      <c r="AQ1554" s="44"/>
      <c r="AR1554" s="44"/>
      <c r="AS1554" s="44"/>
      <c r="AT1554" s="44"/>
      <c r="AU1554" s="44"/>
      <c r="AV1554" s="44"/>
      <c r="AW1554" s="44"/>
      <c r="AX1554" s="44"/>
      <c r="AY1554" s="44"/>
      <c r="AZ1554" s="44"/>
      <c r="BA1554" s="44"/>
      <c r="BB1554" s="44"/>
      <c r="BC1554" s="44"/>
      <c r="BD1554" s="44"/>
      <c r="BE1554" s="44"/>
      <c r="BF1554" s="44"/>
      <c r="BG1554" s="44"/>
      <c r="BH1554" s="44"/>
      <c r="BI1554" s="44"/>
      <c r="BJ1554" s="44"/>
      <c r="BK1554" s="44"/>
      <c r="BL1554" s="44"/>
      <c r="BM1554" s="44"/>
      <c r="BN1554" s="44"/>
      <c r="BO1554" s="44"/>
      <c r="BP1554" s="44"/>
      <c r="BQ1554" s="44"/>
      <c r="BR1554" s="44"/>
      <c r="BS1554" s="44"/>
      <c r="BT1554" s="44"/>
      <c r="BU1554" s="44"/>
      <c r="BV1554" s="44"/>
      <c r="BW1554" s="44"/>
      <c r="BX1554" s="44"/>
      <c r="BY1554" s="44"/>
      <c r="BZ1554" s="44"/>
      <c r="CA1554" s="44"/>
      <c r="CB1554" s="44"/>
      <c r="CC1554" s="44"/>
      <c r="CD1554" s="44"/>
      <c r="CE1554" s="44"/>
      <c r="CF1554" s="44"/>
      <c r="CG1554" s="45"/>
      <c r="CH1554" s="45"/>
      <c r="CI1554" s="45"/>
      <c r="CJ1554" s="45"/>
      <c r="CK1554" s="45"/>
      <c r="CL1554" s="45"/>
      <c r="CM1554" s="45"/>
      <c r="CN1554" s="45"/>
      <c r="CO1554" s="45"/>
      <c r="CP1554" s="45"/>
      <c r="CQ1554" s="45"/>
      <c r="CR1554" s="45"/>
      <c r="CS1554" s="44"/>
      <c r="CT1554" s="44"/>
      <c r="CU1554" s="44"/>
      <c r="CV1554" s="44"/>
      <c r="CW1554" s="44"/>
      <c r="CX1554" s="44"/>
      <c r="CY1554" s="44"/>
      <c r="CZ1554" s="44"/>
      <c r="DA1554" s="44"/>
      <c r="DB1554" s="44"/>
      <c r="DC1554" s="44"/>
      <c r="DD1554" s="44"/>
      <c r="DE1554" s="44"/>
      <c r="DF1554" s="44"/>
      <c r="DG1554" s="44"/>
      <c r="DH1554" s="44"/>
      <c r="DI1554" s="44"/>
    </row>
    <row r="1555" spans="1:113" ht="15">
      <c r="A1555" s="40"/>
      <c r="B1555" s="40"/>
      <c r="C1555" s="41"/>
      <c r="D1555" s="69"/>
      <c r="E1555" s="42"/>
      <c r="F1555" s="42"/>
      <c r="G1555" s="44"/>
      <c r="H1555" s="44"/>
      <c r="I1555" s="44"/>
      <c r="J1555" s="335"/>
      <c r="K1555" s="44"/>
      <c r="L1555" s="44"/>
      <c r="M1555" s="44"/>
      <c r="N1555" s="44"/>
      <c r="O1555" s="44"/>
      <c r="P1555" s="44"/>
      <c r="Q1555" s="44"/>
      <c r="R1555" s="44"/>
      <c r="S1555" s="44"/>
      <c r="T1555" s="44"/>
      <c r="U1555" s="44"/>
      <c r="V1555" s="44"/>
      <c r="W1555" s="44"/>
      <c r="X1555" s="44"/>
      <c r="Y1555" s="44"/>
      <c r="Z1555" s="44"/>
      <c r="AA1555" s="44"/>
      <c r="AB1555" s="44"/>
      <c r="AC1555" s="44"/>
      <c r="AD1555" s="44"/>
      <c r="AE1555" s="44"/>
      <c r="AF1555" s="44"/>
      <c r="AG1555" s="44"/>
      <c r="AH1555" s="44"/>
      <c r="AI1555" s="44"/>
      <c r="AJ1555" s="44"/>
      <c r="AK1555" s="44"/>
      <c r="AL1555" s="44"/>
      <c r="AM1555" s="44"/>
      <c r="AN1555" s="44"/>
      <c r="AO1555" s="44"/>
      <c r="AP1555" s="44"/>
      <c r="AQ1555" s="44"/>
      <c r="AR1555" s="44"/>
      <c r="AS1555" s="44"/>
      <c r="AT1555" s="44"/>
      <c r="AU1555" s="44"/>
      <c r="AV1555" s="44"/>
      <c r="AW1555" s="44"/>
      <c r="AX1555" s="44"/>
      <c r="AY1555" s="44"/>
      <c r="AZ1555" s="44"/>
      <c r="BA1555" s="44"/>
      <c r="BB1555" s="44"/>
      <c r="BC1555" s="44"/>
      <c r="BD1555" s="44"/>
      <c r="BE1555" s="44"/>
      <c r="BF1555" s="44"/>
      <c r="BG1555" s="44"/>
      <c r="BH1555" s="44"/>
      <c r="BI1555" s="44"/>
      <c r="BJ1555" s="44"/>
      <c r="BK1555" s="44"/>
      <c r="BL1555" s="44"/>
      <c r="BM1555" s="44"/>
      <c r="BN1555" s="44"/>
      <c r="BO1555" s="44"/>
      <c r="BP1555" s="44"/>
      <c r="BQ1555" s="44"/>
      <c r="BR1555" s="44"/>
      <c r="BS1555" s="44"/>
      <c r="BT1555" s="44"/>
      <c r="BU1555" s="44"/>
      <c r="BV1555" s="44"/>
      <c r="BW1555" s="44"/>
      <c r="BX1555" s="44"/>
      <c r="BY1555" s="44"/>
      <c r="BZ1555" s="44"/>
      <c r="CA1555" s="44"/>
      <c r="CB1555" s="44"/>
      <c r="CC1555" s="44"/>
      <c r="CD1555" s="44"/>
      <c r="CE1555" s="44"/>
      <c r="CF1555" s="44"/>
      <c r="CG1555" s="45"/>
      <c r="CH1555" s="45"/>
      <c r="CI1555" s="45"/>
      <c r="CJ1555" s="45"/>
      <c r="CK1555" s="45"/>
      <c r="CL1555" s="45"/>
      <c r="CM1555" s="45"/>
      <c r="CN1555" s="45"/>
      <c r="CO1555" s="45"/>
      <c r="CP1555" s="45"/>
      <c r="CQ1555" s="45"/>
      <c r="CR1555" s="45"/>
      <c r="CS1555" s="44"/>
      <c r="CT1555" s="44"/>
      <c r="CU1555" s="44"/>
      <c r="CV1555" s="44"/>
      <c r="CW1555" s="44"/>
      <c r="CX1555" s="44"/>
      <c r="CY1555" s="44"/>
      <c r="CZ1555" s="44"/>
      <c r="DA1555" s="44"/>
      <c r="DB1555" s="44"/>
      <c r="DC1555" s="44"/>
      <c r="DD1555" s="44"/>
      <c r="DE1555" s="44"/>
      <c r="DF1555" s="44"/>
      <c r="DG1555" s="44"/>
      <c r="DH1555" s="44"/>
      <c r="DI1555" s="44"/>
    </row>
    <row r="1556" spans="1:113" ht="15">
      <c r="A1556" s="40"/>
      <c r="B1556" s="40"/>
      <c r="C1556" s="41"/>
      <c r="D1556" s="69"/>
      <c r="E1556" s="42"/>
      <c r="F1556" s="42"/>
      <c r="G1556" s="44"/>
      <c r="H1556" s="44"/>
      <c r="I1556" s="44"/>
      <c r="J1556" s="335"/>
      <c r="K1556" s="44"/>
      <c r="L1556" s="44"/>
      <c r="M1556" s="44"/>
      <c r="N1556" s="44"/>
      <c r="O1556" s="44"/>
      <c r="P1556" s="44"/>
      <c r="Q1556" s="44"/>
      <c r="R1556" s="44"/>
      <c r="S1556" s="44"/>
      <c r="T1556" s="44"/>
      <c r="U1556" s="44"/>
      <c r="V1556" s="44"/>
      <c r="W1556" s="44"/>
      <c r="X1556" s="44"/>
      <c r="Y1556" s="44"/>
      <c r="Z1556" s="44"/>
      <c r="AA1556" s="44"/>
      <c r="AB1556" s="44"/>
      <c r="AC1556" s="44"/>
      <c r="AD1556" s="44"/>
      <c r="AE1556" s="44"/>
      <c r="AF1556" s="44"/>
      <c r="AG1556" s="44"/>
      <c r="AH1556" s="44"/>
      <c r="AI1556" s="44"/>
      <c r="AJ1556" s="44"/>
      <c r="AK1556" s="44"/>
      <c r="AL1556" s="44"/>
      <c r="AM1556" s="44"/>
      <c r="AN1556" s="44"/>
      <c r="AO1556" s="44"/>
      <c r="AP1556" s="44"/>
      <c r="AQ1556" s="44"/>
      <c r="AR1556" s="44"/>
      <c r="AS1556" s="44"/>
      <c r="AT1556" s="44"/>
      <c r="AU1556" s="44"/>
      <c r="AV1556" s="44"/>
      <c r="AW1556" s="44"/>
      <c r="AX1556" s="44"/>
      <c r="AY1556" s="44"/>
      <c r="AZ1556" s="44"/>
      <c r="BA1556" s="44"/>
      <c r="BB1556" s="44"/>
      <c r="BC1556" s="44"/>
      <c r="BD1556" s="44"/>
      <c r="BE1556" s="44"/>
      <c r="BF1556" s="44"/>
      <c r="BG1556" s="44"/>
      <c r="BH1556" s="44"/>
      <c r="BI1556" s="44"/>
      <c r="BJ1556" s="44"/>
      <c r="BK1556" s="44"/>
      <c r="BL1556" s="44"/>
      <c r="BM1556" s="44"/>
      <c r="BN1556" s="44"/>
      <c r="BO1556" s="44"/>
      <c r="BP1556" s="44"/>
      <c r="BQ1556" s="44"/>
      <c r="BR1556" s="44"/>
      <c r="BS1556" s="44"/>
      <c r="BT1556" s="44"/>
      <c r="BU1556" s="44"/>
      <c r="BV1556" s="44"/>
      <c r="BW1556" s="44"/>
      <c r="BX1556" s="44"/>
      <c r="BY1556" s="44"/>
      <c r="BZ1556" s="44"/>
      <c r="CA1556" s="44"/>
      <c r="CB1556" s="44"/>
      <c r="CC1556" s="44"/>
      <c r="CD1556" s="44"/>
      <c r="CE1556" s="44"/>
      <c r="CF1556" s="44"/>
      <c r="CG1556" s="45"/>
      <c r="CH1556" s="45"/>
      <c r="CI1556" s="45"/>
      <c r="CJ1556" s="45"/>
      <c r="CK1556" s="45"/>
      <c r="CL1556" s="45"/>
      <c r="CM1556" s="45"/>
      <c r="CN1556" s="45"/>
      <c r="CO1556" s="45"/>
      <c r="CP1556" s="45"/>
      <c r="CQ1556" s="45"/>
      <c r="CR1556" s="45"/>
      <c r="CS1556" s="44"/>
      <c r="CT1556" s="44"/>
      <c r="CU1556" s="44"/>
      <c r="CV1556" s="44"/>
      <c r="CW1556" s="44"/>
      <c r="CX1556" s="44"/>
      <c r="CY1556" s="44"/>
      <c r="CZ1556" s="44"/>
      <c r="DA1556" s="44"/>
      <c r="DB1556" s="44"/>
      <c r="DC1556" s="44"/>
      <c r="DD1556" s="44"/>
      <c r="DE1556" s="44"/>
      <c r="DF1556" s="44"/>
      <c r="DG1556" s="44"/>
      <c r="DH1556" s="44"/>
      <c r="DI1556" s="44"/>
    </row>
    <row r="1557" spans="1:113" ht="15">
      <c r="A1557" s="40"/>
      <c r="B1557" s="40"/>
      <c r="C1557" s="41"/>
      <c r="D1557" s="69"/>
      <c r="E1557" s="42"/>
      <c r="F1557" s="42"/>
      <c r="G1557" s="44"/>
      <c r="H1557" s="44"/>
      <c r="I1557" s="44"/>
      <c r="J1557" s="335"/>
      <c r="K1557" s="44"/>
      <c r="L1557" s="44"/>
      <c r="M1557" s="44"/>
      <c r="N1557" s="44"/>
      <c r="O1557" s="44"/>
      <c r="P1557" s="44"/>
      <c r="Q1557" s="44"/>
      <c r="R1557" s="44"/>
      <c r="S1557" s="44"/>
      <c r="T1557" s="44"/>
      <c r="U1557" s="44"/>
      <c r="V1557" s="44"/>
      <c r="W1557" s="44"/>
      <c r="X1557" s="44"/>
      <c r="Y1557" s="44"/>
      <c r="Z1557" s="44"/>
      <c r="AA1557" s="44"/>
      <c r="AB1557" s="44"/>
      <c r="AC1557" s="44"/>
      <c r="AD1557" s="44"/>
      <c r="AE1557" s="44"/>
      <c r="AF1557" s="44"/>
      <c r="AG1557" s="44"/>
      <c r="AH1557" s="44"/>
      <c r="AI1557" s="44"/>
      <c r="AJ1557" s="44"/>
      <c r="AK1557" s="44"/>
      <c r="AL1557" s="44"/>
      <c r="AM1557" s="44"/>
      <c r="AN1557" s="44"/>
      <c r="AO1557" s="44"/>
      <c r="AP1557" s="44"/>
      <c r="AQ1557" s="44"/>
      <c r="AR1557" s="44"/>
      <c r="AS1557" s="44"/>
      <c r="AT1557" s="44"/>
      <c r="AU1557" s="44"/>
      <c r="AV1557" s="44"/>
      <c r="AW1557" s="44"/>
      <c r="AX1557" s="44"/>
      <c r="AY1557" s="44"/>
      <c r="AZ1557" s="44"/>
      <c r="BA1557" s="44"/>
      <c r="BB1557" s="44"/>
      <c r="BC1557" s="44"/>
      <c r="BD1557" s="44"/>
      <c r="BE1557" s="44"/>
      <c r="BF1557" s="44"/>
      <c r="BG1557" s="44"/>
      <c r="BH1557" s="44"/>
      <c r="BI1557" s="44"/>
      <c r="BJ1557" s="44"/>
      <c r="BK1557" s="44"/>
      <c r="BL1557" s="44"/>
      <c r="BM1557" s="44"/>
      <c r="BN1557" s="44"/>
      <c r="BO1557" s="44"/>
      <c r="BP1557" s="44"/>
      <c r="BQ1557" s="44"/>
      <c r="BR1557" s="44"/>
      <c r="BS1557" s="44"/>
      <c r="BT1557" s="44"/>
      <c r="BU1557" s="44"/>
      <c r="BV1557" s="44"/>
      <c r="BW1557" s="44"/>
      <c r="BX1557" s="44"/>
      <c r="BY1557" s="44"/>
      <c r="BZ1557" s="44"/>
      <c r="CA1557" s="44"/>
      <c r="CB1557" s="44"/>
      <c r="CC1557" s="44"/>
      <c r="CD1557" s="44"/>
      <c r="CE1557" s="44"/>
      <c r="CF1557" s="44"/>
      <c r="CG1557" s="45"/>
      <c r="CH1557" s="45"/>
      <c r="CI1557" s="45"/>
      <c r="CJ1557" s="45"/>
      <c r="CK1557" s="45"/>
      <c r="CL1557" s="45"/>
      <c r="CM1557" s="45"/>
      <c r="CN1557" s="45"/>
      <c r="CO1557" s="45"/>
      <c r="CP1557" s="45"/>
      <c r="CQ1557" s="45"/>
      <c r="CR1557" s="45"/>
      <c r="CS1557" s="44"/>
      <c r="CT1557" s="44"/>
      <c r="CU1557" s="44"/>
      <c r="CV1557" s="44"/>
      <c r="CW1557" s="44"/>
      <c r="CX1557" s="44"/>
      <c r="CY1557" s="44"/>
      <c r="CZ1557" s="44"/>
      <c r="DA1557" s="44"/>
      <c r="DB1557" s="44"/>
      <c r="DC1557" s="44"/>
      <c r="DD1557" s="44"/>
      <c r="DE1557" s="44"/>
      <c r="DF1557" s="44"/>
      <c r="DG1557" s="44"/>
      <c r="DH1557" s="44"/>
      <c r="DI1557" s="44"/>
    </row>
    <row r="1558" spans="1:113" ht="15">
      <c r="A1558" s="40"/>
      <c r="B1558" s="40"/>
      <c r="C1558" s="41"/>
      <c r="D1558" s="69"/>
      <c r="E1558" s="42"/>
      <c r="F1558" s="42"/>
      <c r="G1558" s="44"/>
      <c r="H1558" s="44"/>
      <c r="I1558" s="44"/>
      <c r="J1558" s="335"/>
      <c r="K1558" s="44"/>
      <c r="L1558" s="44"/>
      <c r="M1558" s="44"/>
      <c r="N1558" s="44"/>
      <c r="O1558" s="44"/>
      <c r="P1558" s="44"/>
      <c r="Q1558" s="44"/>
      <c r="R1558" s="44"/>
      <c r="S1558" s="44"/>
      <c r="T1558" s="44"/>
      <c r="U1558" s="44"/>
      <c r="V1558" s="44"/>
      <c r="W1558" s="44"/>
      <c r="X1558" s="44"/>
      <c r="Y1558" s="44"/>
      <c r="Z1558" s="44"/>
      <c r="AA1558" s="44"/>
      <c r="AB1558" s="44"/>
      <c r="AC1558" s="44"/>
      <c r="AD1558" s="44"/>
      <c r="AE1558" s="44"/>
      <c r="AF1558" s="44"/>
      <c r="AG1558" s="44"/>
      <c r="AH1558" s="44"/>
      <c r="AI1558" s="44"/>
      <c r="AJ1558" s="44"/>
      <c r="AK1558" s="44"/>
      <c r="AL1558" s="44"/>
      <c r="AM1558" s="44"/>
      <c r="AN1558" s="44"/>
      <c r="AO1558" s="44"/>
      <c r="AP1558" s="44"/>
      <c r="AQ1558" s="44"/>
      <c r="AR1558" s="44"/>
      <c r="AS1558" s="44"/>
      <c r="AT1558" s="44"/>
      <c r="AU1558" s="44"/>
      <c r="AV1558" s="44"/>
      <c r="AW1558" s="44"/>
      <c r="AX1558" s="44"/>
      <c r="AY1558" s="44"/>
      <c r="AZ1558" s="44"/>
      <c r="BA1558" s="44"/>
      <c r="BB1558" s="44"/>
      <c r="BC1558" s="44"/>
      <c r="BD1558" s="44"/>
      <c r="BE1558" s="44"/>
      <c r="BF1558" s="44"/>
      <c r="BG1558" s="44"/>
      <c r="BH1558" s="44"/>
      <c r="BI1558" s="44"/>
      <c r="BJ1558" s="44"/>
      <c r="BK1558" s="44"/>
      <c r="BL1558" s="44"/>
      <c r="BM1558" s="44"/>
      <c r="BN1558" s="44"/>
      <c r="BO1558" s="44"/>
      <c r="BP1558" s="44"/>
      <c r="BQ1558" s="44"/>
      <c r="BR1558" s="44"/>
      <c r="BS1558" s="44"/>
      <c r="BT1558" s="44"/>
      <c r="BU1558" s="44"/>
      <c r="BV1558" s="44"/>
      <c r="BW1558" s="44"/>
      <c r="BX1558" s="44"/>
      <c r="BY1558" s="44"/>
      <c r="BZ1558" s="44"/>
      <c r="CA1558" s="44"/>
      <c r="CB1558" s="44"/>
      <c r="CC1558" s="44"/>
      <c r="CD1558" s="44"/>
      <c r="CE1558" s="44"/>
      <c r="CF1558" s="44"/>
      <c r="CG1558" s="45"/>
      <c r="CH1558" s="45"/>
      <c r="CI1558" s="45"/>
      <c r="CJ1558" s="45"/>
      <c r="CK1558" s="45"/>
      <c r="CL1558" s="45"/>
      <c r="CM1558" s="45"/>
      <c r="CN1558" s="45"/>
      <c r="CO1558" s="45"/>
      <c r="CP1558" s="45"/>
      <c r="CQ1558" s="45"/>
      <c r="CR1558" s="45"/>
      <c r="CS1558" s="44"/>
      <c r="CT1558" s="44"/>
      <c r="CU1558" s="44"/>
      <c r="CV1558" s="44"/>
      <c r="CW1558" s="44"/>
      <c r="CX1558" s="44"/>
      <c r="CY1558" s="44"/>
      <c r="CZ1558" s="44"/>
      <c r="DA1558" s="44"/>
      <c r="DB1558" s="44"/>
      <c r="DC1558" s="44"/>
      <c r="DD1558" s="44"/>
      <c r="DE1558" s="44"/>
      <c r="DF1558" s="44"/>
      <c r="DG1558" s="44"/>
      <c r="DH1558" s="44"/>
      <c r="DI1558" s="44"/>
    </row>
    <row r="1559" spans="1:113" ht="15">
      <c r="A1559" s="40"/>
      <c r="B1559" s="40"/>
      <c r="C1559" s="41"/>
      <c r="D1559" s="69"/>
      <c r="E1559" s="42"/>
      <c r="F1559" s="42"/>
      <c r="G1559" s="44"/>
      <c r="H1559" s="44"/>
      <c r="I1559" s="44"/>
      <c r="J1559" s="335"/>
      <c r="K1559" s="44"/>
      <c r="L1559" s="44"/>
      <c r="M1559" s="44"/>
      <c r="N1559" s="44"/>
      <c r="O1559" s="44"/>
      <c r="P1559" s="44"/>
      <c r="Q1559" s="44"/>
      <c r="R1559" s="44"/>
      <c r="S1559" s="44"/>
      <c r="T1559" s="44"/>
      <c r="U1559" s="44"/>
      <c r="V1559" s="44"/>
      <c r="W1559" s="44"/>
      <c r="X1559" s="44"/>
      <c r="Y1559" s="44"/>
      <c r="Z1559" s="44"/>
      <c r="AA1559" s="44"/>
      <c r="AB1559" s="44"/>
      <c r="AC1559" s="44"/>
      <c r="AD1559" s="44"/>
      <c r="AE1559" s="44"/>
      <c r="AF1559" s="44"/>
      <c r="AG1559" s="44"/>
      <c r="AH1559" s="44"/>
      <c r="AI1559" s="44"/>
      <c r="AJ1559" s="44"/>
      <c r="AK1559" s="44"/>
      <c r="AL1559" s="44"/>
      <c r="AM1559" s="44"/>
      <c r="AN1559" s="44"/>
      <c r="AO1559" s="44"/>
      <c r="AP1559" s="44"/>
      <c r="AQ1559" s="44"/>
      <c r="AR1559" s="44"/>
      <c r="AS1559" s="44"/>
      <c r="AT1559" s="44"/>
      <c r="AU1559" s="44"/>
      <c r="AV1559" s="44"/>
      <c r="AW1559" s="44"/>
      <c r="AX1559" s="44"/>
      <c r="AY1559" s="44"/>
      <c r="AZ1559" s="44"/>
      <c r="BA1559" s="44"/>
      <c r="BB1559" s="44"/>
      <c r="BC1559" s="44"/>
      <c r="BD1559" s="44"/>
      <c r="BE1559" s="44"/>
      <c r="BF1559" s="44"/>
      <c r="BG1559" s="44"/>
      <c r="BH1559" s="44"/>
      <c r="BI1559" s="44"/>
      <c r="BJ1559" s="44"/>
      <c r="BK1559" s="44"/>
      <c r="BL1559" s="44"/>
      <c r="BM1559" s="44"/>
      <c r="BN1559" s="44"/>
      <c r="BO1559" s="44"/>
      <c r="BP1559" s="44"/>
      <c r="BQ1559" s="44"/>
      <c r="BR1559" s="44"/>
      <c r="BS1559" s="44"/>
      <c r="BT1559" s="44"/>
      <c r="BU1559" s="44"/>
      <c r="BV1559" s="44"/>
      <c r="BW1559" s="44"/>
      <c r="BX1559" s="44"/>
      <c r="BY1559" s="44"/>
      <c r="BZ1559" s="44"/>
      <c r="CA1559" s="44"/>
      <c r="CB1559" s="44"/>
      <c r="CC1559" s="44"/>
      <c r="CD1559" s="44"/>
      <c r="CE1559" s="44"/>
      <c r="CF1559" s="44"/>
      <c r="CG1559" s="45"/>
      <c r="CH1559" s="45"/>
      <c r="CI1559" s="45"/>
      <c r="CJ1559" s="45"/>
      <c r="CK1559" s="45"/>
      <c r="CL1559" s="45"/>
      <c r="CM1559" s="45"/>
      <c r="CN1559" s="45"/>
      <c r="CO1559" s="45"/>
      <c r="CP1559" s="45"/>
      <c r="CQ1559" s="45"/>
      <c r="CR1559" s="45"/>
      <c r="CS1559" s="44"/>
      <c r="CT1559" s="44"/>
      <c r="CU1559" s="44"/>
      <c r="CV1559" s="44"/>
      <c r="CW1559" s="44"/>
      <c r="CX1559" s="44"/>
      <c r="CY1559" s="44"/>
      <c r="CZ1559" s="44"/>
      <c r="DA1559" s="44"/>
      <c r="DB1559" s="44"/>
      <c r="DC1559" s="44"/>
      <c r="DD1559" s="44"/>
      <c r="DE1559" s="44"/>
      <c r="DF1559" s="44"/>
      <c r="DG1559" s="44"/>
      <c r="DH1559" s="44"/>
      <c r="DI1559" s="44"/>
    </row>
    <row r="1560" spans="1:113" ht="15">
      <c r="A1560" s="40"/>
      <c r="B1560" s="40"/>
      <c r="C1560" s="41"/>
      <c r="D1560" s="69"/>
      <c r="E1560" s="42"/>
      <c r="F1560" s="42"/>
      <c r="G1560" s="44"/>
      <c r="H1560" s="44"/>
      <c r="I1560" s="44"/>
      <c r="J1560" s="335"/>
      <c r="K1560" s="44"/>
      <c r="L1560" s="44"/>
      <c r="M1560" s="44"/>
      <c r="N1560" s="44"/>
      <c r="O1560" s="44"/>
      <c r="P1560" s="44"/>
      <c r="Q1560" s="44"/>
      <c r="R1560" s="44"/>
      <c r="S1560" s="44"/>
      <c r="T1560" s="44"/>
      <c r="U1560" s="44"/>
      <c r="V1560" s="44"/>
      <c r="W1560" s="44"/>
      <c r="X1560" s="44"/>
      <c r="Y1560" s="44"/>
      <c r="Z1560" s="44"/>
      <c r="AA1560" s="44"/>
      <c r="AB1560" s="44"/>
      <c r="AC1560" s="44"/>
      <c r="AD1560" s="44"/>
      <c r="AE1560" s="44"/>
      <c r="AF1560" s="44"/>
      <c r="AG1560" s="44"/>
      <c r="AH1560" s="44"/>
      <c r="AI1560" s="44"/>
      <c r="AJ1560" s="44"/>
      <c r="AK1560" s="44"/>
      <c r="AL1560" s="44"/>
      <c r="AM1560" s="44"/>
      <c r="AN1560" s="44"/>
      <c r="AO1560" s="44"/>
      <c r="AP1560" s="44"/>
      <c r="AQ1560" s="44"/>
      <c r="AR1560" s="44"/>
      <c r="AS1560" s="44"/>
      <c r="AT1560" s="44"/>
      <c r="AU1560" s="44"/>
      <c r="AV1560" s="44"/>
      <c r="AW1560" s="44"/>
      <c r="AX1560" s="44"/>
      <c r="AY1560" s="44"/>
      <c r="AZ1560" s="44"/>
      <c r="BA1560" s="44"/>
      <c r="BB1560" s="44"/>
      <c r="BC1560" s="44"/>
      <c r="BD1560" s="44"/>
      <c r="BE1560" s="44"/>
      <c r="BF1560" s="44"/>
      <c r="BG1560" s="44"/>
      <c r="BH1560" s="44"/>
      <c r="BI1560" s="44"/>
      <c r="BJ1560" s="44"/>
      <c r="BK1560" s="44"/>
      <c r="BL1560" s="44"/>
      <c r="BM1560" s="44"/>
      <c r="BN1560" s="44"/>
      <c r="BO1560" s="44"/>
      <c r="BP1560" s="44"/>
      <c r="BQ1560" s="44"/>
      <c r="BR1560" s="44"/>
      <c r="BS1560" s="44"/>
      <c r="BT1560" s="44"/>
      <c r="BU1560" s="44"/>
      <c r="BV1560" s="44"/>
      <c r="BW1560" s="44"/>
      <c r="BX1560" s="44"/>
      <c r="BY1560" s="44"/>
      <c r="BZ1560" s="44"/>
      <c r="CA1560" s="44"/>
      <c r="CB1560" s="44"/>
      <c r="CC1560" s="44"/>
      <c r="CD1560" s="44"/>
      <c r="CE1560" s="44"/>
      <c r="CF1560" s="44"/>
      <c r="CG1560" s="45"/>
      <c r="CH1560" s="45"/>
      <c r="CI1560" s="45"/>
      <c r="CJ1560" s="45"/>
      <c r="CK1560" s="45"/>
      <c r="CL1560" s="45"/>
      <c r="CM1560" s="45"/>
      <c r="CN1560" s="45"/>
      <c r="CO1560" s="45"/>
      <c r="CP1560" s="45"/>
      <c r="CQ1560" s="45"/>
      <c r="CR1560" s="45"/>
      <c r="CS1560" s="44"/>
      <c r="CT1560" s="44"/>
      <c r="CU1560" s="44"/>
      <c r="CV1560" s="44"/>
      <c r="CW1560" s="44"/>
      <c r="CX1560" s="44"/>
      <c r="CY1560" s="44"/>
      <c r="CZ1560" s="44"/>
      <c r="DA1560" s="44"/>
      <c r="DB1560" s="44"/>
      <c r="DC1560" s="44"/>
      <c r="DD1560" s="44"/>
      <c r="DE1560" s="44"/>
      <c r="DF1560" s="44"/>
      <c r="DG1560" s="44"/>
      <c r="DH1560" s="44"/>
      <c r="DI1560" s="44"/>
    </row>
    <row r="1561" spans="1:113" ht="15">
      <c r="A1561" s="40"/>
      <c r="B1561" s="40"/>
      <c r="C1561" s="41"/>
      <c r="D1561" s="69"/>
      <c r="E1561" s="42"/>
      <c r="F1561" s="42"/>
      <c r="G1561" s="44"/>
      <c r="H1561" s="44"/>
      <c r="I1561" s="44"/>
      <c r="J1561" s="335"/>
      <c r="K1561" s="44"/>
      <c r="L1561" s="44"/>
      <c r="M1561" s="44"/>
      <c r="N1561" s="44"/>
      <c r="O1561" s="44"/>
      <c r="P1561" s="44"/>
      <c r="Q1561" s="44"/>
      <c r="R1561" s="44"/>
      <c r="S1561" s="44"/>
      <c r="T1561" s="44"/>
      <c r="U1561" s="44"/>
      <c r="V1561" s="44"/>
      <c r="W1561" s="44"/>
      <c r="X1561" s="44"/>
      <c r="Y1561" s="44"/>
      <c r="Z1561" s="44"/>
      <c r="AA1561" s="44"/>
      <c r="AB1561" s="44"/>
      <c r="AC1561" s="44"/>
      <c r="AD1561" s="44"/>
      <c r="AE1561" s="44"/>
      <c r="AF1561" s="44"/>
      <c r="AG1561" s="44"/>
      <c r="AH1561" s="44"/>
      <c r="AI1561" s="44"/>
      <c r="AJ1561" s="44"/>
      <c r="AK1561" s="44"/>
      <c r="AL1561" s="44"/>
      <c r="AM1561" s="44"/>
      <c r="AN1561" s="44"/>
      <c r="AO1561" s="44"/>
      <c r="AP1561" s="44"/>
      <c r="AQ1561" s="44"/>
      <c r="AR1561" s="44"/>
      <c r="AS1561" s="44"/>
      <c r="AT1561" s="44"/>
      <c r="AU1561" s="44"/>
      <c r="AV1561" s="44"/>
      <c r="AW1561" s="44"/>
      <c r="AX1561" s="44"/>
      <c r="AY1561" s="44"/>
      <c r="AZ1561" s="44"/>
      <c r="BA1561" s="44"/>
      <c r="BB1561" s="44"/>
      <c r="BC1561" s="44"/>
      <c r="BD1561" s="44"/>
      <c r="BE1561" s="44"/>
      <c r="BF1561" s="44"/>
      <c r="BG1561" s="44"/>
      <c r="BH1561" s="44"/>
      <c r="BI1561" s="44"/>
      <c r="BJ1561" s="44"/>
      <c r="BK1561" s="44"/>
      <c r="BL1561" s="44"/>
      <c r="BM1561" s="44"/>
      <c r="BN1561" s="44"/>
      <c r="BO1561" s="44"/>
      <c r="BP1561" s="44"/>
      <c r="BQ1561" s="44"/>
      <c r="BR1561" s="44"/>
      <c r="BS1561" s="44"/>
      <c r="BT1561" s="44"/>
      <c r="BU1561" s="44"/>
      <c r="BV1561" s="44"/>
      <c r="BW1561" s="44"/>
      <c r="BX1561" s="44"/>
      <c r="BY1561" s="44"/>
      <c r="BZ1561" s="44"/>
      <c r="CA1561" s="44"/>
      <c r="CB1561" s="44"/>
      <c r="CC1561" s="44"/>
      <c r="CD1561" s="44"/>
      <c r="CE1561" s="44"/>
      <c r="CF1561" s="44"/>
      <c r="CG1561" s="45"/>
      <c r="CH1561" s="45"/>
      <c r="CI1561" s="45"/>
      <c r="CJ1561" s="45"/>
      <c r="CK1561" s="45"/>
      <c r="CL1561" s="45"/>
      <c r="CM1561" s="45"/>
      <c r="CN1561" s="45"/>
      <c r="CO1561" s="45"/>
      <c r="CP1561" s="45"/>
      <c r="CQ1561" s="45"/>
      <c r="CR1561" s="45"/>
      <c r="CS1561" s="44"/>
      <c r="CT1561" s="44"/>
      <c r="CU1561" s="44"/>
      <c r="CV1561" s="44"/>
      <c r="CW1561" s="44"/>
      <c r="CX1561" s="44"/>
      <c r="CY1561" s="44"/>
      <c r="CZ1561" s="44"/>
      <c r="DA1561" s="44"/>
      <c r="DB1561" s="44"/>
      <c r="DC1561" s="44"/>
      <c r="DD1561" s="44"/>
      <c r="DE1561" s="44"/>
      <c r="DF1561" s="44"/>
      <c r="DG1561" s="44"/>
      <c r="DH1561" s="44"/>
      <c r="DI1561" s="44"/>
    </row>
    <row r="1562" spans="1:113" ht="15">
      <c r="A1562" s="40"/>
      <c r="B1562" s="40"/>
      <c r="C1562" s="41"/>
      <c r="D1562" s="69"/>
      <c r="E1562" s="42"/>
      <c r="F1562" s="42"/>
      <c r="G1562" s="44"/>
      <c r="H1562" s="44"/>
      <c r="I1562" s="44"/>
      <c r="J1562" s="335"/>
      <c r="K1562" s="44"/>
      <c r="L1562" s="44"/>
      <c r="M1562" s="44"/>
      <c r="N1562" s="44"/>
      <c r="O1562" s="44"/>
      <c r="P1562" s="44"/>
      <c r="Q1562" s="44"/>
      <c r="R1562" s="44"/>
      <c r="S1562" s="44"/>
      <c r="T1562" s="44"/>
      <c r="U1562" s="44"/>
      <c r="V1562" s="44"/>
      <c r="W1562" s="44"/>
      <c r="X1562" s="44"/>
      <c r="Y1562" s="44"/>
      <c r="Z1562" s="44"/>
      <c r="AA1562" s="44"/>
      <c r="AB1562" s="44"/>
      <c r="AC1562" s="44"/>
      <c r="AD1562" s="44"/>
      <c r="AE1562" s="44"/>
      <c r="AF1562" s="44"/>
      <c r="AG1562" s="44"/>
      <c r="AH1562" s="44"/>
      <c r="AI1562" s="44"/>
      <c r="AJ1562" s="44"/>
      <c r="AK1562" s="44"/>
      <c r="AL1562" s="44"/>
      <c r="AM1562" s="44"/>
      <c r="AN1562" s="44"/>
      <c r="AO1562" s="44"/>
      <c r="AP1562" s="44"/>
      <c r="AQ1562" s="44"/>
      <c r="AR1562" s="44"/>
      <c r="AS1562" s="44"/>
      <c r="AT1562" s="44"/>
      <c r="AU1562" s="44"/>
      <c r="AV1562" s="44"/>
      <c r="AW1562" s="44"/>
      <c r="AX1562" s="44"/>
      <c r="AY1562" s="44"/>
      <c r="AZ1562" s="44"/>
      <c r="BA1562" s="44"/>
      <c r="BB1562" s="44"/>
      <c r="BC1562" s="44"/>
      <c r="BD1562" s="44"/>
      <c r="BE1562" s="44"/>
      <c r="BF1562" s="44"/>
      <c r="BG1562" s="44"/>
      <c r="BH1562" s="44"/>
      <c r="BI1562" s="44"/>
      <c r="BJ1562" s="44"/>
      <c r="BK1562" s="44"/>
      <c r="BL1562" s="44"/>
      <c r="BM1562" s="44"/>
      <c r="BN1562" s="44"/>
      <c r="BO1562" s="44"/>
      <c r="BP1562" s="44"/>
      <c r="BQ1562" s="44"/>
      <c r="BR1562" s="44"/>
      <c r="BS1562" s="44"/>
      <c r="BT1562" s="44"/>
      <c r="BU1562" s="44"/>
      <c r="BV1562" s="44"/>
      <c r="BW1562" s="44"/>
      <c r="BX1562" s="44"/>
      <c r="BY1562" s="44"/>
      <c r="BZ1562" s="44"/>
      <c r="CA1562" s="44"/>
      <c r="CB1562" s="44"/>
      <c r="CC1562" s="44"/>
      <c r="CD1562" s="44"/>
      <c r="CE1562" s="44"/>
      <c r="CF1562" s="44"/>
      <c r="CG1562" s="45"/>
      <c r="CH1562" s="45"/>
      <c r="CI1562" s="45"/>
      <c r="CJ1562" s="45"/>
      <c r="CK1562" s="45"/>
      <c r="CL1562" s="45"/>
      <c r="CM1562" s="45"/>
      <c r="CN1562" s="45"/>
      <c r="CO1562" s="45"/>
      <c r="CP1562" s="45"/>
      <c r="CQ1562" s="45"/>
      <c r="CR1562" s="45"/>
      <c r="CS1562" s="44"/>
      <c r="CT1562" s="44"/>
      <c r="CU1562" s="44"/>
      <c r="CV1562" s="44"/>
      <c r="CW1562" s="44"/>
      <c r="CX1562" s="44"/>
      <c r="CY1562" s="44"/>
      <c r="CZ1562" s="44"/>
      <c r="DA1562" s="44"/>
      <c r="DB1562" s="44"/>
      <c r="DC1562" s="44"/>
      <c r="DD1562" s="44"/>
      <c r="DE1562" s="44"/>
      <c r="DF1562" s="44"/>
      <c r="DG1562" s="44"/>
      <c r="DH1562" s="44"/>
      <c r="DI1562" s="44"/>
    </row>
    <row r="1563" spans="1:113" ht="15">
      <c r="A1563" s="40"/>
      <c r="B1563" s="40"/>
      <c r="C1563" s="41"/>
      <c r="D1563" s="69"/>
      <c r="E1563" s="42"/>
      <c r="F1563" s="42"/>
      <c r="G1563" s="44"/>
      <c r="H1563" s="44"/>
      <c r="I1563" s="44"/>
      <c r="J1563" s="335"/>
      <c r="K1563" s="44"/>
      <c r="L1563" s="44"/>
      <c r="M1563" s="44"/>
      <c r="N1563" s="44"/>
      <c r="O1563" s="44"/>
      <c r="P1563" s="44"/>
      <c r="Q1563" s="44"/>
      <c r="R1563" s="44"/>
      <c r="S1563" s="44"/>
      <c r="T1563" s="44"/>
      <c r="U1563" s="44"/>
      <c r="V1563" s="44"/>
      <c r="W1563" s="44"/>
      <c r="X1563" s="44"/>
      <c r="Y1563" s="44"/>
      <c r="Z1563" s="44"/>
      <c r="AA1563" s="44"/>
      <c r="AB1563" s="44"/>
      <c r="AC1563" s="44"/>
      <c r="AD1563" s="44"/>
      <c r="AE1563" s="44"/>
      <c r="AF1563" s="44"/>
      <c r="AG1563" s="44"/>
      <c r="AH1563" s="44"/>
      <c r="AI1563" s="44"/>
      <c r="AJ1563" s="44"/>
      <c r="AK1563" s="44"/>
      <c r="AL1563" s="44"/>
      <c r="AM1563" s="44"/>
      <c r="AN1563" s="44"/>
      <c r="AO1563" s="44"/>
      <c r="AP1563" s="44"/>
      <c r="AQ1563" s="44"/>
      <c r="AR1563" s="44"/>
      <c r="AS1563" s="44"/>
      <c r="AT1563" s="44"/>
      <c r="AU1563" s="44"/>
      <c r="AV1563" s="44"/>
      <c r="AW1563" s="44"/>
      <c r="AX1563" s="44"/>
      <c r="AY1563" s="44"/>
      <c r="AZ1563" s="44"/>
      <c r="BA1563" s="44"/>
      <c r="BB1563" s="44"/>
      <c r="BC1563" s="44"/>
      <c r="BD1563" s="44"/>
      <c r="BE1563" s="44"/>
      <c r="BF1563" s="44"/>
      <c r="BG1563" s="44"/>
      <c r="BH1563" s="44"/>
      <c r="BI1563" s="44"/>
      <c r="BJ1563" s="44"/>
      <c r="BK1563" s="44"/>
      <c r="BL1563" s="44"/>
      <c r="BM1563" s="44"/>
      <c r="BN1563" s="44"/>
      <c r="BO1563" s="44"/>
      <c r="BP1563" s="44"/>
      <c r="BQ1563" s="44"/>
      <c r="BR1563" s="44"/>
      <c r="BS1563" s="44"/>
      <c r="BT1563" s="44"/>
      <c r="BU1563" s="44"/>
      <c r="BV1563" s="44"/>
      <c r="BW1563" s="44"/>
      <c r="BX1563" s="44"/>
      <c r="BY1563" s="44"/>
      <c r="BZ1563" s="44"/>
      <c r="CA1563" s="44"/>
      <c r="CB1563" s="44"/>
      <c r="CC1563" s="44"/>
      <c r="CD1563" s="44"/>
      <c r="CE1563" s="44"/>
      <c r="CF1563" s="44"/>
      <c r="CG1563" s="45"/>
      <c r="CH1563" s="45"/>
      <c r="CI1563" s="45"/>
      <c r="CJ1563" s="45"/>
      <c r="CK1563" s="45"/>
      <c r="CL1563" s="45"/>
      <c r="CM1563" s="45"/>
      <c r="CN1563" s="45"/>
      <c r="CO1563" s="45"/>
      <c r="CP1563" s="45"/>
      <c r="CQ1563" s="45"/>
      <c r="CR1563" s="45"/>
      <c r="CS1563" s="44"/>
      <c r="CT1563" s="44"/>
      <c r="CU1563" s="44"/>
      <c r="CV1563" s="44"/>
      <c r="CW1563" s="44"/>
      <c r="CX1563" s="44"/>
      <c r="CY1563" s="44"/>
      <c r="CZ1563" s="44"/>
      <c r="DA1563" s="44"/>
      <c r="DB1563" s="44"/>
      <c r="DC1563" s="44"/>
      <c r="DD1563" s="44"/>
      <c r="DE1563" s="44"/>
      <c r="DF1563" s="44"/>
      <c r="DG1563" s="44"/>
      <c r="DH1563" s="44"/>
      <c r="DI1563" s="44"/>
    </row>
    <row r="1564" spans="1:113" ht="15">
      <c r="A1564" s="40"/>
      <c r="B1564" s="40"/>
      <c r="C1564" s="41"/>
      <c r="D1564" s="69"/>
      <c r="E1564" s="42"/>
      <c r="F1564" s="42"/>
      <c r="G1564" s="44"/>
      <c r="H1564" s="44"/>
      <c r="I1564" s="44"/>
      <c r="J1564" s="335"/>
      <c r="K1564" s="44"/>
      <c r="L1564" s="44"/>
      <c r="M1564" s="44"/>
      <c r="N1564" s="44"/>
      <c r="O1564" s="44"/>
      <c r="P1564" s="44"/>
      <c r="Q1564" s="44"/>
      <c r="R1564" s="44"/>
      <c r="S1564" s="44"/>
      <c r="T1564" s="44"/>
      <c r="U1564" s="44"/>
      <c r="V1564" s="44"/>
      <c r="W1564" s="44"/>
      <c r="X1564" s="44"/>
      <c r="Y1564" s="44"/>
      <c r="Z1564" s="44"/>
      <c r="AA1564" s="44"/>
      <c r="AB1564" s="44"/>
      <c r="AC1564" s="44"/>
      <c r="AD1564" s="44"/>
      <c r="AE1564" s="44"/>
      <c r="AF1564" s="44"/>
      <c r="AG1564" s="44"/>
      <c r="AH1564" s="44"/>
      <c r="AI1564" s="44"/>
      <c r="AJ1564" s="44"/>
      <c r="AK1564" s="44"/>
      <c r="AL1564" s="44"/>
      <c r="AM1564" s="44"/>
      <c r="AN1564" s="44"/>
      <c r="AO1564" s="44"/>
      <c r="AP1564" s="44"/>
      <c r="AQ1564" s="44"/>
      <c r="AR1564" s="44"/>
      <c r="AS1564" s="44"/>
      <c r="AT1564" s="44"/>
      <c r="AU1564" s="44"/>
      <c r="AV1564" s="44"/>
      <c r="AW1564" s="44"/>
      <c r="AX1564" s="44"/>
      <c r="AY1564" s="44"/>
      <c r="AZ1564" s="44"/>
      <c r="BA1564" s="44"/>
      <c r="BB1564" s="44"/>
      <c r="BC1564" s="44"/>
      <c r="BD1564" s="44"/>
      <c r="BE1564" s="44"/>
      <c r="BF1564" s="44"/>
      <c r="BG1564" s="44"/>
      <c r="BH1564" s="44"/>
      <c r="BI1564" s="44"/>
      <c r="BJ1564" s="44"/>
      <c r="BK1564" s="44"/>
      <c r="BL1564" s="44"/>
      <c r="BM1564" s="44"/>
      <c r="BN1564" s="44"/>
      <c r="BO1564" s="44"/>
      <c r="BP1564" s="44"/>
      <c r="BQ1564" s="44"/>
      <c r="BR1564" s="44"/>
      <c r="BS1564" s="44"/>
      <c r="BT1564" s="44"/>
      <c r="BU1564" s="44"/>
      <c r="BV1564" s="44"/>
      <c r="BW1564" s="44"/>
      <c r="BX1564" s="44"/>
      <c r="BY1564" s="44"/>
      <c r="BZ1564" s="44"/>
      <c r="CA1564" s="44"/>
      <c r="CB1564" s="44"/>
      <c r="CC1564" s="44"/>
      <c r="CD1564" s="44"/>
      <c r="CE1564" s="44"/>
      <c r="CF1564" s="44"/>
      <c r="CG1564" s="45"/>
      <c r="CH1564" s="45"/>
      <c r="CI1564" s="45"/>
      <c r="CJ1564" s="45"/>
      <c r="CK1564" s="45"/>
      <c r="CL1564" s="45"/>
      <c r="CM1564" s="45"/>
      <c r="CN1564" s="45"/>
      <c r="CO1564" s="45"/>
      <c r="CP1564" s="45"/>
      <c r="CQ1564" s="45"/>
      <c r="CR1564" s="45"/>
      <c r="CS1564" s="44"/>
      <c r="CT1564" s="44"/>
      <c r="CU1564" s="44"/>
      <c r="CV1564" s="44"/>
      <c r="CW1564" s="44"/>
      <c r="CX1564" s="44"/>
      <c r="CY1564" s="44"/>
      <c r="CZ1564" s="44"/>
      <c r="DA1564" s="44"/>
      <c r="DB1564" s="44"/>
      <c r="DC1564" s="44"/>
      <c r="DD1564" s="44"/>
      <c r="DE1564" s="44"/>
      <c r="DF1564" s="44"/>
      <c r="DG1564" s="44"/>
      <c r="DH1564" s="44"/>
      <c r="DI1564" s="44"/>
    </row>
    <row r="1565" spans="1:113" ht="15">
      <c r="A1565" s="40"/>
      <c r="B1565" s="40"/>
      <c r="C1565" s="41"/>
      <c r="D1565" s="69"/>
      <c r="E1565" s="42"/>
      <c r="F1565" s="42"/>
      <c r="G1565" s="44"/>
      <c r="H1565" s="44"/>
      <c r="I1565" s="44"/>
      <c r="J1565" s="335"/>
      <c r="K1565" s="44"/>
      <c r="L1565" s="44"/>
      <c r="M1565" s="44"/>
      <c r="N1565" s="44"/>
      <c r="O1565" s="44"/>
      <c r="P1565" s="44"/>
      <c r="Q1565" s="44"/>
      <c r="R1565" s="44"/>
      <c r="S1565" s="44"/>
      <c r="T1565" s="44"/>
      <c r="U1565" s="44"/>
      <c r="V1565" s="44"/>
      <c r="W1565" s="44"/>
      <c r="X1565" s="44"/>
      <c r="Y1565" s="44"/>
      <c r="Z1565" s="44"/>
      <c r="AA1565" s="44"/>
      <c r="AB1565" s="44"/>
      <c r="AC1565" s="44"/>
      <c r="AD1565" s="44"/>
      <c r="AE1565" s="44"/>
      <c r="AF1565" s="44"/>
      <c r="AG1565" s="44"/>
      <c r="AH1565" s="44"/>
      <c r="AI1565" s="44"/>
      <c r="AJ1565" s="44"/>
      <c r="AK1565" s="44"/>
      <c r="AL1565" s="44"/>
      <c r="AM1565" s="44"/>
      <c r="AN1565" s="44"/>
      <c r="AO1565" s="44"/>
      <c r="AP1565" s="44"/>
      <c r="AQ1565" s="44"/>
      <c r="AR1565" s="44"/>
      <c r="AS1565" s="44"/>
      <c r="AT1565" s="44"/>
      <c r="AU1565" s="44"/>
      <c r="AV1565" s="44"/>
      <c r="AW1565" s="44"/>
      <c r="AX1565" s="44"/>
      <c r="AY1565" s="44"/>
      <c r="AZ1565" s="44"/>
      <c r="BA1565" s="44"/>
      <c r="BB1565" s="44"/>
      <c r="BC1565" s="44"/>
      <c r="BD1565" s="44"/>
      <c r="BE1565" s="44"/>
      <c r="BF1565" s="44"/>
      <c r="BG1565" s="44"/>
      <c r="BH1565" s="44"/>
      <c r="BI1565" s="44"/>
      <c r="BJ1565" s="44"/>
      <c r="BK1565" s="44"/>
      <c r="BL1565" s="44"/>
      <c r="BM1565" s="44"/>
      <c r="BN1565" s="44"/>
      <c r="BO1565" s="44"/>
      <c r="BP1565" s="44"/>
      <c r="BQ1565" s="44"/>
      <c r="BR1565" s="44"/>
      <c r="BS1565" s="44"/>
      <c r="BT1565" s="44"/>
      <c r="BU1565" s="44"/>
      <c r="BV1565" s="44"/>
      <c r="BW1565" s="44"/>
      <c r="BX1565" s="44"/>
      <c r="BY1565" s="44"/>
      <c r="BZ1565" s="44"/>
      <c r="CA1565" s="44"/>
      <c r="CB1565" s="44"/>
      <c r="CC1565" s="44"/>
      <c r="CD1565" s="44"/>
      <c r="CE1565" s="44"/>
      <c r="CF1565" s="44"/>
      <c r="CG1565" s="45"/>
      <c r="CH1565" s="45"/>
      <c r="CI1565" s="45"/>
      <c r="CJ1565" s="45"/>
      <c r="CK1565" s="45"/>
      <c r="CL1565" s="45"/>
      <c r="CM1565" s="45"/>
      <c r="CN1565" s="45"/>
      <c r="CO1565" s="45"/>
      <c r="CP1565" s="45"/>
      <c r="CQ1565" s="45"/>
      <c r="CR1565" s="45"/>
      <c r="CS1565" s="44"/>
      <c r="CT1565" s="44"/>
      <c r="CU1565" s="44"/>
      <c r="CV1565" s="44"/>
      <c r="CW1565" s="44"/>
      <c r="CX1565" s="44"/>
      <c r="CY1565" s="44"/>
      <c r="CZ1565" s="44"/>
      <c r="DA1565" s="44"/>
      <c r="DB1565" s="44"/>
      <c r="DC1565" s="44"/>
      <c r="DD1565" s="44"/>
      <c r="DE1565" s="44"/>
      <c r="DF1565" s="44"/>
      <c r="DG1565" s="44"/>
      <c r="DH1565" s="44"/>
      <c r="DI1565" s="44"/>
    </row>
    <row r="1566" spans="1:113" ht="15">
      <c r="A1566" s="40"/>
      <c r="B1566" s="40"/>
      <c r="C1566" s="41"/>
      <c r="D1566" s="69"/>
      <c r="E1566" s="42"/>
      <c r="F1566" s="42"/>
      <c r="G1566" s="44"/>
      <c r="H1566" s="44"/>
      <c r="I1566" s="44"/>
      <c r="J1566" s="335"/>
      <c r="K1566" s="44"/>
      <c r="L1566" s="44"/>
      <c r="M1566" s="44"/>
      <c r="N1566" s="44"/>
      <c r="O1566" s="44"/>
      <c r="P1566" s="44"/>
      <c r="Q1566" s="44"/>
      <c r="R1566" s="44"/>
      <c r="S1566" s="44"/>
      <c r="T1566" s="44"/>
      <c r="U1566" s="44"/>
      <c r="V1566" s="44"/>
      <c r="W1566" s="44"/>
      <c r="X1566" s="44"/>
      <c r="Y1566" s="44"/>
      <c r="Z1566" s="44"/>
      <c r="AA1566" s="44"/>
      <c r="AB1566" s="44"/>
      <c r="AC1566" s="44"/>
      <c r="AD1566" s="44"/>
      <c r="AE1566" s="44"/>
      <c r="AF1566" s="44"/>
      <c r="AG1566" s="44"/>
      <c r="AH1566" s="44"/>
      <c r="AI1566" s="44"/>
      <c r="AJ1566" s="44"/>
      <c r="AK1566" s="44"/>
      <c r="AL1566" s="44"/>
      <c r="AM1566" s="44"/>
      <c r="AN1566" s="44"/>
      <c r="AO1566" s="44"/>
      <c r="AP1566" s="44"/>
      <c r="AQ1566" s="44"/>
      <c r="AR1566" s="44"/>
      <c r="AS1566" s="44"/>
      <c r="AT1566" s="44"/>
      <c r="AU1566" s="44"/>
      <c r="AV1566" s="44"/>
      <c r="AW1566" s="44"/>
      <c r="AX1566" s="44"/>
      <c r="AY1566" s="44"/>
      <c r="AZ1566" s="44"/>
      <c r="BA1566" s="44"/>
      <c r="BB1566" s="44"/>
      <c r="BC1566" s="44"/>
      <c r="BD1566" s="44"/>
      <c r="BE1566" s="44"/>
      <c r="BF1566" s="44"/>
      <c r="BG1566" s="44"/>
      <c r="BH1566" s="44"/>
      <c r="BI1566" s="44"/>
      <c r="BJ1566" s="44"/>
      <c r="BK1566" s="44"/>
      <c r="BL1566" s="44"/>
      <c r="BM1566" s="44"/>
      <c r="BN1566" s="44"/>
      <c r="BO1566" s="44"/>
      <c r="BP1566" s="44"/>
      <c r="BQ1566" s="44"/>
      <c r="BR1566" s="44"/>
      <c r="BS1566" s="44"/>
      <c r="BT1566" s="44"/>
      <c r="BU1566" s="44"/>
      <c r="BV1566" s="44"/>
      <c r="BW1566" s="44"/>
      <c r="BX1566" s="44"/>
      <c r="BY1566" s="44"/>
      <c r="BZ1566" s="44"/>
      <c r="CA1566" s="44"/>
      <c r="CB1566" s="44"/>
      <c r="CC1566" s="44"/>
      <c r="CD1566" s="44"/>
      <c r="CE1566" s="44"/>
      <c r="CF1566" s="44"/>
      <c r="CG1566" s="45"/>
      <c r="CH1566" s="45"/>
      <c r="CI1566" s="45"/>
      <c r="CJ1566" s="45"/>
      <c r="CK1566" s="45"/>
      <c r="CL1566" s="45"/>
      <c r="CM1566" s="45"/>
      <c r="CN1566" s="45"/>
      <c r="CO1566" s="45"/>
      <c r="CP1566" s="45"/>
      <c r="CQ1566" s="45"/>
      <c r="CR1566" s="45"/>
      <c r="CS1566" s="44"/>
      <c r="CT1566" s="44"/>
      <c r="CU1566" s="44"/>
      <c r="CV1566" s="44"/>
      <c r="CW1566" s="44"/>
      <c r="CX1566" s="44"/>
      <c r="CY1566" s="44"/>
      <c r="CZ1566" s="44"/>
      <c r="DA1566" s="44"/>
      <c r="DB1566" s="44"/>
      <c r="DC1566" s="44"/>
      <c r="DD1566" s="44"/>
      <c r="DE1566" s="44"/>
      <c r="DF1566" s="44"/>
      <c r="DG1566" s="44"/>
      <c r="DH1566" s="44"/>
      <c r="DI1566" s="44"/>
    </row>
    <row r="1567" spans="1:113" ht="15">
      <c r="A1567" s="40"/>
      <c r="B1567" s="40"/>
      <c r="C1567" s="41"/>
      <c r="D1567" s="69"/>
      <c r="E1567" s="42"/>
      <c r="F1567" s="42"/>
      <c r="G1567" s="44"/>
      <c r="H1567" s="44"/>
      <c r="I1567" s="44"/>
      <c r="J1567" s="335"/>
      <c r="K1567" s="44"/>
      <c r="L1567" s="44"/>
      <c r="M1567" s="44"/>
      <c r="N1567" s="44"/>
      <c r="O1567" s="44"/>
      <c r="P1567" s="44"/>
      <c r="Q1567" s="44"/>
      <c r="R1567" s="44"/>
      <c r="S1567" s="44"/>
      <c r="T1567" s="44"/>
      <c r="U1567" s="44"/>
      <c r="V1567" s="44"/>
      <c r="W1567" s="44"/>
      <c r="X1567" s="44"/>
      <c r="Y1567" s="44"/>
      <c r="Z1567" s="44"/>
      <c r="AA1567" s="44"/>
      <c r="AB1567" s="44"/>
      <c r="AC1567" s="44"/>
      <c r="AD1567" s="44"/>
      <c r="AE1567" s="44"/>
      <c r="AF1567" s="44"/>
      <c r="AG1567" s="44"/>
      <c r="AH1567" s="44"/>
      <c r="AI1567" s="44"/>
      <c r="AJ1567" s="44"/>
      <c r="AK1567" s="44"/>
      <c r="AL1567" s="44"/>
      <c r="AM1567" s="44"/>
      <c r="AN1567" s="44"/>
      <c r="AO1567" s="44"/>
      <c r="AP1567" s="44"/>
      <c r="AQ1567" s="44"/>
      <c r="AR1567" s="44"/>
      <c r="AS1567" s="44"/>
      <c r="AT1567" s="44"/>
      <c r="AU1567" s="44"/>
      <c r="AV1567" s="44"/>
      <c r="AW1567" s="44"/>
      <c r="AX1567" s="44"/>
      <c r="AY1567" s="44"/>
      <c r="AZ1567" s="44"/>
      <c r="BA1567" s="44"/>
      <c r="BB1567" s="44"/>
      <c r="BC1567" s="44"/>
      <c r="BD1567" s="44"/>
      <c r="BE1567" s="44"/>
      <c r="BF1567" s="44"/>
      <c r="BG1567" s="44"/>
      <c r="BH1567" s="44"/>
      <c r="BI1567" s="44"/>
      <c r="BJ1567" s="44"/>
      <c r="BK1567" s="44"/>
      <c r="BL1567" s="44"/>
      <c r="BM1567" s="44"/>
      <c r="BN1567" s="44"/>
      <c r="BO1567" s="44"/>
      <c r="BP1567" s="44"/>
      <c r="BQ1567" s="44"/>
      <c r="BR1567" s="44"/>
      <c r="BS1567" s="44"/>
      <c r="BT1567" s="44"/>
      <c r="BU1567" s="44"/>
      <c r="BV1567" s="44"/>
      <c r="BW1567" s="44"/>
      <c r="BX1567" s="44"/>
      <c r="BY1567" s="44"/>
      <c r="BZ1567" s="44"/>
      <c r="CA1567" s="44"/>
      <c r="CB1567" s="44"/>
      <c r="CC1567" s="44"/>
      <c r="CD1567" s="44"/>
      <c r="CE1567" s="44"/>
      <c r="CF1567" s="44"/>
      <c r="CG1567" s="45"/>
      <c r="CH1567" s="45"/>
      <c r="CI1567" s="45"/>
      <c r="CJ1567" s="45"/>
      <c r="CK1567" s="45"/>
      <c r="CL1567" s="45"/>
      <c r="CM1567" s="45"/>
      <c r="CN1567" s="45"/>
      <c r="CO1567" s="45"/>
      <c r="CP1567" s="45"/>
      <c r="CQ1567" s="45"/>
      <c r="CR1567" s="45"/>
      <c r="CS1567" s="44"/>
      <c r="CT1567" s="44"/>
      <c r="CU1567" s="44"/>
      <c r="CV1567" s="44"/>
      <c r="CW1567" s="44"/>
      <c r="CX1567" s="44"/>
      <c r="CY1567" s="44"/>
      <c r="CZ1567" s="44"/>
      <c r="DA1567" s="44"/>
      <c r="DB1567" s="44"/>
      <c r="DC1567" s="44"/>
      <c r="DD1567" s="44"/>
      <c r="DE1567" s="44"/>
      <c r="DF1567" s="44"/>
      <c r="DG1567" s="44"/>
      <c r="DH1567" s="44"/>
      <c r="DI1567" s="44"/>
    </row>
    <row r="1568" spans="1:113" ht="15">
      <c r="A1568" s="40"/>
      <c r="B1568" s="40"/>
      <c r="C1568" s="41"/>
      <c r="D1568" s="69"/>
      <c r="E1568" s="42"/>
      <c r="F1568" s="42"/>
      <c r="G1568" s="44"/>
      <c r="H1568" s="44"/>
      <c r="I1568" s="44"/>
      <c r="J1568" s="335"/>
      <c r="K1568" s="44"/>
      <c r="L1568" s="44"/>
      <c r="M1568" s="44"/>
      <c r="N1568" s="44"/>
      <c r="O1568" s="44"/>
      <c r="P1568" s="44"/>
      <c r="Q1568" s="44"/>
      <c r="R1568" s="44"/>
      <c r="S1568" s="44"/>
      <c r="T1568" s="44"/>
      <c r="U1568" s="44"/>
      <c r="V1568" s="44"/>
      <c r="W1568" s="44"/>
      <c r="X1568" s="44"/>
      <c r="Y1568" s="44"/>
      <c r="Z1568" s="44"/>
      <c r="AA1568" s="44"/>
      <c r="AB1568" s="44"/>
      <c r="AC1568" s="44"/>
      <c r="AD1568" s="44"/>
      <c r="AE1568" s="44"/>
      <c r="AF1568" s="44"/>
      <c r="AG1568" s="44"/>
      <c r="AH1568" s="44"/>
      <c r="AI1568" s="44"/>
      <c r="AJ1568" s="44"/>
      <c r="AK1568" s="44"/>
      <c r="AL1568" s="44"/>
      <c r="AM1568" s="44"/>
      <c r="AN1568" s="44"/>
      <c r="AO1568" s="44"/>
      <c r="AP1568" s="44"/>
      <c r="AQ1568" s="44"/>
      <c r="AR1568" s="44"/>
      <c r="AS1568" s="44"/>
      <c r="AT1568" s="44"/>
      <c r="AU1568" s="44"/>
      <c r="AV1568" s="44"/>
      <c r="AW1568" s="44"/>
      <c r="AX1568" s="44"/>
      <c r="AY1568" s="44"/>
      <c r="AZ1568" s="44"/>
      <c r="BA1568" s="44"/>
      <c r="BB1568" s="44"/>
      <c r="BC1568" s="44"/>
      <c r="BD1568" s="44"/>
      <c r="BE1568" s="44"/>
      <c r="BF1568" s="44"/>
      <c r="BG1568" s="44"/>
      <c r="BH1568" s="44"/>
      <c r="BI1568" s="44"/>
      <c r="BJ1568" s="44"/>
      <c r="BK1568" s="44"/>
      <c r="BL1568" s="44"/>
      <c r="BM1568" s="44"/>
      <c r="BN1568" s="44"/>
      <c r="BO1568" s="44"/>
      <c r="BP1568" s="44"/>
      <c r="BQ1568" s="44"/>
      <c r="BR1568" s="44"/>
      <c r="BS1568" s="44"/>
      <c r="BT1568" s="44"/>
      <c r="BU1568" s="44"/>
      <c r="BV1568" s="44"/>
      <c r="BW1568" s="44"/>
      <c r="BX1568" s="44"/>
      <c r="BY1568" s="44"/>
      <c r="BZ1568" s="44"/>
      <c r="CA1568" s="44"/>
      <c r="CB1568" s="44"/>
      <c r="CC1568" s="44"/>
      <c r="CD1568" s="44"/>
      <c r="CE1568" s="44"/>
      <c r="CF1568" s="44"/>
      <c r="CG1568" s="45"/>
      <c r="CH1568" s="45"/>
      <c r="CI1568" s="45"/>
      <c r="CJ1568" s="45"/>
      <c r="CK1568" s="45"/>
      <c r="CL1568" s="45"/>
      <c r="CM1568" s="45"/>
      <c r="CN1568" s="45"/>
      <c r="CO1568" s="45"/>
      <c r="CP1568" s="45"/>
      <c r="CQ1568" s="45"/>
      <c r="CR1568" s="45"/>
      <c r="CS1568" s="44"/>
      <c r="CT1568" s="44"/>
      <c r="CU1568" s="44"/>
      <c r="CV1568" s="44"/>
      <c r="CW1568" s="44"/>
      <c r="CX1568" s="44"/>
      <c r="CY1568" s="44"/>
      <c r="CZ1568" s="44"/>
      <c r="DA1568" s="44"/>
      <c r="DB1568" s="44"/>
      <c r="DC1568" s="44"/>
      <c r="DD1568" s="44"/>
      <c r="DE1568" s="44"/>
      <c r="DF1568" s="44"/>
      <c r="DG1568" s="44"/>
      <c r="DH1568" s="44"/>
      <c r="DI1568" s="44"/>
    </row>
    <row r="1569" spans="1:113" ht="15">
      <c r="A1569" s="40"/>
      <c r="B1569" s="40"/>
      <c r="C1569" s="41"/>
      <c r="D1569" s="69"/>
      <c r="E1569" s="42"/>
      <c r="F1569" s="42"/>
      <c r="G1569" s="44"/>
      <c r="H1569" s="44"/>
      <c r="I1569" s="44"/>
      <c r="J1569" s="335"/>
      <c r="K1569" s="44"/>
      <c r="L1569" s="44"/>
      <c r="M1569" s="44"/>
      <c r="N1569" s="44"/>
      <c r="O1569" s="44"/>
      <c r="P1569" s="44"/>
      <c r="Q1569" s="44"/>
      <c r="R1569" s="44"/>
      <c r="S1569" s="44"/>
      <c r="T1569" s="44"/>
      <c r="U1569" s="44"/>
      <c r="V1569" s="44"/>
      <c r="W1569" s="44"/>
      <c r="X1569" s="44"/>
      <c r="Y1569" s="44"/>
      <c r="Z1569" s="44"/>
      <c r="AA1569" s="44"/>
      <c r="AB1569" s="44"/>
      <c r="AC1569" s="44"/>
      <c r="AD1569" s="44"/>
      <c r="AE1569" s="44"/>
      <c r="AF1569" s="44"/>
      <c r="AG1569" s="44"/>
      <c r="AH1569" s="44"/>
      <c r="AI1569" s="44"/>
      <c r="AJ1569" s="44"/>
      <c r="AK1569" s="44"/>
      <c r="AL1569" s="44"/>
      <c r="AM1569" s="44"/>
      <c r="AN1569" s="44"/>
      <c r="AO1569" s="44"/>
      <c r="AP1569" s="44"/>
      <c r="AQ1569" s="44"/>
      <c r="AR1569" s="44"/>
      <c r="AS1569" s="44"/>
      <c r="AT1569" s="44"/>
      <c r="AU1569" s="44"/>
      <c r="AV1569" s="44"/>
      <c r="AW1569" s="44"/>
      <c r="AX1569" s="44"/>
      <c r="AY1569" s="44"/>
      <c r="AZ1569" s="44"/>
      <c r="BA1569" s="44"/>
      <c r="BB1569" s="44"/>
      <c r="BC1569" s="44"/>
      <c r="BD1569" s="44"/>
      <c r="BE1569" s="44"/>
      <c r="BF1569" s="44"/>
      <c r="BG1569" s="44"/>
      <c r="BH1569" s="44"/>
      <c r="BI1569" s="44"/>
      <c r="BJ1569" s="44"/>
      <c r="BK1569" s="44"/>
      <c r="BL1569" s="44"/>
      <c r="BM1569" s="44"/>
      <c r="BN1569" s="44"/>
      <c r="BO1569" s="44"/>
      <c r="BP1569" s="44"/>
      <c r="BQ1569" s="44"/>
      <c r="BR1569" s="44"/>
      <c r="BS1569" s="44"/>
      <c r="BT1569" s="44"/>
      <c r="BU1569" s="44"/>
      <c r="BV1569" s="44"/>
      <c r="BW1569" s="44"/>
      <c r="BX1569" s="44"/>
      <c r="BY1569" s="44"/>
      <c r="BZ1569" s="44"/>
      <c r="CA1569" s="44"/>
      <c r="CB1569" s="44"/>
      <c r="CC1569" s="44"/>
      <c r="CD1569" s="44"/>
      <c r="CE1569" s="44"/>
      <c r="CF1569" s="44"/>
      <c r="CG1569" s="45"/>
      <c r="CH1569" s="45"/>
      <c r="CI1569" s="45"/>
      <c r="CJ1569" s="45"/>
      <c r="CK1569" s="45"/>
      <c r="CL1569" s="45"/>
      <c r="CM1569" s="45"/>
      <c r="CN1569" s="45"/>
      <c r="CO1569" s="45"/>
      <c r="CP1569" s="45"/>
      <c r="CQ1569" s="45"/>
      <c r="CR1569" s="45"/>
      <c r="CS1569" s="44"/>
      <c r="CT1569" s="44"/>
      <c r="CU1569" s="44"/>
      <c r="CV1569" s="44"/>
      <c r="CW1569" s="44"/>
      <c r="CX1569" s="44"/>
      <c r="CY1569" s="44"/>
      <c r="CZ1569" s="44"/>
      <c r="DA1569" s="44"/>
      <c r="DB1569" s="44"/>
      <c r="DC1569" s="44"/>
      <c r="DD1569" s="44"/>
      <c r="DE1569" s="44"/>
      <c r="DF1569" s="44"/>
      <c r="DG1569" s="44"/>
      <c r="DH1569" s="44"/>
      <c r="DI1569" s="44"/>
    </row>
    <row r="1570" spans="1:113" ht="15">
      <c r="A1570" s="40"/>
      <c r="B1570" s="40"/>
      <c r="C1570" s="41"/>
      <c r="D1570" s="69"/>
      <c r="E1570" s="42"/>
      <c r="F1570" s="42"/>
      <c r="G1570" s="44"/>
      <c r="H1570" s="44"/>
      <c r="I1570" s="44"/>
      <c r="J1570" s="335"/>
      <c r="K1570" s="44"/>
      <c r="L1570" s="44"/>
      <c r="M1570" s="44"/>
      <c r="N1570" s="44"/>
      <c r="O1570" s="44"/>
      <c r="P1570" s="44"/>
      <c r="Q1570" s="44"/>
      <c r="R1570" s="44"/>
      <c r="S1570" s="44"/>
      <c r="T1570" s="44"/>
      <c r="U1570" s="44"/>
      <c r="V1570" s="44"/>
      <c r="W1570" s="44"/>
      <c r="X1570" s="44"/>
      <c r="Y1570" s="44"/>
      <c r="Z1570" s="44"/>
      <c r="AA1570" s="44"/>
      <c r="AB1570" s="44"/>
      <c r="AC1570" s="44"/>
      <c r="AD1570" s="44"/>
      <c r="AE1570" s="44"/>
      <c r="AF1570" s="44"/>
      <c r="AG1570" s="44"/>
      <c r="AH1570" s="44"/>
      <c r="AI1570" s="44"/>
      <c r="AJ1570" s="44"/>
      <c r="AK1570" s="44"/>
      <c r="AL1570" s="44"/>
      <c r="AM1570" s="44"/>
      <c r="AN1570" s="44"/>
      <c r="AO1570" s="44"/>
      <c r="AP1570" s="44"/>
      <c r="AQ1570" s="44"/>
      <c r="AR1570" s="44"/>
      <c r="AS1570" s="44"/>
      <c r="AT1570" s="44"/>
      <c r="AU1570" s="44"/>
      <c r="AV1570" s="44"/>
      <c r="AW1570" s="44"/>
      <c r="AX1570" s="44"/>
      <c r="AY1570" s="44"/>
      <c r="AZ1570" s="44"/>
      <c r="BA1570" s="44"/>
      <c r="BB1570" s="44"/>
      <c r="BC1570" s="44"/>
      <c r="BD1570" s="44"/>
      <c r="BE1570" s="44"/>
      <c r="BF1570" s="44"/>
      <c r="BG1570" s="44"/>
      <c r="BH1570" s="44"/>
      <c r="BI1570" s="44"/>
      <c r="BJ1570" s="44"/>
      <c r="BK1570" s="44"/>
      <c r="BL1570" s="44"/>
      <c r="BM1570" s="44"/>
      <c r="BN1570" s="44"/>
      <c r="BO1570" s="44"/>
      <c r="BP1570" s="44"/>
      <c r="BQ1570" s="44"/>
      <c r="BR1570" s="44"/>
      <c r="BS1570" s="44"/>
      <c r="BT1570" s="44"/>
      <c r="BU1570" s="44"/>
      <c r="BV1570" s="44"/>
      <c r="BW1570" s="44"/>
      <c r="BX1570" s="44"/>
      <c r="BY1570" s="44"/>
      <c r="BZ1570" s="44"/>
      <c r="CA1570" s="44"/>
      <c r="CB1570" s="44"/>
      <c r="CC1570" s="44"/>
      <c r="CD1570" s="44"/>
      <c r="CE1570" s="44"/>
      <c r="CF1570" s="44"/>
      <c r="CG1570" s="45"/>
      <c r="CH1570" s="45"/>
      <c r="CI1570" s="45"/>
      <c r="CJ1570" s="45"/>
      <c r="CK1570" s="45"/>
      <c r="CL1570" s="45"/>
      <c r="CM1570" s="45"/>
      <c r="CN1570" s="45"/>
      <c r="CO1570" s="45"/>
      <c r="CP1570" s="45"/>
      <c r="CQ1570" s="45"/>
      <c r="CR1570" s="45"/>
      <c r="CS1570" s="44"/>
      <c r="CT1570" s="44"/>
      <c r="CU1570" s="44"/>
      <c r="CV1570" s="44"/>
      <c r="CW1570" s="44"/>
      <c r="CX1570" s="44"/>
      <c r="CY1570" s="44"/>
      <c r="CZ1570" s="44"/>
      <c r="DA1570" s="44"/>
      <c r="DB1570" s="44"/>
      <c r="DC1570" s="44"/>
      <c r="DD1570" s="44"/>
      <c r="DE1570" s="44"/>
      <c r="DF1570" s="44"/>
      <c r="DG1570" s="44"/>
      <c r="DH1570" s="44"/>
      <c r="DI1570" s="44"/>
    </row>
    <row r="1571" spans="1:113" ht="15">
      <c r="A1571" s="40"/>
      <c r="B1571" s="40"/>
      <c r="C1571" s="41"/>
      <c r="D1571" s="69"/>
      <c r="E1571" s="42"/>
      <c r="F1571" s="42"/>
      <c r="G1571" s="44"/>
      <c r="H1571" s="44"/>
      <c r="I1571" s="44"/>
      <c r="J1571" s="335"/>
      <c r="K1571" s="44"/>
      <c r="L1571" s="44"/>
      <c r="M1571" s="44"/>
      <c r="N1571" s="44"/>
      <c r="O1571" s="44"/>
      <c r="P1571" s="44"/>
      <c r="Q1571" s="44"/>
      <c r="R1571" s="44"/>
      <c r="S1571" s="44"/>
      <c r="T1571" s="44"/>
      <c r="U1571" s="44"/>
      <c r="V1571" s="44"/>
      <c r="W1571" s="44"/>
      <c r="X1571" s="44"/>
      <c r="Y1571" s="44"/>
      <c r="Z1571" s="44"/>
      <c r="AA1571" s="44"/>
      <c r="AB1571" s="44"/>
      <c r="AC1571" s="44"/>
      <c r="AD1571" s="44"/>
      <c r="AE1571" s="44"/>
      <c r="AF1571" s="44"/>
      <c r="AG1571" s="44"/>
      <c r="AH1571" s="44"/>
      <c r="AI1571" s="44"/>
      <c r="AJ1571" s="44"/>
      <c r="AK1571" s="44"/>
      <c r="AL1571" s="44"/>
      <c r="AM1571" s="44"/>
      <c r="AN1571" s="44"/>
      <c r="AO1571" s="44"/>
      <c r="AP1571" s="44"/>
      <c r="AQ1571" s="44"/>
      <c r="AR1571" s="44"/>
      <c r="AS1571" s="44"/>
      <c r="AT1571" s="44"/>
      <c r="AU1571" s="44"/>
      <c r="AV1571" s="44"/>
      <c r="AW1571" s="44"/>
      <c r="AX1571" s="44"/>
      <c r="AY1571" s="44"/>
      <c r="AZ1571" s="44"/>
      <c r="BA1571" s="44"/>
      <c r="BB1571" s="44"/>
      <c r="BC1571" s="44"/>
      <c r="BD1571" s="44"/>
      <c r="BE1571" s="44"/>
      <c r="BF1571" s="44"/>
      <c r="BG1571" s="44"/>
      <c r="BH1571" s="44"/>
      <c r="BI1571" s="44"/>
      <c r="BJ1571" s="44"/>
      <c r="BK1571" s="44"/>
      <c r="BL1571" s="44"/>
      <c r="BM1571" s="44"/>
      <c r="BN1571" s="44"/>
      <c r="BO1571" s="44"/>
      <c r="BP1571" s="44"/>
      <c r="BQ1571" s="44"/>
      <c r="BR1571" s="44"/>
      <c r="BS1571" s="44"/>
      <c r="BT1571" s="44"/>
      <c r="BU1571" s="44"/>
      <c r="BV1571" s="44"/>
      <c r="BW1571" s="44"/>
      <c r="BX1571" s="44"/>
      <c r="BY1571" s="44"/>
      <c r="BZ1571" s="44"/>
      <c r="CA1571" s="44"/>
      <c r="CB1571" s="44"/>
      <c r="CC1571" s="44"/>
      <c r="CD1571" s="44"/>
      <c r="CE1571" s="44"/>
      <c r="CF1571" s="44"/>
      <c r="CG1571" s="45"/>
      <c r="CH1571" s="45"/>
      <c r="CI1571" s="45"/>
      <c r="CJ1571" s="45"/>
      <c r="CK1571" s="45"/>
      <c r="CL1571" s="45"/>
      <c r="CM1571" s="45"/>
      <c r="CN1571" s="45"/>
      <c r="CO1571" s="45"/>
      <c r="CP1571" s="45"/>
      <c r="CQ1571" s="45"/>
      <c r="CR1571" s="45"/>
      <c r="CS1571" s="44"/>
      <c r="CT1571" s="44"/>
      <c r="CU1571" s="44"/>
      <c r="CV1571" s="44"/>
      <c r="CW1571" s="44"/>
      <c r="CX1571" s="44"/>
      <c r="CY1571" s="44"/>
      <c r="CZ1571" s="44"/>
      <c r="DA1571" s="44"/>
      <c r="DB1571" s="44"/>
      <c r="DC1571" s="44"/>
      <c r="DD1571" s="44"/>
      <c r="DE1571" s="44"/>
      <c r="DF1571" s="44"/>
      <c r="DG1571" s="44"/>
      <c r="DH1571" s="44"/>
      <c r="DI1571" s="44"/>
    </row>
    <row r="1572" spans="1:113" ht="15">
      <c r="A1572" s="40"/>
      <c r="B1572" s="40"/>
      <c r="C1572" s="41"/>
      <c r="D1572" s="69"/>
      <c r="E1572" s="42"/>
      <c r="F1572" s="42"/>
      <c r="G1572" s="44"/>
      <c r="H1572" s="44"/>
      <c r="I1572" s="44"/>
      <c r="J1572" s="335"/>
      <c r="K1572" s="44"/>
      <c r="L1572" s="44"/>
      <c r="M1572" s="44"/>
      <c r="N1572" s="44"/>
      <c r="O1572" s="44"/>
      <c r="P1572" s="44"/>
      <c r="Q1572" s="44"/>
      <c r="R1572" s="44"/>
      <c r="S1572" s="44"/>
      <c r="T1572" s="44"/>
      <c r="U1572" s="44"/>
      <c r="V1572" s="44"/>
      <c r="W1572" s="44"/>
      <c r="X1572" s="44"/>
      <c r="Y1572" s="44"/>
      <c r="Z1572" s="44"/>
      <c r="AA1572" s="44"/>
      <c r="AB1572" s="44"/>
      <c r="AC1572" s="44"/>
      <c r="AD1572" s="44"/>
      <c r="AE1572" s="44"/>
      <c r="AF1572" s="44"/>
      <c r="AG1572" s="44"/>
      <c r="AH1572" s="44"/>
      <c r="AI1572" s="44"/>
      <c r="AJ1572" s="44"/>
      <c r="AK1572" s="44"/>
      <c r="AL1572" s="44"/>
      <c r="AM1572" s="44"/>
      <c r="AN1572" s="44"/>
      <c r="AO1572" s="44"/>
      <c r="AP1572" s="44"/>
      <c r="AQ1572" s="44"/>
      <c r="AR1572" s="44"/>
      <c r="AS1572" s="44"/>
      <c r="AT1572" s="44"/>
      <c r="AU1572" s="44"/>
      <c r="AV1572" s="44"/>
      <c r="AW1572" s="44"/>
      <c r="AX1572" s="44"/>
      <c r="AY1572" s="44"/>
      <c r="AZ1572" s="44"/>
      <c r="BA1572" s="44"/>
      <c r="BB1572" s="44"/>
      <c r="BC1572" s="44"/>
      <c r="BD1572" s="44"/>
      <c r="BE1572" s="44"/>
      <c r="BF1572" s="44"/>
      <c r="BG1572" s="44"/>
      <c r="BH1572" s="44"/>
      <c r="BI1572" s="44"/>
      <c r="BJ1572" s="44"/>
      <c r="BK1572" s="44"/>
      <c r="BL1572" s="44"/>
      <c r="BM1572" s="44"/>
      <c r="BN1572" s="44"/>
      <c r="BO1572" s="44"/>
      <c r="BP1572" s="44"/>
      <c r="BQ1572" s="44"/>
      <c r="BR1572" s="44"/>
      <c r="BS1572" s="44"/>
      <c r="BT1572" s="44"/>
      <c r="BU1572" s="44"/>
      <c r="BV1572" s="44"/>
      <c r="BW1572" s="44"/>
      <c r="BX1572" s="44"/>
      <c r="BY1572" s="44"/>
      <c r="BZ1572" s="44"/>
      <c r="CA1572" s="44"/>
      <c r="CB1572" s="44"/>
      <c r="CC1572" s="44"/>
      <c r="CD1572" s="44"/>
      <c r="CE1572" s="44"/>
      <c r="CF1572" s="44"/>
      <c r="CG1572" s="45"/>
      <c r="CH1572" s="45"/>
      <c r="CI1572" s="45"/>
      <c r="CJ1572" s="45"/>
      <c r="CK1572" s="45"/>
      <c r="CL1572" s="45"/>
      <c r="CM1572" s="45"/>
      <c r="CN1572" s="45"/>
      <c r="CO1572" s="45"/>
      <c r="CP1572" s="45"/>
      <c r="CQ1572" s="45"/>
      <c r="CR1572" s="45"/>
      <c r="CS1572" s="44"/>
      <c r="CT1572" s="44"/>
      <c r="CU1572" s="44"/>
      <c r="CV1572" s="44"/>
      <c r="CW1572" s="44"/>
      <c r="CX1572" s="44"/>
      <c r="CY1572" s="44"/>
      <c r="CZ1572" s="44"/>
      <c r="DA1572" s="44"/>
      <c r="DB1572" s="44"/>
      <c r="DC1572" s="44"/>
      <c r="DD1572" s="44"/>
      <c r="DE1572" s="44"/>
      <c r="DF1572" s="44"/>
      <c r="DG1572" s="44"/>
      <c r="DH1572" s="44"/>
      <c r="DI1572" s="44"/>
    </row>
    <row r="1573" spans="1:113" ht="15">
      <c r="A1573" s="40"/>
      <c r="B1573" s="40"/>
      <c r="C1573" s="41"/>
      <c r="D1573" s="69"/>
      <c r="E1573" s="42"/>
      <c r="F1573" s="42"/>
      <c r="G1573" s="44"/>
      <c r="H1573" s="44"/>
      <c r="I1573" s="44"/>
      <c r="J1573" s="335"/>
      <c r="K1573" s="44"/>
      <c r="L1573" s="44"/>
      <c r="M1573" s="44"/>
      <c r="N1573" s="44"/>
      <c r="O1573" s="44"/>
      <c r="P1573" s="44"/>
      <c r="Q1573" s="44"/>
      <c r="R1573" s="44"/>
      <c r="S1573" s="44"/>
      <c r="T1573" s="44"/>
      <c r="U1573" s="44"/>
      <c r="V1573" s="44"/>
      <c r="W1573" s="44"/>
      <c r="X1573" s="44"/>
      <c r="Y1573" s="44"/>
      <c r="Z1573" s="44"/>
      <c r="AA1573" s="44"/>
      <c r="AB1573" s="44"/>
      <c r="AC1573" s="44"/>
      <c r="AD1573" s="44"/>
      <c r="AE1573" s="44"/>
      <c r="AF1573" s="44"/>
      <c r="AG1573" s="44"/>
      <c r="AH1573" s="44"/>
      <c r="AI1573" s="44"/>
      <c r="AJ1573" s="44"/>
      <c r="AK1573" s="44"/>
      <c r="AL1573" s="44"/>
      <c r="AM1573" s="44"/>
      <c r="AN1573" s="44"/>
      <c r="AO1573" s="44"/>
      <c r="AP1573" s="44"/>
      <c r="AQ1573" s="44"/>
      <c r="AR1573" s="44"/>
      <c r="AS1573" s="44"/>
      <c r="AT1573" s="44"/>
      <c r="AU1573" s="44"/>
      <c r="AV1573" s="44"/>
      <c r="AW1573" s="44"/>
      <c r="AX1573" s="44"/>
      <c r="AY1573" s="44"/>
      <c r="AZ1573" s="44"/>
      <c r="BA1573" s="44"/>
      <c r="BB1573" s="44"/>
      <c r="BC1573" s="44"/>
      <c r="BD1573" s="44"/>
      <c r="BE1573" s="44"/>
      <c r="BF1573" s="44"/>
      <c r="BG1573" s="44"/>
      <c r="BH1573" s="44"/>
      <c r="BI1573" s="44"/>
      <c r="BJ1573" s="44"/>
      <c r="BK1573" s="44"/>
      <c r="BL1573" s="44"/>
      <c r="BM1573" s="44"/>
      <c r="BN1573" s="44"/>
      <c r="BO1573" s="44"/>
      <c r="BP1573" s="44"/>
      <c r="BQ1573" s="44"/>
      <c r="BR1573" s="44"/>
      <c r="BS1573" s="44"/>
      <c r="BT1573" s="44"/>
      <c r="BU1573" s="44"/>
      <c r="BV1573" s="44"/>
      <c r="BW1573" s="44"/>
      <c r="BX1573" s="44"/>
      <c r="BY1573" s="44"/>
      <c r="BZ1573" s="44"/>
      <c r="CA1573" s="44"/>
      <c r="CB1573" s="44"/>
      <c r="CC1573" s="44"/>
      <c r="CD1573" s="44"/>
      <c r="CE1573" s="44"/>
      <c r="CF1573" s="44"/>
      <c r="CG1573" s="45"/>
      <c r="CH1573" s="45"/>
      <c r="CI1573" s="45"/>
      <c r="CJ1573" s="45"/>
      <c r="CK1573" s="45"/>
      <c r="CL1573" s="45"/>
      <c r="CM1573" s="45"/>
      <c r="CN1573" s="45"/>
      <c r="CO1573" s="45"/>
      <c r="CP1573" s="45"/>
      <c r="CQ1573" s="45"/>
      <c r="CR1573" s="45"/>
      <c r="CS1573" s="44"/>
      <c r="CT1573" s="44"/>
      <c r="CU1573" s="44"/>
      <c r="CV1573" s="44"/>
      <c r="CW1573" s="44"/>
      <c r="CX1573" s="44"/>
      <c r="CY1573" s="44"/>
      <c r="CZ1573" s="44"/>
      <c r="DA1573" s="44"/>
      <c r="DB1573" s="44"/>
      <c r="DC1573" s="44"/>
      <c r="DD1573" s="44"/>
      <c r="DE1573" s="44"/>
      <c r="DF1573" s="44"/>
      <c r="DG1573" s="44"/>
      <c r="DH1573" s="44"/>
      <c r="DI1573" s="44"/>
    </row>
    <row r="1574" spans="1:113" ht="15">
      <c r="A1574" s="40"/>
      <c r="B1574" s="40"/>
      <c r="C1574" s="41"/>
      <c r="D1574" s="69"/>
      <c r="E1574" s="42"/>
      <c r="F1574" s="42"/>
      <c r="G1574" s="44"/>
      <c r="H1574" s="44"/>
      <c r="I1574" s="44"/>
      <c r="J1574" s="335"/>
      <c r="K1574" s="44"/>
      <c r="L1574" s="44"/>
      <c r="M1574" s="44"/>
      <c r="N1574" s="44"/>
      <c r="O1574" s="44"/>
      <c r="P1574" s="44"/>
      <c r="Q1574" s="44"/>
      <c r="R1574" s="44"/>
      <c r="S1574" s="44"/>
      <c r="T1574" s="44"/>
      <c r="U1574" s="44"/>
      <c r="V1574" s="44"/>
      <c r="W1574" s="44"/>
      <c r="X1574" s="44"/>
      <c r="Y1574" s="44"/>
      <c r="Z1574" s="44"/>
      <c r="AA1574" s="44"/>
      <c r="AB1574" s="44"/>
      <c r="AC1574" s="44"/>
      <c r="AD1574" s="44"/>
      <c r="AE1574" s="44"/>
      <c r="AF1574" s="44"/>
      <c r="AG1574" s="44"/>
      <c r="AH1574" s="44"/>
      <c r="AI1574" s="44"/>
      <c r="AJ1574" s="44"/>
      <c r="AK1574" s="44"/>
      <c r="AL1574" s="44"/>
      <c r="AM1574" s="44"/>
      <c r="AN1574" s="44"/>
      <c r="AO1574" s="44"/>
      <c r="AP1574" s="44"/>
      <c r="AQ1574" s="44"/>
      <c r="AR1574" s="44"/>
      <c r="AS1574" s="44"/>
      <c r="AT1574" s="44"/>
      <c r="AU1574" s="44"/>
      <c r="AV1574" s="44"/>
      <c r="AW1574" s="44"/>
      <c r="AX1574" s="44"/>
      <c r="AY1574" s="44"/>
      <c r="AZ1574" s="44"/>
      <c r="BA1574" s="44"/>
      <c r="BB1574" s="44"/>
      <c r="BC1574" s="44"/>
      <c r="BD1574" s="44"/>
      <c r="BE1574" s="44"/>
      <c r="BF1574" s="44"/>
      <c r="BG1574" s="44"/>
      <c r="BH1574" s="44"/>
      <c r="BI1574" s="44"/>
      <c r="BJ1574" s="44"/>
      <c r="BK1574" s="44"/>
      <c r="BL1574" s="44"/>
      <c r="BM1574" s="44"/>
      <c r="BN1574" s="44"/>
      <c r="BO1574" s="44"/>
      <c r="BP1574" s="44"/>
      <c r="BQ1574" s="44"/>
      <c r="BR1574" s="44"/>
      <c r="BS1574" s="44"/>
      <c r="BT1574" s="44"/>
      <c r="BU1574" s="44"/>
      <c r="BV1574" s="44"/>
      <c r="BW1574" s="44"/>
      <c r="BX1574" s="44"/>
      <c r="BY1574" s="44"/>
      <c r="BZ1574" s="44"/>
      <c r="CA1574" s="44"/>
      <c r="CB1574" s="44"/>
      <c r="CC1574" s="44"/>
      <c r="CD1574" s="44"/>
      <c r="CE1574" s="44"/>
      <c r="CF1574" s="44"/>
      <c r="CG1574" s="45"/>
      <c r="CH1574" s="45"/>
      <c r="CI1574" s="45"/>
      <c r="CJ1574" s="45"/>
      <c r="CK1574" s="45"/>
      <c r="CL1574" s="45"/>
      <c r="CM1574" s="45"/>
      <c r="CN1574" s="45"/>
      <c r="CO1574" s="45"/>
      <c r="CP1574" s="45"/>
      <c r="CQ1574" s="45"/>
      <c r="CR1574" s="45"/>
      <c r="CS1574" s="44"/>
      <c r="CT1574" s="44"/>
      <c r="CU1574" s="44"/>
      <c r="CV1574" s="44"/>
      <c r="CW1574" s="44"/>
      <c r="CX1574" s="44"/>
      <c r="CY1574" s="44"/>
      <c r="CZ1574" s="44"/>
      <c r="DA1574" s="44"/>
      <c r="DB1574" s="44"/>
      <c r="DC1574" s="44"/>
      <c r="DD1574" s="44"/>
      <c r="DE1574" s="44"/>
      <c r="DF1574" s="44"/>
      <c r="DG1574" s="44"/>
      <c r="DH1574" s="44"/>
      <c r="DI1574" s="44"/>
    </row>
    <row r="1575" spans="1:113" ht="15">
      <c r="A1575" s="40"/>
      <c r="B1575" s="40"/>
      <c r="C1575" s="41"/>
      <c r="D1575" s="69"/>
      <c r="E1575" s="42"/>
      <c r="F1575" s="42"/>
      <c r="G1575" s="44"/>
      <c r="H1575" s="44"/>
      <c r="I1575" s="44"/>
      <c r="J1575" s="335"/>
      <c r="K1575" s="44"/>
      <c r="L1575" s="44"/>
      <c r="M1575" s="44"/>
      <c r="N1575" s="44"/>
      <c r="O1575" s="44"/>
      <c r="P1575" s="44"/>
      <c r="Q1575" s="44"/>
      <c r="R1575" s="44"/>
      <c r="S1575" s="44"/>
      <c r="T1575" s="44"/>
      <c r="U1575" s="44"/>
      <c r="V1575" s="44"/>
      <c r="W1575" s="44"/>
      <c r="X1575" s="44"/>
      <c r="Y1575" s="44"/>
      <c r="Z1575" s="44"/>
      <c r="AA1575" s="44"/>
      <c r="AB1575" s="44"/>
      <c r="AC1575" s="44"/>
      <c r="AD1575" s="44"/>
      <c r="AE1575" s="44"/>
      <c r="AF1575" s="44"/>
      <c r="AG1575" s="44"/>
      <c r="AH1575" s="44"/>
      <c r="AI1575" s="44"/>
      <c r="AJ1575" s="44"/>
      <c r="AK1575" s="44"/>
      <c r="AL1575" s="44"/>
      <c r="AM1575" s="44"/>
      <c r="AN1575" s="44"/>
      <c r="AO1575" s="44"/>
      <c r="AP1575" s="44"/>
      <c r="AQ1575" s="44"/>
      <c r="AR1575" s="44"/>
      <c r="AS1575" s="44"/>
      <c r="AT1575" s="44"/>
      <c r="AU1575" s="44"/>
      <c r="AV1575" s="44"/>
      <c r="AW1575" s="44"/>
      <c r="AX1575" s="44"/>
      <c r="AY1575" s="44"/>
      <c r="AZ1575" s="44"/>
      <c r="BA1575" s="44"/>
      <c r="BB1575" s="44"/>
      <c r="BC1575" s="44"/>
      <c r="BD1575" s="44"/>
      <c r="BE1575" s="44"/>
      <c r="BF1575" s="44"/>
      <c r="BG1575" s="44"/>
      <c r="BH1575" s="44"/>
      <c r="BI1575" s="44"/>
      <c r="BJ1575" s="44"/>
      <c r="BK1575" s="44"/>
      <c r="BL1575" s="44"/>
      <c r="BM1575" s="44"/>
      <c r="BN1575" s="44"/>
      <c r="BO1575" s="44"/>
      <c r="BP1575" s="44"/>
      <c r="BQ1575" s="44"/>
      <c r="BR1575" s="44"/>
      <c r="BS1575" s="44"/>
      <c r="BT1575" s="44"/>
      <c r="BU1575" s="44"/>
      <c r="BV1575" s="44"/>
      <c r="BW1575" s="44"/>
      <c r="BX1575" s="44"/>
      <c r="BY1575" s="44"/>
      <c r="BZ1575" s="44"/>
      <c r="CA1575" s="44"/>
      <c r="CB1575" s="44"/>
      <c r="CC1575" s="44"/>
      <c r="CD1575" s="44"/>
      <c r="CE1575" s="44"/>
      <c r="CF1575" s="44"/>
      <c r="CG1575" s="45"/>
      <c r="CH1575" s="45"/>
      <c r="CI1575" s="45"/>
      <c r="CJ1575" s="45"/>
      <c r="CK1575" s="45"/>
      <c r="CL1575" s="45"/>
      <c r="CM1575" s="45"/>
      <c r="CN1575" s="45"/>
      <c r="CO1575" s="45"/>
      <c r="CP1575" s="45"/>
      <c r="CQ1575" s="45"/>
      <c r="CR1575" s="45"/>
      <c r="CS1575" s="44"/>
      <c r="CT1575" s="44"/>
      <c r="CU1575" s="44"/>
      <c r="CV1575" s="44"/>
      <c r="CW1575" s="44"/>
      <c r="CX1575" s="44"/>
      <c r="CY1575" s="44"/>
      <c r="CZ1575" s="44"/>
      <c r="DA1575" s="44"/>
      <c r="DB1575" s="44"/>
      <c r="DC1575" s="44"/>
      <c r="DD1575" s="44"/>
      <c r="DE1575" s="44"/>
      <c r="DF1575" s="44"/>
      <c r="DG1575" s="44"/>
      <c r="DH1575" s="44"/>
      <c r="DI1575" s="44"/>
    </row>
    <row r="1576" spans="1:113" ht="15">
      <c r="A1576" s="40"/>
      <c r="B1576" s="40"/>
      <c r="C1576" s="41"/>
      <c r="D1576" s="69"/>
      <c r="E1576" s="42"/>
      <c r="F1576" s="42"/>
      <c r="G1576" s="44"/>
      <c r="H1576" s="44"/>
      <c r="I1576" s="44"/>
      <c r="J1576" s="335"/>
      <c r="K1576" s="44"/>
      <c r="L1576" s="44"/>
      <c r="M1576" s="44"/>
      <c r="N1576" s="44"/>
      <c r="O1576" s="44"/>
      <c r="P1576" s="44"/>
      <c r="Q1576" s="44"/>
      <c r="R1576" s="44"/>
      <c r="S1576" s="44"/>
      <c r="T1576" s="44"/>
      <c r="U1576" s="44"/>
      <c r="V1576" s="44"/>
      <c r="W1576" s="44"/>
      <c r="X1576" s="44"/>
      <c r="Y1576" s="44"/>
      <c r="Z1576" s="44"/>
      <c r="AA1576" s="44"/>
      <c r="AB1576" s="44"/>
      <c r="AC1576" s="44"/>
      <c r="AD1576" s="44"/>
      <c r="AE1576" s="44"/>
      <c r="AF1576" s="44"/>
      <c r="AG1576" s="44"/>
      <c r="AH1576" s="44"/>
      <c r="AI1576" s="44"/>
      <c r="AJ1576" s="44"/>
      <c r="AK1576" s="44"/>
      <c r="AL1576" s="44"/>
      <c r="AM1576" s="44"/>
      <c r="AN1576" s="44"/>
      <c r="AO1576" s="44"/>
      <c r="AP1576" s="44"/>
      <c r="AQ1576" s="44"/>
      <c r="AR1576" s="44"/>
      <c r="AS1576" s="44"/>
      <c r="AT1576" s="44"/>
      <c r="AU1576" s="44"/>
      <c r="AV1576" s="44"/>
      <c r="AW1576" s="44"/>
      <c r="AX1576" s="44"/>
      <c r="AY1576" s="44"/>
      <c r="AZ1576" s="44"/>
      <c r="BA1576" s="44"/>
      <c r="BB1576" s="44"/>
      <c r="BC1576" s="44"/>
      <c r="BD1576" s="44"/>
      <c r="BE1576" s="44"/>
      <c r="BF1576" s="44"/>
      <c r="BG1576" s="44"/>
      <c r="BH1576" s="44"/>
      <c r="BI1576" s="44"/>
      <c r="BJ1576" s="44"/>
      <c r="BK1576" s="44"/>
      <c r="BL1576" s="44"/>
      <c r="BM1576" s="44"/>
      <c r="BN1576" s="44"/>
      <c r="BO1576" s="44"/>
      <c r="BP1576" s="44"/>
      <c r="BQ1576" s="44"/>
      <c r="BR1576" s="44"/>
      <c r="BS1576" s="44"/>
      <c r="BT1576" s="44"/>
      <c r="BU1576" s="44"/>
      <c r="BV1576" s="44"/>
      <c r="BW1576" s="44"/>
      <c r="BX1576" s="44"/>
      <c r="BY1576" s="44"/>
      <c r="BZ1576" s="44"/>
      <c r="CA1576" s="44"/>
      <c r="CB1576" s="44"/>
      <c r="CC1576" s="44"/>
      <c r="CD1576" s="44"/>
      <c r="CE1576" s="44"/>
      <c r="CF1576" s="44"/>
      <c r="CG1576" s="45"/>
      <c r="CH1576" s="45"/>
      <c r="CI1576" s="45"/>
      <c r="CJ1576" s="45"/>
      <c r="CK1576" s="45"/>
      <c r="CL1576" s="45"/>
      <c r="CM1576" s="45"/>
      <c r="CN1576" s="45"/>
      <c r="CO1576" s="45"/>
      <c r="CP1576" s="45"/>
      <c r="CQ1576" s="45"/>
      <c r="CR1576" s="45"/>
      <c r="CS1576" s="44"/>
      <c r="CT1576" s="44"/>
      <c r="CU1576" s="44"/>
      <c r="CV1576" s="44"/>
      <c r="CW1576" s="44"/>
      <c r="CX1576" s="44"/>
      <c r="CY1576" s="44"/>
      <c r="CZ1576" s="44"/>
      <c r="DA1576" s="44"/>
      <c r="DB1576" s="44"/>
      <c r="DC1576" s="44"/>
      <c r="DD1576" s="44"/>
      <c r="DE1576" s="44"/>
      <c r="DF1576" s="44"/>
      <c r="DG1576" s="44"/>
      <c r="DH1576" s="44"/>
      <c r="DI1576" s="44"/>
    </row>
    <row r="1577" spans="1:113" ht="15">
      <c r="A1577" s="40"/>
      <c r="B1577" s="40"/>
      <c r="C1577" s="41"/>
      <c r="D1577" s="69"/>
      <c r="E1577" s="42"/>
      <c r="F1577" s="42"/>
      <c r="G1577" s="44"/>
      <c r="H1577" s="44"/>
      <c r="I1577" s="44"/>
      <c r="J1577" s="335"/>
      <c r="K1577" s="44"/>
      <c r="L1577" s="44"/>
      <c r="M1577" s="44"/>
      <c r="N1577" s="44"/>
      <c r="O1577" s="44"/>
      <c r="P1577" s="44"/>
      <c r="Q1577" s="44"/>
      <c r="R1577" s="44"/>
      <c r="S1577" s="44"/>
      <c r="T1577" s="44"/>
      <c r="U1577" s="44"/>
      <c r="V1577" s="44"/>
      <c r="W1577" s="44"/>
      <c r="X1577" s="44"/>
      <c r="Y1577" s="44"/>
      <c r="Z1577" s="44"/>
      <c r="AA1577" s="44"/>
      <c r="AB1577" s="44"/>
      <c r="AC1577" s="44"/>
      <c r="AD1577" s="44"/>
      <c r="AE1577" s="44"/>
      <c r="AF1577" s="44"/>
      <c r="AG1577" s="44"/>
      <c r="AH1577" s="44"/>
      <c r="AI1577" s="44"/>
      <c r="AJ1577" s="44"/>
      <c r="AK1577" s="44"/>
      <c r="AL1577" s="44"/>
      <c r="AM1577" s="44"/>
      <c r="AN1577" s="44"/>
      <c r="AO1577" s="44"/>
      <c r="AP1577" s="44"/>
      <c r="AQ1577" s="44"/>
      <c r="AR1577" s="44"/>
      <c r="AS1577" s="44"/>
      <c r="AT1577" s="44"/>
      <c r="AU1577" s="44"/>
      <c r="AV1577" s="44"/>
      <c r="AW1577" s="44"/>
      <c r="AX1577" s="44"/>
      <c r="AY1577" s="44"/>
      <c r="AZ1577" s="44"/>
      <c r="BA1577" s="44"/>
      <c r="BB1577" s="44"/>
      <c r="BC1577" s="44"/>
      <c r="BD1577" s="44"/>
      <c r="BE1577" s="44"/>
      <c r="BF1577" s="44"/>
      <c r="BG1577" s="44"/>
      <c r="BH1577" s="44"/>
      <c r="BI1577" s="44"/>
      <c r="BJ1577" s="44"/>
      <c r="BK1577" s="44"/>
      <c r="BL1577" s="44"/>
      <c r="BM1577" s="44"/>
      <c r="BN1577" s="44"/>
      <c r="BO1577" s="44"/>
      <c r="BP1577" s="44"/>
      <c r="BQ1577" s="44"/>
      <c r="BR1577" s="44"/>
      <c r="BS1577" s="44"/>
      <c r="BT1577" s="44"/>
      <c r="BU1577" s="44"/>
      <c r="BV1577" s="44"/>
      <c r="BW1577" s="44"/>
      <c r="BX1577" s="44"/>
      <c r="BY1577" s="44"/>
      <c r="BZ1577" s="44"/>
      <c r="CA1577" s="44"/>
      <c r="CB1577" s="44"/>
      <c r="CC1577" s="44"/>
      <c r="CD1577" s="44"/>
      <c r="CE1577" s="44"/>
      <c r="CF1577" s="44"/>
      <c r="CG1577" s="45"/>
      <c r="CH1577" s="45"/>
      <c r="CI1577" s="45"/>
      <c r="CJ1577" s="45"/>
      <c r="CK1577" s="45"/>
      <c r="CL1577" s="45"/>
      <c r="CM1577" s="45"/>
      <c r="CN1577" s="45"/>
      <c r="CO1577" s="45"/>
      <c r="CP1577" s="45"/>
      <c r="CQ1577" s="45"/>
      <c r="CR1577" s="45"/>
      <c r="CS1577" s="44"/>
      <c r="CT1577" s="44"/>
      <c r="CU1577" s="44"/>
      <c r="CV1577" s="44"/>
      <c r="CW1577" s="44"/>
      <c r="CX1577" s="44"/>
      <c r="CY1577" s="44"/>
      <c r="CZ1577" s="44"/>
      <c r="DA1577" s="44"/>
      <c r="DB1577" s="44"/>
      <c r="DC1577" s="44"/>
      <c r="DD1577" s="44"/>
      <c r="DE1577" s="44"/>
      <c r="DF1577" s="44"/>
      <c r="DG1577" s="44"/>
      <c r="DH1577" s="44"/>
      <c r="DI1577" s="44"/>
    </row>
    <row r="1578" spans="1:113" ht="15">
      <c r="A1578" s="40"/>
      <c r="B1578" s="40"/>
      <c r="C1578" s="41"/>
      <c r="D1578" s="69"/>
      <c r="E1578" s="42"/>
      <c r="F1578" s="42"/>
      <c r="G1578" s="44"/>
      <c r="H1578" s="44"/>
      <c r="I1578" s="44"/>
      <c r="J1578" s="335"/>
      <c r="K1578" s="44"/>
      <c r="L1578" s="44"/>
      <c r="M1578" s="44"/>
      <c r="N1578" s="44"/>
      <c r="O1578" s="44"/>
      <c r="P1578" s="44"/>
      <c r="Q1578" s="44"/>
      <c r="R1578" s="44"/>
      <c r="S1578" s="44"/>
      <c r="T1578" s="44"/>
      <c r="U1578" s="44"/>
      <c r="V1578" s="44"/>
      <c r="W1578" s="44"/>
      <c r="X1578" s="44"/>
      <c r="Y1578" s="44"/>
      <c r="Z1578" s="44"/>
      <c r="AA1578" s="44"/>
      <c r="AB1578" s="44"/>
      <c r="AC1578" s="44"/>
      <c r="AD1578" s="44"/>
      <c r="AE1578" s="44"/>
      <c r="AF1578" s="44"/>
      <c r="AG1578" s="44"/>
      <c r="AH1578" s="44"/>
      <c r="AI1578" s="44"/>
      <c r="AJ1578" s="44"/>
      <c r="AK1578" s="44"/>
      <c r="AL1578" s="44"/>
      <c r="AM1578" s="44"/>
      <c r="AN1578" s="44"/>
      <c r="AO1578" s="44"/>
      <c r="AP1578" s="44"/>
      <c r="AQ1578" s="44"/>
      <c r="AR1578" s="44"/>
      <c r="AS1578" s="44"/>
      <c r="AT1578" s="44"/>
      <c r="AU1578" s="44"/>
      <c r="AV1578" s="44"/>
      <c r="AW1578" s="44"/>
      <c r="AX1578" s="44"/>
      <c r="AY1578" s="44"/>
      <c r="AZ1578" s="44"/>
      <c r="BA1578" s="44"/>
      <c r="BB1578" s="44"/>
      <c r="BC1578" s="44"/>
      <c r="BD1578" s="44"/>
      <c r="BE1578" s="44"/>
      <c r="BF1578" s="44"/>
      <c r="BG1578" s="44"/>
      <c r="BH1578" s="44"/>
      <c r="BI1578" s="44"/>
      <c r="BJ1578" s="44"/>
      <c r="BK1578" s="44"/>
      <c r="BL1578" s="44"/>
      <c r="BM1578" s="44"/>
      <c r="BN1578" s="44"/>
      <c r="BO1578" s="44"/>
      <c r="BP1578" s="44"/>
      <c r="BQ1578" s="44"/>
      <c r="BR1578" s="44"/>
      <c r="BS1578" s="44"/>
      <c r="BT1578" s="44"/>
      <c r="BU1578" s="44"/>
      <c r="BV1578" s="44"/>
      <c r="BW1578" s="44"/>
      <c r="BX1578" s="44"/>
      <c r="BY1578" s="44"/>
      <c r="BZ1578" s="44"/>
      <c r="CA1578" s="44"/>
      <c r="CB1578" s="44"/>
      <c r="CC1578" s="44"/>
      <c r="CD1578" s="44"/>
      <c r="CE1578" s="44"/>
      <c r="CF1578" s="44"/>
      <c r="CG1578" s="45"/>
      <c r="CH1578" s="45"/>
      <c r="CI1578" s="45"/>
      <c r="CJ1578" s="45"/>
      <c r="CK1578" s="45"/>
      <c r="CL1578" s="45"/>
      <c r="CM1578" s="45"/>
      <c r="CN1578" s="45"/>
      <c r="CO1578" s="45"/>
      <c r="CP1578" s="45"/>
      <c r="CQ1578" s="45"/>
      <c r="CR1578" s="45"/>
      <c r="CS1578" s="44"/>
      <c r="CT1578" s="44"/>
      <c r="CU1578" s="44"/>
      <c r="CV1578" s="44"/>
      <c r="CW1578" s="44"/>
      <c r="CX1578" s="44"/>
      <c r="CY1578" s="44"/>
      <c r="CZ1578" s="44"/>
      <c r="DA1578" s="44"/>
      <c r="DB1578" s="44"/>
      <c r="DC1578" s="44"/>
      <c r="DD1578" s="44"/>
      <c r="DE1578" s="44"/>
      <c r="DF1578" s="44"/>
      <c r="DG1578" s="44"/>
      <c r="DH1578" s="44"/>
      <c r="DI1578" s="44"/>
    </row>
    <row r="1579" spans="1:113" ht="15">
      <c r="A1579" s="40"/>
      <c r="B1579" s="40"/>
      <c r="C1579" s="41"/>
      <c r="D1579" s="69"/>
      <c r="E1579" s="42"/>
      <c r="F1579" s="42"/>
      <c r="G1579" s="44"/>
      <c r="H1579" s="44"/>
      <c r="I1579" s="44"/>
      <c r="J1579" s="335"/>
      <c r="K1579" s="44"/>
      <c r="L1579" s="44"/>
      <c r="M1579" s="44"/>
      <c r="N1579" s="44"/>
      <c r="O1579" s="44"/>
      <c r="P1579" s="44"/>
      <c r="Q1579" s="44"/>
      <c r="R1579" s="44"/>
      <c r="S1579" s="44"/>
      <c r="T1579" s="44"/>
      <c r="U1579" s="44"/>
      <c r="V1579" s="44"/>
      <c r="W1579" s="44"/>
      <c r="X1579" s="44"/>
      <c r="Y1579" s="44"/>
      <c r="Z1579" s="44"/>
      <c r="AA1579" s="44"/>
      <c r="AB1579" s="44"/>
      <c r="AC1579" s="44"/>
      <c r="AD1579" s="44"/>
      <c r="AE1579" s="44"/>
      <c r="AF1579" s="44"/>
      <c r="AG1579" s="44"/>
      <c r="AH1579" s="44"/>
      <c r="AI1579" s="44"/>
      <c r="AJ1579" s="44"/>
      <c r="AK1579" s="44"/>
      <c r="AL1579" s="44"/>
      <c r="AM1579" s="44"/>
      <c r="AN1579" s="44"/>
      <c r="AO1579" s="44"/>
      <c r="AP1579" s="44"/>
      <c r="AQ1579" s="44"/>
      <c r="AR1579" s="44"/>
      <c r="AS1579" s="44"/>
      <c r="AT1579" s="44"/>
      <c r="AU1579" s="44"/>
      <c r="AV1579" s="44"/>
      <c r="AW1579" s="44"/>
      <c r="AX1579" s="44"/>
      <c r="AY1579" s="44"/>
      <c r="AZ1579" s="44"/>
      <c r="BA1579" s="44"/>
      <c r="BB1579" s="44"/>
      <c r="BC1579" s="44"/>
      <c r="BD1579" s="44"/>
      <c r="BE1579" s="44"/>
      <c r="BF1579" s="44"/>
      <c r="BG1579" s="44"/>
      <c r="BH1579" s="44"/>
      <c r="BI1579" s="44"/>
      <c r="BJ1579" s="44"/>
      <c r="BK1579" s="44"/>
      <c r="BL1579" s="44"/>
      <c r="BM1579" s="44"/>
      <c r="BN1579" s="44"/>
      <c r="BO1579" s="44"/>
      <c r="BP1579" s="44"/>
      <c r="BQ1579" s="44"/>
      <c r="BR1579" s="44"/>
      <c r="BS1579" s="44"/>
      <c r="BT1579" s="44"/>
      <c r="BU1579" s="44"/>
      <c r="BV1579" s="44"/>
      <c r="BW1579" s="44"/>
      <c r="BX1579" s="44"/>
      <c r="BY1579" s="44"/>
      <c r="BZ1579" s="44"/>
      <c r="CA1579" s="44"/>
      <c r="CB1579" s="44"/>
      <c r="CC1579" s="44"/>
      <c r="CD1579" s="44"/>
      <c r="CE1579" s="44"/>
      <c r="CF1579" s="44"/>
      <c r="CG1579" s="45"/>
      <c r="CH1579" s="45"/>
      <c r="CI1579" s="45"/>
      <c r="CJ1579" s="45"/>
      <c r="CK1579" s="45"/>
      <c r="CL1579" s="45"/>
      <c r="CM1579" s="45"/>
      <c r="CN1579" s="45"/>
      <c r="CO1579" s="45"/>
      <c r="CP1579" s="45"/>
      <c r="CQ1579" s="45"/>
      <c r="CR1579" s="45"/>
      <c r="CS1579" s="44"/>
      <c r="CT1579" s="44"/>
      <c r="CU1579" s="44"/>
      <c r="CV1579" s="44"/>
      <c r="CW1579" s="44"/>
      <c r="CX1579" s="44"/>
      <c r="CY1579" s="44"/>
      <c r="CZ1579" s="44"/>
      <c r="DA1579" s="44"/>
      <c r="DB1579" s="44"/>
      <c r="DC1579" s="44"/>
      <c r="DD1579" s="44"/>
      <c r="DE1579" s="44"/>
      <c r="DF1579" s="44"/>
      <c r="DG1579" s="44"/>
      <c r="DH1579" s="44"/>
      <c r="DI1579" s="44"/>
    </row>
    <row r="1580" spans="1:113" ht="15">
      <c r="A1580" s="40"/>
      <c r="B1580" s="40"/>
      <c r="C1580" s="41"/>
      <c r="D1580" s="69"/>
      <c r="E1580" s="42"/>
      <c r="F1580" s="42"/>
      <c r="G1580" s="44"/>
      <c r="H1580" s="44"/>
      <c r="I1580" s="44"/>
      <c r="J1580" s="335"/>
      <c r="K1580" s="44"/>
      <c r="L1580" s="44"/>
      <c r="M1580" s="44"/>
      <c r="N1580" s="44"/>
      <c r="O1580" s="44"/>
      <c r="P1580" s="44"/>
      <c r="Q1580" s="44"/>
      <c r="R1580" s="44"/>
      <c r="S1580" s="44"/>
      <c r="T1580" s="44"/>
      <c r="U1580" s="44"/>
      <c r="V1580" s="44"/>
      <c r="W1580" s="44"/>
      <c r="X1580" s="44"/>
      <c r="Y1580" s="44"/>
      <c r="Z1580" s="44"/>
      <c r="AA1580" s="44"/>
      <c r="AB1580" s="44"/>
      <c r="AC1580" s="44"/>
      <c r="AD1580" s="44"/>
      <c r="AE1580" s="44"/>
      <c r="AF1580" s="44"/>
      <c r="AG1580" s="44"/>
      <c r="AH1580" s="44"/>
      <c r="AI1580" s="44"/>
      <c r="AJ1580" s="44"/>
      <c r="AK1580" s="44"/>
      <c r="AL1580" s="44"/>
      <c r="AM1580" s="44"/>
      <c r="AN1580" s="44"/>
      <c r="AO1580" s="44"/>
      <c r="AP1580" s="44"/>
      <c r="AQ1580" s="44"/>
      <c r="AR1580" s="44"/>
      <c r="AS1580" s="44"/>
      <c r="AT1580" s="44"/>
      <c r="AU1580" s="44"/>
      <c r="AV1580" s="44"/>
      <c r="AW1580" s="44"/>
      <c r="AX1580" s="44"/>
      <c r="AY1580" s="44"/>
      <c r="AZ1580" s="44"/>
      <c r="BA1580" s="44"/>
      <c r="BB1580" s="44"/>
      <c r="BC1580" s="44"/>
      <c r="BD1580" s="44"/>
      <c r="BE1580" s="44"/>
      <c r="BF1580" s="44"/>
      <c r="BG1580" s="44"/>
      <c r="BH1580" s="44"/>
      <c r="BI1580" s="44"/>
      <c r="BJ1580" s="44"/>
      <c r="BK1580" s="44"/>
      <c r="BL1580" s="44"/>
      <c r="BM1580" s="44"/>
      <c r="BN1580" s="44"/>
      <c r="BO1580" s="44"/>
      <c r="BP1580" s="44"/>
      <c r="BQ1580" s="44"/>
      <c r="BR1580" s="44"/>
      <c r="BS1580" s="44"/>
      <c r="BT1580" s="44"/>
      <c r="BU1580" s="44"/>
      <c r="BV1580" s="44"/>
      <c r="BW1580" s="44"/>
      <c r="BX1580" s="44"/>
      <c r="BY1580" s="44"/>
      <c r="BZ1580" s="44"/>
      <c r="CA1580" s="44"/>
      <c r="CB1580" s="44"/>
      <c r="CC1580" s="44"/>
      <c r="CD1580" s="44"/>
      <c r="CE1580" s="44"/>
      <c r="CF1580" s="44"/>
      <c r="CG1580" s="45"/>
      <c r="CH1580" s="45"/>
      <c r="CI1580" s="45"/>
      <c r="CJ1580" s="45"/>
      <c r="CK1580" s="45"/>
      <c r="CL1580" s="45"/>
      <c r="CM1580" s="45"/>
      <c r="CN1580" s="45"/>
      <c r="CO1580" s="45"/>
      <c r="CP1580" s="45"/>
      <c r="CQ1580" s="45"/>
      <c r="CR1580" s="45"/>
      <c r="CS1580" s="44"/>
      <c r="CT1580" s="44"/>
      <c r="CU1580" s="44"/>
      <c r="CV1580" s="44"/>
      <c r="CW1580" s="44"/>
      <c r="CX1580" s="44"/>
      <c r="CY1580" s="44"/>
      <c r="CZ1580" s="44"/>
      <c r="DA1580" s="44"/>
      <c r="DB1580" s="44"/>
      <c r="DC1580" s="44"/>
      <c r="DD1580" s="44"/>
      <c r="DE1580" s="44"/>
      <c r="DF1580" s="44"/>
      <c r="DG1580" s="44"/>
      <c r="DH1580" s="44"/>
      <c r="DI1580" s="44"/>
    </row>
    <row r="1581" spans="1:113" ht="15">
      <c r="A1581" s="40"/>
      <c r="B1581" s="40"/>
      <c r="C1581" s="41"/>
      <c r="D1581" s="69"/>
      <c r="E1581" s="42"/>
      <c r="F1581" s="42"/>
      <c r="G1581" s="44"/>
      <c r="H1581" s="44"/>
      <c r="I1581" s="44"/>
      <c r="J1581" s="335"/>
      <c r="K1581" s="44"/>
      <c r="L1581" s="44"/>
      <c r="M1581" s="44"/>
      <c r="N1581" s="44"/>
      <c r="O1581" s="44"/>
      <c r="P1581" s="44"/>
      <c r="Q1581" s="44"/>
      <c r="R1581" s="44"/>
      <c r="S1581" s="44"/>
      <c r="T1581" s="44"/>
      <c r="U1581" s="44"/>
      <c r="V1581" s="44"/>
      <c r="W1581" s="44"/>
      <c r="X1581" s="44"/>
      <c r="Y1581" s="44"/>
      <c r="Z1581" s="44"/>
      <c r="AA1581" s="44"/>
      <c r="AB1581" s="44"/>
      <c r="AC1581" s="44"/>
      <c r="AD1581" s="44"/>
      <c r="AE1581" s="44"/>
      <c r="AF1581" s="44"/>
      <c r="AG1581" s="44"/>
      <c r="AH1581" s="44"/>
      <c r="AI1581" s="44"/>
      <c r="AJ1581" s="44"/>
      <c r="AK1581" s="44"/>
      <c r="AL1581" s="44"/>
      <c r="AM1581" s="44"/>
      <c r="AN1581" s="44"/>
      <c r="AO1581" s="44"/>
      <c r="AP1581" s="44"/>
      <c r="AQ1581" s="44"/>
      <c r="AR1581" s="44"/>
      <c r="AS1581" s="44"/>
      <c r="AT1581" s="44"/>
      <c r="AU1581" s="44"/>
      <c r="AV1581" s="44"/>
      <c r="AW1581" s="44"/>
      <c r="AX1581" s="44"/>
      <c r="AY1581" s="44"/>
      <c r="AZ1581" s="44"/>
      <c r="BA1581" s="44"/>
      <c r="BB1581" s="44"/>
      <c r="BC1581" s="44"/>
      <c r="BD1581" s="44"/>
      <c r="BE1581" s="44"/>
      <c r="BF1581" s="44"/>
      <c r="BG1581" s="44"/>
      <c r="BH1581" s="44"/>
      <c r="BI1581" s="44"/>
      <c r="BJ1581" s="44"/>
      <c r="BK1581" s="44"/>
      <c r="BL1581" s="44"/>
      <c r="BM1581" s="44"/>
      <c r="BN1581" s="44"/>
      <c r="BO1581" s="44"/>
      <c r="BP1581" s="44"/>
      <c r="BQ1581" s="44"/>
      <c r="BR1581" s="44"/>
      <c r="BS1581" s="44"/>
      <c r="BT1581" s="44"/>
      <c r="BU1581" s="44"/>
      <c r="BV1581" s="44"/>
      <c r="BW1581" s="44"/>
      <c r="BX1581" s="44"/>
      <c r="BY1581" s="44"/>
      <c r="BZ1581" s="44"/>
      <c r="CA1581" s="44"/>
      <c r="CB1581" s="44"/>
      <c r="CC1581" s="44"/>
      <c r="CD1581" s="44"/>
      <c r="CE1581" s="44"/>
      <c r="CF1581" s="44"/>
      <c r="CG1581" s="45"/>
      <c r="CH1581" s="45"/>
      <c r="CI1581" s="45"/>
      <c r="CJ1581" s="45"/>
      <c r="CK1581" s="45"/>
      <c r="CL1581" s="45"/>
      <c r="CM1581" s="45"/>
      <c r="CN1581" s="45"/>
      <c r="CO1581" s="45"/>
      <c r="CP1581" s="45"/>
      <c r="CQ1581" s="45"/>
      <c r="CR1581" s="45"/>
      <c r="CS1581" s="44"/>
      <c r="CT1581" s="44"/>
      <c r="CU1581" s="44"/>
      <c r="CV1581" s="44"/>
      <c r="CW1581" s="44"/>
      <c r="CX1581" s="44"/>
      <c r="CY1581" s="44"/>
      <c r="CZ1581" s="44"/>
      <c r="DA1581" s="44"/>
      <c r="DB1581" s="44"/>
      <c r="DC1581" s="44"/>
      <c r="DD1581" s="44"/>
      <c r="DE1581" s="44"/>
      <c r="DF1581" s="44"/>
      <c r="DG1581" s="44"/>
      <c r="DH1581" s="44"/>
      <c r="DI1581" s="44"/>
    </row>
    <row r="1582" spans="1:113" ht="15">
      <c r="A1582" s="40"/>
      <c r="B1582" s="40"/>
      <c r="C1582" s="41"/>
      <c r="D1582" s="69"/>
      <c r="E1582" s="42"/>
      <c r="F1582" s="42"/>
      <c r="G1582" s="44"/>
      <c r="H1582" s="44"/>
      <c r="I1582" s="44"/>
      <c r="J1582" s="335"/>
      <c r="K1582" s="44"/>
      <c r="L1582" s="44"/>
      <c r="M1582" s="44"/>
      <c r="N1582" s="44"/>
      <c r="O1582" s="44"/>
      <c r="P1582" s="44"/>
      <c r="Q1582" s="44"/>
      <c r="R1582" s="44"/>
      <c r="S1582" s="44"/>
      <c r="T1582" s="44"/>
      <c r="U1582" s="44"/>
      <c r="V1582" s="44"/>
      <c r="W1582" s="44"/>
      <c r="X1582" s="44"/>
      <c r="Y1582" s="44"/>
      <c r="Z1582" s="44"/>
      <c r="AA1582" s="44"/>
      <c r="AB1582" s="44"/>
      <c r="AC1582" s="44"/>
      <c r="AD1582" s="44"/>
      <c r="AE1582" s="44"/>
      <c r="AF1582" s="44"/>
      <c r="AG1582" s="44"/>
      <c r="AH1582" s="44"/>
      <c r="AI1582" s="44"/>
      <c r="AJ1582" s="44"/>
      <c r="AK1582" s="44"/>
      <c r="AL1582" s="44"/>
      <c r="AM1582" s="44"/>
      <c r="AN1582" s="44"/>
      <c r="AO1582" s="44"/>
      <c r="AP1582" s="44"/>
      <c r="AQ1582" s="44"/>
      <c r="AR1582" s="44"/>
      <c r="AS1582" s="44"/>
      <c r="AT1582" s="44"/>
      <c r="AU1582" s="44"/>
      <c r="AV1582" s="44"/>
      <c r="AW1582" s="44"/>
      <c r="AX1582" s="44"/>
      <c r="AY1582" s="44"/>
      <c r="AZ1582" s="44"/>
      <c r="BA1582" s="44"/>
      <c r="BB1582" s="44"/>
      <c r="BC1582" s="44"/>
      <c r="BD1582" s="44"/>
      <c r="BE1582" s="44"/>
      <c r="BF1582" s="44"/>
      <c r="BG1582" s="44"/>
      <c r="BH1582" s="44"/>
      <c r="BI1582" s="44"/>
      <c r="BJ1582" s="44"/>
      <c r="BK1582" s="44"/>
      <c r="BL1582" s="44"/>
      <c r="BM1582" s="44"/>
      <c r="BN1582" s="44"/>
      <c r="BO1582" s="44"/>
      <c r="BP1582" s="44"/>
      <c r="BQ1582" s="44"/>
      <c r="BR1582" s="44"/>
      <c r="BS1582" s="44"/>
      <c r="BT1582" s="44"/>
      <c r="BU1582" s="44"/>
      <c r="BV1582" s="44"/>
      <c r="BW1582" s="44"/>
      <c r="BX1582" s="44"/>
      <c r="BY1582" s="44"/>
      <c r="BZ1582" s="44"/>
      <c r="CA1582" s="44"/>
      <c r="CB1582" s="44"/>
      <c r="CC1582" s="44"/>
      <c r="CD1582" s="44"/>
      <c r="CE1582" s="44"/>
      <c r="CF1582" s="44"/>
      <c r="CG1582" s="45"/>
      <c r="CH1582" s="45"/>
      <c r="CI1582" s="45"/>
      <c r="CJ1582" s="45"/>
      <c r="CK1582" s="45"/>
      <c r="CL1582" s="45"/>
      <c r="CM1582" s="45"/>
      <c r="CN1582" s="45"/>
      <c r="CO1582" s="45"/>
      <c r="CP1582" s="45"/>
      <c r="CQ1582" s="45"/>
      <c r="CR1582" s="45"/>
      <c r="CS1582" s="44"/>
      <c r="CT1582" s="44"/>
      <c r="CU1582" s="44"/>
      <c r="CV1582" s="44"/>
      <c r="CW1582" s="44"/>
      <c r="CX1582" s="44"/>
      <c r="CY1582" s="44"/>
      <c r="CZ1582" s="44"/>
      <c r="DA1582" s="44"/>
      <c r="DB1582" s="44"/>
      <c r="DC1582" s="44"/>
      <c r="DD1582" s="44"/>
      <c r="DE1582" s="44"/>
      <c r="DF1582" s="44"/>
      <c r="DG1582" s="44"/>
      <c r="DH1582" s="44"/>
      <c r="DI1582" s="44"/>
    </row>
    <row r="1583" spans="1:113" ht="15">
      <c r="A1583" s="40"/>
      <c r="B1583" s="40"/>
      <c r="C1583" s="41"/>
      <c r="D1583" s="69"/>
      <c r="E1583" s="42"/>
      <c r="F1583" s="42"/>
      <c r="G1583" s="44"/>
      <c r="H1583" s="44"/>
      <c r="I1583" s="44"/>
      <c r="J1583" s="335"/>
      <c r="K1583" s="44"/>
      <c r="L1583" s="44"/>
      <c r="M1583" s="44"/>
      <c r="N1583" s="44"/>
      <c r="O1583" s="44"/>
      <c r="P1583" s="44"/>
      <c r="Q1583" s="44"/>
      <c r="R1583" s="44"/>
      <c r="S1583" s="44"/>
      <c r="T1583" s="44"/>
      <c r="U1583" s="44"/>
      <c r="V1583" s="44"/>
      <c r="W1583" s="44"/>
      <c r="X1583" s="44"/>
      <c r="Y1583" s="44"/>
      <c r="Z1583" s="44"/>
      <c r="AA1583" s="44"/>
      <c r="AB1583" s="44"/>
      <c r="AC1583" s="44"/>
      <c r="AD1583" s="44"/>
      <c r="AE1583" s="44"/>
      <c r="AF1583" s="44"/>
      <c r="AG1583" s="44"/>
      <c r="AH1583" s="44"/>
      <c r="AI1583" s="44"/>
      <c r="AJ1583" s="44"/>
      <c r="AK1583" s="44"/>
      <c r="AL1583" s="44"/>
      <c r="AM1583" s="44"/>
      <c r="AN1583" s="44"/>
      <c r="AO1583" s="44"/>
      <c r="AP1583" s="44"/>
      <c r="AQ1583" s="44"/>
      <c r="AR1583" s="44"/>
      <c r="AS1583" s="44"/>
      <c r="AT1583" s="44"/>
      <c r="AU1583" s="44"/>
      <c r="AV1583" s="44"/>
      <c r="AW1583" s="44"/>
      <c r="AX1583" s="44"/>
      <c r="AY1583" s="44"/>
      <c r="AZ1583" s="44"/>
      <c r="BA1583" s="44"/>
      <c r="BB1583" s="44"/>
      <c r="BC1583" s="44"/>
      <c r="BD1583" s="44"/>
      <c r="BE1583" s="44"/>
      <c r="BF1583" s="44"/>
      <c r="BG1583" s="44"/>
      <c r="BH1583" s="44"/>
      <c r="BI1583" s="44"/>
      <c r="BJ1583" s="44"/>
      <c r="BK1583" s="44"/>
      <c r="BL1583" s="44"/>
      <c r="BM1583" s="44"/>
      <c r="BN1583" s="44"/>
      <c r="BO1583" s="44"/>
      <c r="BP1583" s="44"/>
      <c r="BQ1583" s="44"/>
      <c r="BR1583" s="44"/>
      <c r="BS1583" s="44"/>
      <c r="BT1583" s="44"/>
      <c r="BU1583" s="44"/>
      <c r="BV1583" s="44"/>
      <c r="BW1583" s="44"/>
      <c r="BX1583" s="44"/>
      <c r="BY1583" s="44"/>
      <c r="BZ1583" s="44"/>
      <c r="CA1583" s="44"/>
      <c r="CB1583" s="44"/>
      <c r="CC1583" s="44"/>
      <c r="CD1583" s="44"/>
      <c r="CE1583" s="44"/>
      <c r="CF1583" s="44"/>
      <c r="CG1583" s="45"/>
      <c r="CH1583" s="45"/>
      <c r="CI1583" s="45"/>
      <c r="CJ1583" s="45"/>
      <c r="CK1583" s="45"/>
      <c r="CL1583" s="45"/>
      <c r="CM1583" s="45"/>
      <c r="CN1583" s="45"/>
      <c r="CO1583" s="45"/>
      <c r="CP1583" s="45"/>
      <c r="CQ1583" s="45"/>
      <c r="CR1583" s="45"/>
      <c r="CS1583" s="44"/>
      <c r="CT1583" s="44"/>
      <c r="CU1583" s="44"/>
      <c r="CV1583" s="44"/>
      <c r="CW1583" s="44"/>
      <c r="CX1583" s="44"/>
      <c r="CY1583" s="44"/>
      <c r="CZ1583" s="44"/>
      <c r="DA1583" s="44"/>
      <c r="DB1583" s="44"/>
      <c r="DC1583" s="44"/>
      <c r="DD1583" s="44"/>
      <c r="DE1583" s="44"/>
      <c r="DF1583" s="44"/>
      <c r="DG1583" s="44"/>
      <c r="DH1583" s="44"/>
      <c r="DI1583" s="44"/>
    </row>
    <row r="1584" spans="1:113" ht="15">
      <c r="A1584" s="40"/>
      <c r="B1584" s="40"/>
      <c r="C1584" s="41"/>
      <c r="D1584" s="69"/>
      <c r="E1584" s="42"/>
      <c r="F1584" s="42"/>
      <c r="G1584" s="44"/>
      <c r="H1584" s="44"/>
      <c r="I1584" s="44"/>
      <c r="J1584" s="335"/>
      <c r="K1584" s="44"/>
      <c r="L1584" s="44"/>
      <c r="M1584" s="44"/>
      <c r="N1584" s="44"/>
      <c r="O1584" s="44"/>
      <c r="P1584" s="44"/>
      <c r="Q1584" s="44"/>
      <c r="R1584" s="44"/>
      <c r="S1584" s="44"/>
      <c r="T1584" s="44"/>
      <c r="U1584" s="44"/>
      <c r="V1584" s="44"/>
      <c r="W1584" s="44"/>
      <c r="X1584" s="44"/>
      <c r="Y1584" s="44"/>
      <c r="Z1584" s="44"/>
      <c r="AA1584" s="44"/>
      <c r="AB1584" s="44"/>
      <c r="AC1584" s="44"/>
      <c r="AD1584" s="44"/>
      <c r="AE1584" s="44"/>
      <c r="AF1584" s="44"/>
      <c r="AG1584" s="44"/>
      <c r="AH1584" s="44"/>
      <c r="AI1584" s="44"/>
      <c r="AJ1584" s="44"/>
      <c r="AK1584" s="44"/>
      <c r="AL1584" s="44"/>
      <c r="AM1584" s="44"/>
      <c r="AN1584" s="44"/>
      <c r="AO1584" s="44"/>
      <c r="AP1584" s="44"/>
      <c r="AQ1584" s="44"/>
      <c r="AR1584" s="44"/>
      <c r="AS1584" s="44"/>
      <c r="AT1584" s="44"/>
      <c r="AU1584" s="44"/>
      <c r="AV1584" s="44"/>
      <c r="AW1584" s="44"/>
      <c r="AX1584" s="44"/>
      <c r="AY1584" s="44"/>
      <c r="AZ1584" s="44"/>
      <c r="BA1584" s="44"/>
      <c r="BB1584" s="44"/>
      <c r="BC1584" s="44"/>
      <c r="BD1584" s="44"/>
      <c r="BE1584" s="44"/>
      <c r="BF1584" s="44"/>
      <c r="BG1584" s="44"/>
      <c r="BH1584" s="44"/>
      <c r="BI1584" s="44"/>
      <c r="BJ1584" s="44"/>
      <c r="BK1584" s="44"/>
      <c r="BL1584" s="44"/>
      <c r="BM1584" s="44"/>
      <c r="BN1584" s="44"/>
      <c r="BO1584" s="44"/>
      <c r="BP1584" s="44"/>
      <c r="BQ1584" s="44"/>
      <c r="BR1584" s="44"/>
      <c r="BS1584" s="44"/>
      <c r="BT1584" s="44"/>
      <c r="BU1584" s="44"/>
      <c r="BV1584" s="44"/>
      <c r="BW1584" s="44"/>
      <c r="BX1584" s="44"/>
      <c r="BY1584" s="44"/>
      <c r="BZ1584" s="44"/>
      <c r="CA1584" s="44"/>
      <c r="CB1584" s="44"/>
      <c r="CC1584" s="44"/>
      <c r="CD1584" s="44"/>
      <c r="CE1584" s="44"/>
      <c r="CF1584" s="44"/>
      <c r="CG1584" s="45"/>
      <c r="CH1584" s="45"/>
      <c r="CI1584" s="45"/>
      <c r="CJ1584" s="45"/>
      <c r="CK1584" s="45"/>
      <c r="CL1584" s="45"/>
      <c r="CM1584" s="45"/>
      <c r="CN1584" s="45"/>
      <c r="CO1584" s="45"/>
      <c r="CP1584" s="45"/>
      <c r="CQ1584" s="45"/>
      <c r="CR1584" s="45"/>
      <c r="CS1584" s="44"/>
      <c r="CT1584" s="44"/>
      <c r="CU1584" s="44"/>
      <c r="CV1584" s="44"/>
      <c r="CW1584" s="44"/>
      <c r="CX1584" s="44"/>
      <c r="CY1584" s="44"/>
      <c r="CZ1584" s="44"/>
      <c r="DA1584" s="44"/>
      <c r="DB1584" s="44"/>
      <c r="DC1584" s="44"/>
      <c r="DD1584" s="44"/>
      <c r="DE1584" s="44"/>
      <c r="DF1584" s="44"/>
      <c r="DG1584" s="44"/>
      <c r="DH1584" s="44"/>
      <c r="DI1584" s="44"/>
    </row>
    <row r="1585" spans="1:113" ht="15">
      <c r="A1585" s="40"/>
      <c r="B1585" s="40"/>
      <c r="C1585" s="41"/>
      <c r="D1585" s="69"/>
      <c r="E1585" s="42"/>
      <c r="F1585" s="42"/>
      <c r="G1585" s="44"/>
      <c r="H1585" s="44"/>
      <c r="I1585" s="44"/>
      <c r="J1585" s="335"/>
      <c r="K1585" s="44"/>
      <c r="L1585" s="44"/>
      <c r="M1585" s="44"/>
      <c r="N1585" s="44"/>
      <c r="O1585" s="44"/>
      <c r="P1585" s="44"/>
      <c r="Q1585" s="44"/>
      <c r="R1585" s="44"/>
      <c r="S1585" s="44"/>
      <c r="T1585" s="44"/>
      <c r="U1585" s="44"/>
      <c r="V1585" s="44"/>
      <c r="W1585" s="44"/>
      <c r="X1585" s="44"/>
      <c r="Y1585" s="44"/>
      <c r="Z1585" s="44"/>
      <c r="AA1585" s="44"/>
      <c r="AB1585" s="44"/>
      <c r="AC1585" s="44"/>
      <c r="AD1585" s="44"/>
      <c r="AE1585" s="44"/>
      <c r="AF1585" s="44"/>
      <c r="AG1585" s="44"/>
      <c r="AH1585" s="44"/>
      <c r="AI1585" s="44"/>
      <c r="AJ1585" s="44"/>
      <c r="AK1585" s="44"/>
      <c r="AL1585" s="44"/>
      <c r="AM1585" s="44"/>
      <c r="AN1585" s="44"/>
      <c r="AO1585" s="44"/>
      <c r="AP1585" s="44"/>
      <c r="AQ1585" s="44"/>
      <c r="AR1585" s="44"/>
      <c r="AS1585" s="44"/>
      <c r="AT1585" s="44"/>
      <c r="AU1585" s="44"/>
      <c r="AV1585" s="44"/>
      <c r="AW1585" s="44"/>
      <c r="AX1585" s="44"/>
      <c r="AY1585" s="44"/>
      <c r="AZ1585" s="44"/>
      <c r="BA1585" s="44"/>
      <c r="BB1585" s="44"/>
      <c r="BC1585" s="44"/>
      <c r="BD1585" s="44"/>
      <c r="BE1585" s="44"/>
      <c r="BF1585" s="44"/>
      <c r="BG1585" s="44"/>
      <c r="BH1585" s="44"/>
      <c r="BI1585" s="44"/>
      <c r="BJ1585" s="44"/>
      <c r="BK1585" s="44"/>
      <c r="BL1585" s="44"/>
      <c r="BM1585" s="44"/>
      <c r="BN1585" s="44"/>
      <c r="BO1585" s="44"/>
      <c r="BP1585" s="44"/>
      <c r="BQ1585" s="44"/>
      <c r="BR1585" s="44"/>
      <c r="BS1585" s="44"/>
      <c r="BT1585" s="44"/>
      <c r="BU1585" s="44"/>
      <c r="BV1585" s="44"/>
      <c r="BW1585" s="44"/>
      <c r="BX1585" s="44"/>
      <c r="BY1585" s="44"/>
      <c r="BZ1585" s="44"/>
      <c r="CA1585" s="44"/>
      <c r="CB1585" s="44"/>
      <c r="CC1585" s="44"/>
      <c r="CD1585" s="44"/>
      <c r="CE1585" s="44"/>
      <c r="CF1585" s="44"/>
      <c r="CG1585" s="45"/>
      <c r="CH1585" s="45"/>
      <c r="CI1585" s="45"/>
      <c r="CJ1585" s="45"/>
      <c r="CK1585" s="45"/>
      <c r="CL1585" s="45"/>
      <c r="CM1585" s="45"/>
      <c r="CN1585" s="45"/>
      <c r="CO1585" s="45"/>
      <c r="CP1585" s="45"/>
      <c r="CQ1585" s="45"/>
      <c r="CR1585" s="45"/>
      <c r="CS1585" s="44"/>
      <c r="CT1585" s="44"/>
      <c r="CU1585" s="44"/>
      <c r="CV1585" s="44"/>
      <c r="CW1585" s="44"/>
      <c r="CX1585" s="44"/>
      <c r="CY1585" s="44"/>
      <c r="CZ1585" s="44"/>
      <c r="DA1585" s="44"/>
      <c r="DB1585" s="44"/>
      <c r="DC1585" s="44"/>
      <c r="DD1585" s="44"/>
      <c r="DE1585" s="44"/>
      <c r="DF1585" s="44"/>
      <c r="DG1585" s="44"/>
      <c r="DH1585" s="44"/>
      <c r="DI1585" s="44"/>
    </row>
    <row r="1586" spans="1:6" ht="15">
      <c r="A1586" s="40"/>
      <c r="B1586" s="40"/>
      <c r="C1586" s="41"/>
      <c r="D1586" s="69"/>
      <c r="E1586" s="42"/>
      <c r="F1586" s="42"/>
    </row>
    <row r="1587" spans="1:6" ht="15">
      <c r="A1587" s="40"/>
      <c r="B1587" s="40"/>
      <c r="C1587" s="41"/>
      <c r="D1587" s="69"/>
      <c r="E1587" s="42"/>
      <c r="F1587" s="42"/>
    </row>
    <row r="1588" spans="1:6" ht="15">
      <c r="A1588" s="40"/>
      <c r="B1588" s="40"/>
      <c r="C1588" s="41"/>
      <c r="D1588" s="69"/>
      <c r="E1588" s="42"/>
      <c r="F1588" s="42"/>
    </row>
    <row r="1589" spans="1:6" ht="15">
      <c r="A1589" s="40"/>
      <c r="B1589" s="40"/>
      <c r="C1589" s="41"/>
      <c r="D1589" s="69"/>
      <c r="E1589" s="42"/>
      <c r="F1589" s="42"/>
    </row>
    <row r="1590" spans="1:6" ht="15">
      <c r="A1590" s="40"/>
      <c r="B1590" s="40"/>
      <c r="C1590" s="41"/>
      <c r="D1590" s="69"/>
      <c r="E1590" s="42"/>
      <c r="F1590" s="42"/>
    </row>
    <row r="1591" spans="1:6" ht="15">
      <c r="A1591" s="40"/>
      <c r="B1591" s="40"/>
      <c r="C1591" s="41"/>
      <c r="D1591" s="69"/>
      <c r="E1591" s="42"/>
      <c r="F1591" s="42"/>
    </row>
    <row r="1592" spans="1:6" ht="15">
      <c r="A1592" s="40"/>
      <c r="B1592" s="40"/>
      <c r="C1592" s="41"/>
      <c r="D1592" s="69"/>
      <c r="E1592" s="42"/>
      <c r="F1592" s="42"/>
    </row>
    <row r="1593" spans="1:6" ht="15">
      <c r="A1593" s="40"/>
      <c r="B1593" s="40"/>
      <c r="C1593" s="41"/>
      <c r="D1593" s="69"/>
      <c r="E1593" s="42"/>
      <c r="F1593" s="42"/>
    </row>
    <row r="1594" spans="1:6" ht="15">
      <c r="A1594" s="40"/>
      <c r="B1594" s="40"/>
      <c r="C1594" s="41"/>
      <c r="D1594" s="69"/>
      <c r="E1594" s="42"/>
      <c r="F1594" s="42"/>
    </row>
    <row r="1595" spans="1:6" ht="15">
      <c r="A1595" s="40"/>
      <c r="B1595" s="40"/>
      <c r="C1595" s="41"/>
      <c r="D1595" s="69"/>
      <c r="E1595" s="42"/>
      <c r="F1595" s="42"/>
    </row>
    <row r="1596" spans="1:6" ht="15">
      <c r="A1596" s="40"/>
      <c r="B1596" s="40"/>
      <c r="C1596" s="41"/>
      <c r="D1596" s="69"/>
      <c r="E1596" s="42"/>
      <c r="F1596" s="42"/>
    </row>
    <row r="1597" spans="1:6" ht="15">
      <c r="A1597" s="40"/>
      <c r="B1597" s="40"/>
      <c r="C1597" s="41"/>
      <c r="D1597" s="69"/>
      <c r="E1597" s="42"/>
      <c r="F1597" s="42"/>
    </row>
    <row r="1598" spans="1:6" ht="15">
      <c r="A1598" s="40"/>
      <c r="B1598" s="40"/>
      <c r="C1598" s="41"/>
      <c r="D1598" s="69"/>
      <c r="E1598" s="42"/>
      <c r="F1598" s="42"/>
    </row>
    <row r="1599" spans="1:6" ht="15">
      <c r="A1599" s="40"/>
      <c r="B1599" s="40"/>
      <c r="C1599" s="41"/>
      <c r="D1599" s="69"/>
      <c r="E1599" s="42"/>
      <c r="F1599" s="42"/>
    </row>
    <row r="1600" spans="1:6" ht="15">
      <c r="A1600" s="40"/>
      <c r="B1600" s="40"/>
      <c r="C1600" s="41"/>
      <c r="D1600" s="69"/>
      <c r="E1600" s="42"/>
      <c r="F1600" s="42"/>
    </row>
    <row r="1601" spans="1:6" ht="15">
      <c r="A1601" s="40"/>
      <c r="B1601" s="40"/>
      <c r="C1601" s="41"/>
      <c r="D1601" s="69"/>
      <c r="E1601" s="42"/>
      <c r="F1601" s="42"/>
    </row>
    <row r="1602" spans="1:6" ht="15">
      <c r="A1602" s="40"/>
      <c r="B1602" s="40"/>
      <c r="C1602" s="41"/>
      <c r="D1602" s="69"/>
      <c r="E1602" s="42"/>
      <c r="F1602" s="42"/>
    </row>
    <row r="1603" spans="1:6" ht="15">
      <c r="A1603" s="40"/>
      <c r="B1603" s="40"/>
      <c r="C1603" s="41"/>
      <c r="D1603" s="69"/>
      <c r="E1603" s="42"/>
      <c r="F1603" s="42"/>
    </row>
    <row r="1604" spans="1:6" ht="15">
      <c r="A1604" s="40"/>
      <c r="B1604" s="40"/>
      <c r="C1604" s="41"/>
      <c r="D1604" s="69"/>
      <c r="E1604" s="42"/>
      <c r="F1604" s="42"/>
    </row>
    <row r="1605" spans="1:6" ht="15">
      <c r="A1605" s="40"/>
      <c r="B1605" s="40"/>
      <c r="C1605" s="41"/>
      <c r="D1605" s="69"/>
      <c r="E1605" s="42"/>
      <c r="F1605" s="42"/>
    </row>
    <row r="1606" spans="1:6" ht="15">
      <c r="A1606" s="40"/>
      <c r="B1606" s="40"/>
      <c r="C1606" s="41"/>
      <c r="D1606" s="69"/>
      <c r="E1606" s="42"/>
      <c r="F1606" s="42"/>
    </row>
    <row r="1607" spans="1:6" ht="15">
      <c r="A1607" s="40"/>
      <c r="B1607" s="40"/>
      <c r="C1607" s="41"/>
      <c r="D1607" s="69"/>
      <c r="E1607" s="42"/>
      <c r="F1607" s="42"/>
    </row>
    <row r="1608" spans="1:6" ht="15">
      <c r="A1608" s="40"/>
      <c r="B1608" s="40"/>
      <c r="C1608" s="41"/>
      <c r="D1608" s="69"/>
      <c r="E1608" s="42"/>
      <c r="F1608" s="42"/>
    </row>
    <row r="1609" spans="1:6" ht="15">
      <c r="A1609" s="40"/>
      <c r="B1609" s="40"/>
      <c r="C1609" s="41"/>
      <c r="D1609" s="69"/>
      <c r="E1609" s="42"/>
      <c r="F1609" s="42"/>
    </row>
    <row r="1610" spans="1:6" ht="15">
      <c r="A1610" s="40"/>
      <c r="B1610" s="40"/>
      <c r="C1610" s="41"/>
      <c r="D1610" s="69"/>
      <c r="E1610" s="42"/>
      <c r="F1610" s="42"/>
    </row>
    <row r="1611" spans="1:6" ht="15">
      <c r="A1611" s="40"/>
      <c r="B1611" s="40"/>
      <c r="C1611" s="41"/>
      <c r="D1611" s="69"/>
      <c r="E1611" s="42"/>
      <c r="F1611" s="42"/>
    </row>
    <row r="1612" spans="1:6" ht="15">
      <c r="A1612" s="40"/>
      <c r="B1612" s="40"/>
      <c r="C1612" s="41"/>
      <c r="D1612" s="69"/>
      <c r="E1612" s="42"/>
      <c r="F1612" s="42"/>
    </row>
    <row r="1613" spans="1:6" ht="15">
      <c r="A1613" s="40"/>
      <c r="B1613" s="40"/>
      <c r="C1613" s="41"/>
      <c r="D1613" s="69"/>
      <c r="E1613" s="42"/>
      <c r="F1613" s="42"/>
    </row>
    <row r="1614" spans="1:6" ht="15">
      <c r="A1614" s="40"/>
      <c r="B1614" s="40"/>
      <c r="C1614" s="41"/>
      <c r="D1614" s="69"/>
      <c r="E1614" s="42"/>
      <c r="F1614" s="42"/>
    </row>
    <row r="1615" spans="1:6" ht="15">
      <c r="A1615" s="40"/>
      <c r="B1615" s="40"/>
      <c r="C1615" s="41"/>
      <c r="D1615" s="69"/>
      <c r="E1615" s="42"/>
      <c r="F1615" s="42"/>
    </row>
    <row r="1616" spans="1:6" ht="15">
      <c r="A1616" s="40"/>
      <c r="B1616" s="40"/>
      <c r="C1616" s="41"/>
      <c r="D1616" s="69"/>
      <c r="E1616" s="42"/>
      <c r="F1616" s="42"/>
    </row>
    <row r="1617" spans="1:6" ht="15">
      <c r="A1617" s="40"/>
      <c r="B1617" s="40"/>
      <c r="C1617" s="41"/>
      <c r="D1617" s="69"/>
      <c r="E1617" s="42"/>
      <c r="F1617" s="42"/>
    </row>
    <row r="1618" spans="1:6" ht="15">
      <c r="A1618" s="40"/>
      <c r="B1618" s="40"/>
      <c r="C1618" s="41"/>
      <c r="D1618" s="69"/>
      <c r="E1618" s="42"/>
      <c r="F1618" s="42"/>
    </row>
    <row r="1619" spans="1:6" ht="15">
      <c r="A1619" s="40"/>
      <c r="B1619" s="40"/>
      <c r="C1619" s="41"/>
      <c r="D1619" s="69"/>
      <c r="E1619" s="42"/>
      <c r="F1619" s="42"/>
    </row>
    <row r="1620" spans="1:6" ht="15">
      <c r="A1620" s="40"/>
      <c r="B1620" s="40"/>
      <c r="C1620" s="41"/>
      <c r="D1620" s="69"/>
      <c r="E1620" s="42"/>
      <c r="F1620" s="42"/>
    </row>
    <row r="1621" spans="1:6" ht="15">
      <c r="A1621" s="40"/>
      <c r="B1621" s="40"/>
      <c r="C1621" s="41"/>
      <c r="D1621" s="69"/>
      <c r="E1621" s="42"/>
      <c r="F1621" s="42"/>
    </row>
    <row r="1622" spans="1:6" ht="15">
      <c r="A1622" s="40"/>
      <c r="B1622" s="40"/>
      <c r="C1622" s="41"/>
      <c r="D1622" s="69"/>
      <c r="E1622" s="42"/>
      <c r="F1622" s="42"/>
    </row>
    <row r="1623" spans="1:6" ht="15">
      <c r="A1623" s="40"/>
      <c r="B1623" s="40"/>
      <c r="C1623" s="41"/>
      <c r="D1623" s="69"/>
      <c r="E1623" s="42"/>
      <c r="F1623" s="42"/>
    </row>
    <row r="1624" spans="1:6" ht="15">
      <c r="A1624" s="40"/>
      <c r="B1624" s="40"/>
      <c r="C1624" s="41"/>
      <c r="D1624" s="69"/>
      <c r="E1624" s="42"/>
      <c r="F1624" s="42"/>
    </row>
    <row r="1625" spans="1:6" ht="15">
      <c r="A1625" s="40"/>
      <c r="B1625" s="40"/>
      <c r="C1625" s="41"/>
      <c r="D1625" s="69"/>
      <c r="E1625" s="42"/>
      <c r="F1625" s="42"/>
    </row>
    <row r="1626" spans="1:6" ht="15">
      <c r="A1626" s="40"/>
      <c r="B1626" s="40"/>
      <c r="C1626" s="41"/>
      <c r="D1626" s="69"/>
      <c r="E1626" s="42"/>
      <c r="F1626" s="42"/>
    </row>
    <row r="1627" spans="1:6" ht="15">
      <c r="A1627" s="40"/>
      <c r="B1627" s="40"/>
      <c r="C1627" s="41"/>
      <c r="D1627" s="69"/>
      <c r="E1627" s="42"/>
      <c r="F1627" s="42"/>
    </row>
    <row r="1628" spans="1:6" ht="15">
      <c r="A1628" s="40"/>
      <c r="B1628" s="40"/>
      <c r="C1628" s="41"/>
      <c r="D1628" s="69"/>
      <c r="E1628" s="42"/>
      <c r="F1628" s="42"/>
    </row>
    <row r="1629" spans="1:6" ht="15">
      <c r="A1629" s="40"/>
      <c r="B1629" s="40"/>
      <c r="C1629" s="41"/>
      <c r="D1629" s="69"/>
      <c r="E1629" s="42"/>
      <c r="F1629" s="42"/>
    </row>
    <row r="1630" spans="1:6" ht="15">
      <c r="A1630" s="40"/>
      <c r="B1630" s="40"/>
      <c r="C1630" s="41"/>
      <c r="D1630" s="69"/>
      <c r="E1630" s="42"/>
      <c r="F1630" s="42"/>
    </row>
    <row r="1631" spans="1:6" ht="15">
      <c r="A1631" s="40"/>
      <c r="B1631" s="40"/>
      <c r="C1631" s="41"/>
      <c r="D1631" s="69"/>
      <c r="E1631" s="42"/>
      <c r="F1631" s="42"/>
    </row>
    <row r="1632" spans="1:6" ht="15">
      <c r="A1632" s="40"/>
      <c r="B1632" s="40"/>
      <c r="C1632" s="41"/>
      <c r="D1632" s="69"/>
      <c r="E1632" s="42"/>
      <c r="F1632" s="42"/>
    </row>
    <row r="1633" spans="1:6" ht="15">
      <c r="A1633" s="40"/>
      <c r="B1633" s="40"/>
      <c r="C1633" s="41"/>
      <c r="D1633" s="69"/>
      <c r="E1633" s="42"/>
      <c r="F1633" s="42"/>
    </row>
    <row r="1634" spans="1:6" ht="15">
      <c r="A1634" s="40"/>
      <c r="B1634" s="40"/>
      <c r="C1634" s="41"/>
      <c r="D1634" s="69"/>
      <c r="E1634" s="42"/>
      <c r="F1634" s="42"/>
    </row>
    <row r="1635" spans="1:6" ht="15">
      <c r="A1635" s="40"/>
      <c r="B1635" s="40"/>
      <c r="C1635" s="41"/>
      <c r="D1635" s="69"/>
      <c r="E1635" s="42"/>
      <c r="F1635" s="42"/>
    </row>
    <row r="1636" spans="1:6" ht="15">
      <c r="A1636" s="40"/>
      <c r="B1636" s="40"/>
      <c r="C1636" s="41"/>
      <c r="D1636" s="69"/>
      <c r="E1636" s="42"/>
      <c r="F1636" s="42"/>
    </row>
    <row r="1637" spans="1:6" ht="15">
      <c r="A1637" s="40"/>
      <c r="B1637" s="40"/>
      <c r="C1637" s="41"/>
      <c r="D1637" s="69"/>
      <c r="E1637" s="42"/>
      <c r="F1637" s="42"/>
    </row>
    <row r="1638" spans="1:6" ht="15">
      <c r="A1638" s="40"/>
      <c r="B1638" s="40"/>
      <c r="C1638" s="41"/>
      <c r="D1638" s="69"/>
      <c r="E1638" s="42"/>
      <c r="F1638" s="42"/>
    </row>
    <row r="1639" spans="1:6" ht="15">
      <c r="A1639" s="40"/>
      <c r="B1639" s="40"/>
      <c r="C1639" s="41"/>
      <c r="D1639" s="69"/>
      <c r="E1639" s="42"/>
      <c r="F1639" s="42"/>
    </row>
    <row r="1640" spans="1:6" ht="15">
      <c r="A1640" s="40"/>
      <c r="B1640" s="40"/>
      <c r="C1640" s="41"/>
      <c r="D1640" s="69"/>
      <c r="E1640" s="42"/>
      <c r="F1640" s="42"/>
    </row>
    <row r="1641" spans="1:6" ht="15">
      <c r="A1641" s="40"/>
      <c r="B1641" s="40"/>
      <c r="C1641" s="41"/>
      <c r="D1641" s="69"/>
      <c r="E1641" s="42"/>
      <c r="F1641" s="42"/>
    </row>
    <row r="1642" spans="1:6" ht="15">
      <c r="A1642" s="40"/>
      <c r="B1642" s="40"/>
      <c r="C1642" s="41"/>
      <c r="D1642" s="69"/>
      <c r="E1642" s="42"/>
      <c r="F1642" s="42"/>
    </row>
    <row r="1643" spans="1:6" ht="15">
      <c r="A1643" s="40"/>
      <c r="B1643" s="40"/>
      <c r="C1643" s="41"/>
      <c r="D1643" s="69"/>
      <c r="E1643" s="42"/>
      <c r="F1643" s="42"/>
    </row>
    <row r="1644" spans="1:6" ht="15">
      <c r="A1644" s="40"/>
      <c r="B1644" s="40"/>
      <c r="C1644" s="41"/>
      <c r="D1644" s="69"/>
      <c r="E1644" s="42"/>
      <c r="F1644" s="42"/>
    </row>
    <row r="1645" spans="1:6" ht="15">
      <c r="A1645" s="40"/>
      <c r="B1645" s="40"/>
      <c r="C1645" s="41"/>
      <c r="D1645" s="69"/>
      <c r="E1645" s="42"/>
      <c r="F1645" s="42"/>
    </row>
    <row r="1646" spans="1:6" ht="15">
      <c r="A1646" s="40"/>
      <c r="B1646" s="40"/>
      <c r="C1646" s="41"/>
      <c r="D1646" s="69"/>
      <c r="E1646" s="42"/>
      <c r="F1646" s="42"/>
    </row>
    <row r="1647" spans="1:6" ht="15">
      <c r="A1647" s="40"/>
      <c r="B1647" s="40"/>
      <c r="C1647" s="41"/>
      <c r="D1647" s="69"/>
      <c r="E1647" s="42"/>
      <c r="F1647" s="42"/>
    </row>
    <row r="1648" spans="1:6" ht="15">
      <c r="A1648" s="40"/>
      <c r="B1648" s="40"/>
      <c r="C1648" s="41"/>
      <c r="D1648" s="69"/>
      <c r="E1648" s="42"/>
      <c r="F1648" s="42"/>
    </row>
    <row r="1649" spans="1:6" ht="15">
      <c r="A1649" s="40"/>
      <c r="B1649" s="40"/>
      <c r="C1649" s="41"/>
      <c r="D1649" s="69"/>
      <c r="E1649" s="42"/>
      <c r="F1649" s="42"/>
    </row>
    <row r="1650" spans="1:6" ht="15">
      <c r="A1650" s="40"/>
      <c r="B1650" s="40"/>
      <c r="C1650" s="41"/>
      <c r="D1650" s="69"/>
      <c r="E1650" s="42"/>
      <c r="F1650" s="42"/>
    </row>
    <row r="1651" spans="1:6" ht="15">
      <c r="A1651" s="40"/>
      <c r="B1651" s="40"/>
      <c r="C1651" s="41"/>
      <c r="D1651" s="69"/>
      <c r="E1651" s="42"/>
      <c r="F1651" s="42"/>
    </row>
    <row r="1652" spans="1:6" ht="15">
      <c r="A1652" s="40"/>
      <c r="B1652" s="40"/>
      <c r="C1652" s="41"/>
      <c r="D1652" s="69"/>
      <c r="E1652" s="42"/>
      <c r="F1652" s="42"/>
    </row>
    <row r="1653" spans="1:6" ht="15">
      <c r="A1653" s="40"/>
      <c r="B1653" s="40"/>
      <c r="C1653" s="41"/>
      <c r="D1653" s="69"/>
      <c r="E1653" s="42"/>
      <c r="F1653" s="42"/>
    </row>
    <row r="1654" spans="1:6" ht="15">
      <c r="A1654" s="40"/>
      <c r="B1654" s="40"/>
      <c r="C1654" s="41"/>
      <c r="D1654" s="69"/>
      <c r="E1654" s="42"/>
      <c r="F1654" s="42"/>
    </row>
    <row r="1655" spans="1:6" ht="15">
      <c r="A1655" s="40"/>
      <c r="B1655" s="40"/>
      <c r="C1655" s="41"/>
      <c r="D1655" s="69"/>
      <c r="E1655" s="42"/>
      <c r="F1655" s="42"/>
    </row>
    <row r="1656" spans="1:6" ht="15">
      <c r="A1656" s="40"/>
      <c r="B1656" s="40"/>
      <c r="C1656" s="41"/>
      <c r="D1656" s="69"/>
      <c r="E1656" s="42"/>
      <c r="F1656" s="42"/>
    </row>
    <row r="1657" spans="1:6" ht="15">
      <c r="A1657" s="40"/>
      <c r="B1657" s="40"/>
      <c r="C1657" s="41"/>
      <c r="D1657" s="69"/>
      <c r="E1657" s="42"/>
      <c r="F1657" s="42"/>
    </row>
    <row r="1658" spans="1:6" ht="15">
      <c r="A1658" s="40"/>
      <c r="B1658" s="40"/>
      <c r="C1658" s="41"/>
      <c r="D1658" s="69"/>
      <c r="E1658" s="42"/>
      <c r="F1658" s="42"/>
    </row>
    <row r="1659" spans="1:6" ht="15">
      <c r="A1659" s="40"/>
      <c r="B1659" s="40"/>
      <c r="C1659" s="41"/>
      <c r="D1659" s="69"/>
      <c r="E1659" s="42"/>
      <c r="F1659" s="42"/>
    </row>
    <row r="1660" spans="1:6" ht="15">
      <c r="A1660" s="40"/>
      <c r="B1660" s="40"/>
      <c r="C1660" s="41"/>
      <c r="D1660" s="69"/>
      <c r="E1660" s="42"/>
      <c r="F1660" s="42"/>
    </row>
    <row r="1661" spans="1:6" ht="15">
      <c r="A1661" s="40"/>
      <c r="B1661" s="40"/>
      <c r="C1661" s="41"/>
      <c r="D1661" s="69"/>
      <c r="E1661" s="42"/>
      <c r="F1661" s="42"/>
    </row>
    <row r="1662" spans="1:6" ht="15">
      <c r="A1662" s="40"/>
      <c r="B1662" s="40"/>
      <c r="C1662" s="41"/>
      <c r="D1662" s="69"/>
      <c r="E1662" s="42"/>
      <c r="F1662" s="42"/>
    </row>
    <row r="1663" spans="1:6" ht="15">
      <c r="A1663" s="40"/>
      <c r="B1663" s="40"/>
      <c r="C1663" s="41"/>
      <c r="D1663" s="69"/>
      <c r="E1663" s="42"/>
      <c r="F1663" s="42"/>
    </row>
    <row r="1664" spans="1:6" ht="15">
      <c r="A1664" s="40"/>
      <c r="B1664" s="40"/>
      <c r="C1664" s="41"/>
      <c r="D1664" s="69"/>
      <c r="E1664" s="42"/>
      <c r="F1664" s="42"/>
    </row>
    <row r="1665" spans="1:6" ht="15">
      <c r="A1665" s="40"/>
      <c r="B1665" s="40"/>
      <c r="C1665" s="41"/>
      <c r="D1665" s="69"/>
      <c r="E1665" s="42"/>
      <c r="F1665" s="42"/>
    </row>
    <row r="1666" spans="1:6" ht="15">
      <c r="A1666" s="40"/>
      <c r="B1666" s="40"/>
      <c r="C1666" s="41"/>
      <c r="D1666" s="69"/>
      <c r="E1666" s="42"/>
      <c r="F1666" s="42"/>
    </row>
    <row r="1667" spans="1:6" ht="15">
      <c r="A1667" s="40"/>
      <c r="B1667" s="40"/>
      <c r="C1667" s="41"/>
      <c r="D1667" s="69"/>
      <c r="E1667" s="42"/>
      <c r="F1667" s="42"/>
    </row>
    <row r="1668" spans="1:6" ht="15">
      <c r="A1668" s="40"/>
      <c r="B1668" s="40"/>
      <c r="C1668" s="41"/>
      <c r="D1668" s="69"/>
      <c r="E1668" s="42"/>
      <c r="F1668" s="42"/>
    </row>
    <row r="1669" spans="1:6" ht="15">
      <c r="A1669" s="40"/>
      <c r="B1669" s="40"/>
      <c r="C1669" s="41"/>
      <c r="D1669" s="69"/>
      <c r="E1669" s="42"/>
      <c r="F1669" s="42"/>
    </row>
    <row r="1670" spans="1:6" ht="15">
      <c r="A1670" s="40"/>
      <c r="B1670" s="40"/>
      <c r="C1670" s="41"/>
      <c r="D1670" s="69"/>
      <c r="E1670" s="42"/>
      <c r="F1670" s="42"/>
    </row>
    <row r="1671" spans="1:6" ht="15">
      <c r="A1671" s="40"/>
      <c r="B1671" s="40"/>
      <c r="C1671" s="41"/>
      <c r="D1671" s="69"/>
      <c r="E1671" s="42"/>
      <c r="F1671" s="42"/>
    </row>
    <row r="1672" spans="1:6" ht="15">
      <c r="A1672" s="40"/>
      <c r="B1672" s="40"/>
      <c r="C1672" s="41"/>
      <c r="D1672" s="69"/>
      <c r="E1672" s="42"/>
      <c r="F1672" s="42"/>
    </row>
    <row r="1673" spans="1:6" ht="15">
      <c r="A1673" s="40"/>
      <c r="B1673" s="40"/>
      <c r="C1673" s="41"/>
      <c r="D1673" s="69"/>
      <c r="E1673" s="42"/>
      <c r="F1673" s="42"/>
    </row>
    <row r="1674" spans="1:6" ht="15">
      <c r="A1674" s="40"/>
      <c r="B1674" s="40"/>
      <c r="C1674" s="41"/>
      <c r="D1674" s="69"/>
      <c r="E1674" s="42"/>
      <c r="F1674" s="42"/>
    </row>
    <row r="1675" spans="1:6" ht="15">
      <c r="A1675" s="40"/>
      <c r="B1675" s="40"/>
      <c r="C1675" s="41"/>
      <c r="D1675" s="69"/>
      <c r="E1675" s="42"/>
      <c r="F1675" s="42"/>
    </row>
    <row r="1676" spans="1:6" ht="15">
      <c r="A1676" s="40"/>
      <c r="B1676" s="40"/>
      <c r="C1676" s="41"/>
      <c r="D1676" s="69"/>
      <c r="E1676" s="42"/>
      <c r="F1676" s="42"/>
    </row>
    <row r="1677" spans="1:6" ht="15">
      <c r="A1677" s="40"/>
      <c r="B1677" s="40"/>
      <c r="C1677" s="41"/>
      <c r="D1677" s="69"/>
      <c r="E1677" s="42"/>
      <c r="F1677" s="42"/>
    </row>
    <row r="1678" spans="1:6" ht="15">
      <c r="A1678" s="40"/>
      <c r="B1678" s="40"/>
      <c r="C1678" s="41"/>
      <c r="D1678" s="69"/>
      <c r="E1678" s="42"/>
      <c r="F1678" s="42"/>
    </row>
    <row r="1679" spans="1:6" ht="15">
      <c r="A1679" s="40"/>
      <c r="B1679" s="40"/>
      <c r="C1679" s="41"/>
      <c r="D1679" s="69"/>
      <c r="E1679" s="42"/>
      <c r="F1679" s="42"/>
    </row>
    <row r="1680" spans="1:6" ht="15">
      <c r="A1680" s="40"/>
      <c r="B1680" s="40"/>
      <c r="C1680" s="41"/>
      <c r="D1680" s="69"/>
      <c r="E1680" s="42"/>
      <c r="F1680" s="42"/>
    </row>
    <row r="1681" spans="1:6" ht="15">
      <c r="A1681" s="40"/>
      <c r="B1681" s="40"/>
      <c r="C1681" s="41"/>
      <c r="D1681" s="69"/>
      <c r="E1681" s="42"/>
      <c r="F1681" s="42"/>
    </row>
    <row r="1682" spans="1:6" ht="15">
      <c r="A1682" s="40"/>
      <c r="B1682" s="40"/>
      <c r="C1682" s="41"/>
      <c r="D1682" s="69"/>
      <c r="E1682" s="42"/>
      <c r="F1682" s="42"/>
    </row>
    <row r="1683" spans="1:6" ht="15">
      <c r="A1683" s="40"/>
      <c r="B1683" s="40"/>
      <c r="C1683" s="41"/>
      <c r="D1683" s="69"/>
      <c r="E1683" s="42"/>
      <c r="F1683" s="42"/>
    </row>
    <row r="1684" spans="1:6" ht="15">
      <c r="A1684" s="40"/>
      <c r="B1684" s="40"/>
      <c r="C1684" s="41"/>
      <c r="D1684" s="69"/>
      <c r="E1684" s="42"/>
      <c r="F1684" s="42"/>
    </row>
    <row r="1685" spans="1:6" ht="15">
      <c r="A1685" s="40"/>
      <c r="B1685" s="40"/>
      <c r="C1685" s="41"/>
      <c r="D1685" s="69"/>
      <c r="E1685" s="42"/>
      <c r="F1685" s="42"/>
    </row>
    <row r="1686" spans="1:6" ht="15">
      <c r="A1686" s="40"/>
      <c r="B1686" s="40"/>
      <c r="C1686" s="41"/>
      <c r="D1686" s="69"/>
      <c r="E1686" s="42"/>
      <c r="F1686" s="42"/>
    </row>
    <row r="1687" spans="1:6" ht="15">
      <c r="A1687" s="40"/>
      <c r="B1687" s="40"/>
      <c r="C1687" s="41"/>
      <c r="D1687" s="69"/>
      <c r="E1687" s="42"/>
      <c r="F1687" s="42"/>
    </row>
    <row r="1688" spans="1:6" ht="15">
      <c r="A1688" s="40"/>
      <c r="B1688" s="40"/>
      <c r="C1688" s="41"/>
      <c r="D1688" s="69"/>
      <c r="E1688" s="42"/>
      <c r="F1688" s="42"/>
    </row>
    <row r="1689" spans="1:6" ht="15">
      <c r="A1689" s="40"/>
      <c r="B1689" s="40"/>
      <c r="C1689" s="41"/>
      <c r="D1689" s="69"/>
      <c r="E1689" s="42"/>
      <c r="F1689" s="42"/>
    </row>
    <row r="1690" spans="1:6" ht="15">
      <c r="A1690" s="40"/>
      <c r="B1690" s="40"/>
      <c r="C1690" s="41"/>
      <c r="D1690" s="69"/>
      <c r="E1690" s="42"/>
      <c r="F1690" s="42"/>
    </row>
    <row r="1691" spans="1:6" ht="15">
      <c r="A1691" s="40"/>
      <c r="B1691" s="40"/>
      <c r="C1691" s="41"/>
      <c r="D1691" s="69"/>
      <c r="E1691" s="42"/>
      <c r="F1691" s="42"/>
    </row>
    <row r="1692" spans="1:6" ht="15">
      <c r="A1692" s="40"/>
      <c r="B1692" s="40"/>
      <c r="C1692" s="41"/>
      <c r="D1692" s="69"/>
      <c r="E1692" s="42"/>
      <c r="F1692" s="42"/>
    </row>
    <row r="1693" spans="1:6" ht="15">
      <c r="A1693" s="40"/>
      <c r="B1693" s="40"/>
      <c r="C1693" s="41"/>
      <c r="D1693" s="69"/>
      <c r="E1693" s="42"/>
      <c r="F1693" s="42"/>
    </row>
    <row r="1694" spans="1:6" ht="15">
      <c r="A1694" s="40"/>
      <c r="B1694" s="40"/>
      <c r="C1694" s="41"/>
      <c r="D1694" s="69"/>
      <c r="E1694" s="42"/>
      <c r="F1694" s="42"/>
    </row>
    <row r="1695" spans="1:6" ht="15">
      <c r="A1695" s="40"/>
      <c r="B1695" s="40"/>
      <c r="C1695" s="41"/>
      <c r="D1695" s="69"/>
      <c r="E1695" s="42"/>
      <c r="F1695" s="42"/>
    </row>
    <row r="1696" spans="1:6" ht="15">
      <c r="A1696" s="40"/>
      <c r="B1696" s="40"/>
      <c r="C1696" s="41"/>
      <c r="D1696" s="69"/>
      <c r="E1696" s="42"/>
      <c r="F1696" s="42"/>
    </row>
    <row r="1697" spans="1:6" ht="15">
      <c r="A1697" s="40"/>
      <c r="B1697" s="40"/>
      <c r="C1697" s="41"/>
      <c r="D1697" s="69"/>
      <c r="E1697" s="42"/>
      <c r="F1697" s="42"/>
    </row>
    <row r="1698" spans="1:6" ht="15">
      <c r="A1698" s="40"/>
      <c r="B1698" s="40"/>
      <c r="C1698" s="41"/>
      <c r="D1698" s="69"/>
      <c r="E1698" s="42"/>
      <c r="F1698" s="42"/>
    </row>
    <row r="1699" spans="1:6" ht="15">
      <c r="A1699" s="40"/>
      <c r="B1699" s="40"/>
      <c r="C1699" s="41"/>
      <c r="D1699" s="69"/>
      <c r="E1699" s="42"/>
      <c r="F1699" s="42"/>
    </row>
    <row r="1700" spans="1:6" ht="15">
      <c r="A1700" s="40"/>
      <c r="B1700" s="40"/>
      <c r="C1700" s="41"/>
      <c r="D1700" s="69"/>
      <c r="E1700" s="42"/>
      <c r="F1700" s="42"/>
    </row>
    <row r="1701" spans="1:6" ht="15">
      <c r="A1701" s="40"/>
      <c r="B1701" s="40"/>
      <c r="C1701" s="41"/>
      <c r="D1701" s="69"/>
      <c r="E1701" s="42"/>
      <c r="F1701" s="42"/>
    </row>
    <row r="1702" spans="1:6" ht="15">
      <c r="A1702" s="40"/>
      <c r="B1702" s="40"/>
      <c r="C1702" s="41"/>
      <c r="D1702" s="69"/>
      <c r="E1702" s="42"/>
      <c r="F1702" s="42"/>
    </row>
    <row r="1703" spans="1:6" ht="15">
      <c r="A1703" s="40"/>
      <c r="B1703" s="40"/>
      <c r="C1703" s="41"/>
      <c r="D1703" s="69"/>
      <c r="E1703" s="42"/>
      <c r="F1703" s="42"/>
    </row>
    <row r="1704" spans="1:6" ht="15">
      <c r="A1704" s="40"/>
      <c r="B1704" s="40"/>
      <c r="C1704" s="41"/>
      <c r="D1704" s="69"/>
      <c r="E1704" s="42"/>
      <c r="F1704" s="42"/>
    </row>
    <row r="1705" spans="1:6" ht="15">
      <c r="A1705" s="40"/>
      <c r="B1705" s="40"/>
      <c r="C1705" s="41"/>
      <c r="D1705" s="69"/>
      <c r="E1705" s="42"/>
      <c r="F1705" s="42"/>
    </row>
    <row r="1706" spans="1:6" ht="15">
      <c r="A1706" s="40"/>
      <c r="B1706" s="40"/>
      <c r="C1706" s="41"/>
      <c r="D1706" s="69"/>
      <c r="E1706" s="42"/>
      <c r="F1706" s="42"/>
    </row>
    <row r="1707" spans="1:6" ht="15">
      <c r="A1707" s="40"/>
      <c r="B1707" s="40"/>
      <c r="C1707" s="41"/>
      <c r="D1707" s="69"/>
      <c r="E1707" s="42"/>
      <c r="F1707" s="42"/>
    </row>
    <row r="1708" spans="1:6" ht="15">
      <c r="A1708" s="40"/>
      <c r="B1708" s="40"/>
      <c r="C1708" s="41"/>
      <c r="D1708" s="69"/>
      <c r="E1708" s="42"/>
      <c r="F1708" s="42"/>
    </row>
    <row r="1709" spans="1:6" ht="15">
      <c r="A1709" s="40"/>
      <c r="B1709" s="40"/>
      <c r="C1709" s="41"/>
      <c r="D1709" s="69"/>
      <c r="E1709" s="42"/>
      <c r="F1709" s="42"/>
    </row>
    <row r="1710" spans="1:6" ht="15">
      <c r="A1710" s="40"/>
      <c r="B1710" s="40"/>
      <c r="C1710" s="41"/>
      <c r="D1710" s="69"/>
      <c r="E1710" s="42"/>
      <c r="F1710" s="42"/>
    </row>
    <row r="1711" spans="1:6" ht="15">
      <c r="A1711" s="40"/>
      <c r="B1711" s="40"/>
      <c r="C1711" s="41"/>
      <c r="D1711" s="69"/>
      <c r="E1711" s="42"/>
      <c r="F1711" s="42"/>
    </row>
    <row r="1712" spans="1:6" ht="15">
      <c r="A1712" s="40"/>
      <c r="B1712" s="40"/>
      <c r="C1712" s="41"/>
      <c r="D1712" s="69"/>
      <c r="E1712" s="42"/>
      <c r="F1712" s="42"/>
    </row>
    <row r="1713" spans="1:6" ht="15">
      <c r="A1713" s="40"/>
      <c r="B1713" s="40"/>
      <c r="C1713" s="41"/>
      <c r="D1713" s="69"/>
      <c r="E1713" s="42"/>
      <c r="F1713" s="42"/>
    </row>
    <row r="1714" spans="1:6" ht="15">
      <c r="A1714" s="40"/>
      <c r="B1714" s="40"/>
      <c r="C1714" s="41"/>
      <c r="D1714" s="69"/>
      <c r="E1714" s="42"/>
      <c r="F1714" s="42"/>
    </row>
    <row r="1715" spans="1:6" ht="15">
      <c r="A1715" s="40"/>
      <c r="B1715" s="40"/>
      <c r="C1715" s="41"/>
      <c r="D1715" s="69"/>
      <c r="E1715" s="42"/>
      <c r="F1715" s="42"/>
    </row>
    <row r="1716" spans="1:6" ht="15">
      <c r="A1716" s="40"/>
      <c r="B1716" s="40"/>
      <c r="C1716" s="41"/>
      <c r="D1716" s="69"/>
      <c r="E1716" s="42"/>
      <c r="F1716" s="42"/>
    </row>
    <row r="1717" spans="1:6" ht="15">
      <c r="A1717" s="40"/>
      <c r="B1717" s="40"/>
      <c r="C1717" s="41"/>
      <c r="D1717" s="69"/>
      <c r="E1717" s="42"/>
      <c r="F1717" s="42"/>
    </row>
    <row r="1718" spans="1:6" ht="15">
      <c r="A1718" s="40"/>
      <c r="B1718" s="40"/>
      <c r="C1718" s="41"/>
      <c r="D1718" s="69"/>
      <c r="E1718" s="42"/>
      <c r="F1718" s="42"/>
    </row>
    <row r="1719" spans="1:6" ht="15">
      <c r="A1719" s="40"/>
      <c r="B1719" s="40"/>
      <c r="C1719" s="41"/>
      <c r="D1719" s="69"/>
      <c r="E1719" s="42"/>
      <c r="F1719" s="42"/>
    </row>
    <row r="1720" spans="1:6" ht="15">
      <c r="A1720" s="40"/>
      <c r="B1720" s="40"/>
      <c r="C1720" s="41"/>
      <c r="D1720" s="69"/>
      <c r="E1720" s="42"/>
      <c r="F1720" s="42"/>
    </row>
    <row r="1721" spans="1:6" ht="15">
      <c r="A1721" s="40"/>
      <c r="B1721" s="40"/>
      <c r="C1721" s="41"/>
      <c r="D1721" s="69"/>
      <c r="E1721" s="42"/>
      <c r="F1721" s="42"/>
    </row>
    <row r="1722" spans="1:6" ht="15">
      <c r="A1722" s="40"/>
      <c r="B1722" s="40"/>
      <c r="C1722" s="41"/>
      <c r="D1722" s="69"/>
      <c r="E1722" s="42"/>
      <c r="F1722" s="42"/>
    </row>
    <row r="1723" spans="1:6" ht="15">
      <c r="A1723" s="40"/>
      <c r="B1723" s="40"/>
      <c r="C1723" s="41"/>
      <c r="D1723" s="69"/>
      <c r="E1723" s="42"/>
      <c r="F1723" s="42"/>
    </row>
    <row r="1724" spans="1:6" ht="15">
      <c r="A1724" s="40"/>
      <c r="B1724" s="40"/>
      <c r="C1724" s="41"/>
      <c r="D1724" s="69"/>
      <c r="E1724" s="42"/>
      <c r="F1724" s="42"/>
    </row>
    <row r="1725" spans="1:6" ht="15">
      <c r="A1725" s="40"/>
      <c r="B1725" s="40"/>
      <c r="C1725" s="41"/>
      <c r="D1725" s="69"/>
      <c r="E1725" s="42"/>
      <c r="F1725" s="42"/>
    </row>
    <row r="1726" spans="1:6" ht="15">
      <c r="A1726" s="40"/>
      <c r="B1726" s="40"/>
      <c r="C1726" s="41"/>
      <c r="D1726" s="69"/>
      <c r="E1726" s="42"/>
      <c r="F1726" s="42"/>
    </row>
    <row r="1727" spans="1:6" ht="15">
      <c r="A1727" s="40"/>
      <c r="B1727" s="40"/>
      <c r="C1727" s="41"/>
      <c r="D1727" s="69"/>
      <c r="E1727" s="42"/>
      <c r="F1727" s="42"/>
    </row>
    <row r="1728" spans="1:6" ht="15">
      <c r="A1728" s="40"/>
      <c r="B1728" s="40"/>
      <c r="C1728" s="41"/>
      <c r="D1728" s="69"/>
      <c r="E1728" s="42"/>
      <c r="F1728" s="42"/>
    </row>
    <row r="1729" spans="1:6" ht="15">
      <c r="A1729" s="40"/>
      <c r="B1729" s="40"/>
      <c r="C1729" s="41"/>
      <c r="D1729" s="69"/>
      <c r="E1729" s="42"/>
      <c r="F1729" s="42"/>
    </row>
    <row r="1730" spans="1:6" ht="15">
      <c r="A1730" s="40"/>
      <c r="B1730" s="40"/>
      <c r="C1730" s="41"/>
      <c r="D1730" s="69"/>
      <c r="E1730" s="42"/>
      <c r="F1730" s="42"/>
    </row>
    <row r="1731" spans="1:6" ht="15">
      <c r="A1731" s="40"/>
      <c r="B1731" s="40"/>
      <c r="C1731" s="41"/>
      <c r="D1731" s="69"/>
      <c r="E1731" s="42"/>
      <c r="F1731" s="42"/>
    </row>
    <row r="1732" spans="1:6" ht="15">
      <c r="A1732" s="40"/>
      <c r="B1732" s="40"/>
      <c r="C1732" s="41"/>
      <c r="D1732" s="69"/>
      <c r="E1732" s="42"/>
      <c r="F1732" s="42"/>
    </row>
    <row r="1733" spans="1:6" ht="15">
      <c r="A1733" s="40"/>
      <c r="B1733" s="40"/>
      <c r="C1733" s="41"/>
      <c r="D1733" s="69"/>
      <c r="E1733" s="42"/>
      <c r="F1733" s="42"/>
    </row>
    <row r="1734" spans="1:6" ht="15">
      <c r="A1734" s="40"/>
      <c r="B1734" s="40"/>
      <c r="C1734" s="41"/>
      <c r="D1734" s="69"/>
      <c r="E1734" s="42"/>
      <c r="F1734" s="42"/>
    </row>
    <row r="1735" spans="1:6" ht="15">
      <c r="A1735" s="40"/>
      <c r="B1735" s="40"/>
      <c r="C1735" s="41"/>
      <c r="D1735" s="69"/>
      <c r="E1735" s="42"/>
      <c r="F1735" s="42"/>
    </row>
    <row r="1736" spans="1:6" ht="15">
      <c r="A1736" s="40"/>
      <c r="B1736" s="40"/>
      <c r="C1736" s="41"/>
      <c r="D1736" s="69"/>
      <c r="E1736" s="42"/>
      <c r="F1736" s="42"/>
    </row>
    <row r="1737" spans="1:6" ht="15">
      <c r="A1737" s="40"/>
      <c r="B1737" s="40"/>
      <c r="C1737" s="41"/>
      <c r="D1737" s="69"/>
      <c r="E1737" s="42"/>
      <c r="F1737" s="42"/>
    </row>
    <row r="1738" spans="1:6" ht="15">
      <c r="A1738" s="40"/>
      <c r="B1738" s="40"/>
      <c r="C1738" s="41"/>
      <c r="D1738" s="69"/>
      <c r="E1738" s="42"/>
      <c r="F1738" s="42"/>
    </row>
    <row r="1739" spans="1:6" ht="15">
      <c r="A1739" s="40"/>
      <c r="B1739" s="40"/>
      <c r="C1739" s="41"/>
      <c r="D1739" s="69"/>
      <c r="E1739" s="42"/>
      <c r="F1739" s="42"/>
    </row>
    <row r="1740" spans="1:6" ht="15">
      <c r="A1740" s="40"/>
      <c r="B1740" s="40"/>
      <c r="C1740" s="41"/>
      <c r="D1740" s="69"/>
      <c r="E1740" s="42"/>
      <c r="F1740" s="42"/>
    </row>
    <row r="1741" spans="1:6" ht="15">
      <c r="A1741" s="40"/>
      <c r="B1741" s="40"/>
      <c r="C1741" s="41"/>
      <c r="D1741" s="69"/>
      <c r="E1741" s="42"/>
      <c r="F1741" s="42"/>
    </row>
    <row r="1742" spans="1:6" ht="15">
      <c r="A1742" s="40"/>
      <c r="B1742" s="40"/>
      <c r="C1742" s="41"/>
      <c r="D1742" s="69"/>
      <c r="E1742" s="42"/>
      <c r="F1742" s="42"/>
    </row>
    <row r="1743" spans="1:6" ht="15">
      <c r="A1743" s="40"/>
      <c r="B1743" s="40"/>
      <c r="C1743" s="41"/>
      <c r="D1743" s="69"/>
      <c r="E1743" s="42"/>
      <c r="F1743" s="42"/>
    </row>
    <row r="1744" spans="1:6" ht="15">
      <c r="A1744" s="40"/>
      <c r="B1744" s="40"/>
      <c r="C1744" s="41"/>
      <c r="D1744" s="69"/>
      <c r="E1744" s="42"/>
      <c r="F1744" s="42"/>
    </row>
    <row r="1745" spans="1:6" ht="15">
      <c r="A1745" s="40"/>
      <c r="B1745" s="40"/>
      <c r="C1745" s="41"/>
      <c r="D1745" s="69"/>
      <c r="E1745" s="42"/>
      <c r="F1745" s="42"/>
    </row>
    <row r="1746" spans="1:6" ht="15">
      <c r="A1746" s="40"/>
      <c r="B1746" s="40"/>
      <c r="C1746" s="41"/>
      <c r="D1746" s="69"/>
      <c r="E1746" s="42"/>
      <c r="F1746" s="42"/>
    </row>
    <row r="1747" spans="1:6" ht="15">
      <c r="A1747" s="40"/>
      <c r="B1747" s="40"/>
      <c r="C1747" s="41"/>
      <c r="D1747" s="69"/>
      <c r="E1747" s="42"/>
      <c r="F1747" s="42"/>
    </row>
    <row r="1748" spans="1:6" ht="15">
      <c r="A1748" s="40"/>
      <c r="B1748" s="40"/>
      <c r="C1748" s="41"/>
      <c r="D1748" s="69"/>
      <c r="E1748" s="42"/>
      <c r="F1748" s="42"/>
    </row>
    <row r="1749" spans="1:6" ht="15">
      <c r="A1749" s="40"/>
      <c r="B1749" s="40"/>
      <c r="C1749" s="41"/>
      <c r="D1749" s="69"/>
      <c r="E1749" s="42"/>
      <c r="F1749" s="42"/>
    </row>
    <row r="1750" spans="1:6" ht="15">
      <c r="A1750" s="40"/>
      <c r="B1750" s="40"/>
      <c r="C1750" s="41"/>
      <c r="D1750" s="69"/>
      <c r="E1750" s="42"/>
      <c r="F1750" s="42"/>
    </row>
    <row r="1751" spans="1:6" ht="15">
      <c r="A1751" s="40"/>
      <c r="B1751" s="40"/>
      <c r="C1751" s="41"/>
      <c r="D1751" s="69"/>
      <c r="E1751" s="42"/>
      <c r="F1751" s="42"/>
    </row>
    <row r="1752" spans="1:6" ht="15">
      <c r="A1752" s="40"/>
      <c r="B1752" s="40"/>
      <c r="C1752" s="41"/>
      <c r="D1752" s="69"/>
      <c r="E1752" s="42"/>
      <c r="F1752" s="42"/>
    </row>
    <row r="1753" spans="1:6" ht="15">
      <c r="A1753" s="40"/>
      <c r="B1753" s="40"/>
      <c r="C1753" s="41"/>
      <c r="D1753" s="69"/>
      <c r="E1753" s="42"/>
      <c r="F1753" s="42"/>
    </row>
    <row r="1754" spans="1:6" ht="15">
      <c r="A1754" s="40"/>
      <c r="B1754" s="40"/>
      <c r="C1754" s="41"/>
      <c r="D1754" s="69"/>
      <c r="E1754" s="42"/>
      <c r="F1754" s="42"/>
    </row>
    <row r="1755" spans="1:6" ht="15">
      <c r="A1755" s="40"/>
      <c r="B1755" s="40"/>
      <c r="C1755" s="41"/>
      <c r="D1755" s="69"/>
      <c r="E1755" s="42"/>
      <c r="F1755" s="42"/>
    </row>
    <row r="1756" spans="1:6" ht="15">
      <c r="A1756" s="40"/>
      <c r="B1756" s="40"/>
      <c r="C1756" s="41"/>
      <c r="D1756" s="69"/>
      <c r="E1756" s="42"/>
      <c r="F1756" s="42"/>
    </row>
    <row r="1757" spans="1:6" ht="15">
      <c r="A1757" s="40"/>
      <c r="B1757" s="40"/>
      <c r="C1757" s="41"/>
      <c r="D1757" s="69"/>
      <c r="E1757" s="42"/>
      <c r="F1757" s="42"/>
    </row>
    <row r="1758" spans="1:6" ht="15">
      <c r="A1758" s="40"/>
      <c r="B1758" s="40"/>
      <c r="C1758" s="41"/>
      <c r="D1758" s="69"/>
      <c r="E1758" s="42"/>
      <c r="F1758" s="42"/>
    </row>
    <row r="1759" spans="1:6" ht="15">
      <c r="A1759" s="40"/>
      <c r="B1759" s="40"/>
      <c r="C1759" s="41"/>
      <c r="D1759" s="69"/>
      <c r="E1759" s="42"/>
      <c r="F1759" s="42"/>
    </row>
    <row r="1760" spans="1:6" ht="15">
      <c r="A1760" s="40"/>
      <c r="B1760" s="40"/>
      <c r="C1760" s="41"/>
      <c r="D1760" s="69"/>
      <c r="E1760" s="42"/>
      <c r="F1760" s="42"/>
    </row>
    <row r="1761" spans="1:6" ht="15">
      <c r="A1761" s="40"/>
      <c r="B1761" s="40"/>
      <c r="C1761" s="41"/>
      <c r="D1761" s="69"/>
      <c r="E1761" s="42"/>
      <c r="F1761" s="42"/>
    </row>
    <row r="1762" spans="1:6" ht="15">
      <c r="A1762" s="40"/>
      <c r="B1762" s="40"/>
      <c r="C1762" s="41"/>
      <c r="D1762" s="69"/>
      <c r="E1762" s="42"/>
      <c r="F1762" s="42"/>
    </row>
    <row r="1763" spans="1:6" ht="15">
      <c r="A1763" s="40"/>
      <c r="B1763" s="40"/>
      <c r="C1763" s="41"/>
      <c r="D1763" s="69"/>
      <c r="E1763" s="42"/>
      <c r="F1763" s="42"/>
    </row>
    <row r="1764" spans="1:6" ht="15">
      <c r="A1764" s="40"/>
      <c r="B1764" s="40"/>
      <c r="C1764" s="41"/>
      <c r="D1764" s="69"/>
      <c r="E1764" s="42"/>
      <c r="F1764" s="42"/>
    </row>
    <row r="1765" spans="1:6" ht="15">
      <c r="A1765" s="40"/>
      <c r="B1765" s="40"/>
      <c r="C1765" s="41"/>
      <c r="D1765" s="69"/>
      <c r="E1765" s="42"/>
      <c r="F1765" s="42"/>
    </row>
    <row r="1766" spans="1:6" ht="15">
      <c r="A1766" s="40"/>
      <c r="B1766" s="40"/>
      <c r="C1766" s="41"/>
      <c r="D1766" s="69"/>
      <c r="E1766" s="42"/>
      <c r="F1766" s="42"/>
    </row>
    <row r="1767" spans="1:6" ht="15">
      <c r="A1767" s="40"/>
      <c r="B1767" s="40"/>
      <c r="C1767" s="41"/>
      <c r="D1767" s="69"/>
      <c r="E1767" s="42"/>
      <c r="F1767" s="42"/>
    </row>
    <row r="1768" spans="1:6" ht="15">
      <c r="A1768" s="40"/>
      <c r="B1768" s="40"/>
      <c r="C1768" s="41"/>
      <c r="D1768" s="69"/>
      <c r="E1768" s="42"/>
      <c r="F1768" s="42"/>
    </row>
    <row r="1769" spans="1:6" ht="15">
      <c r="A1769" s="40"/>
      <c r="B1769" s="40"/>
      <c r="C1769" s="41"/>
      <c r="D1769" s="69"/>
      <c r="E1769" s="42"/>
      <c r="F1769" s="42"/>
    </row>
    <row r="1770" spans="1:6" ht="15">
      <c r="A1770" s="40"/>
      <c r="B1770" s="40"/>
      <c r="C1770" s="41"/>
      <c r="D1770" s="69"/>
      <c r="E1770" s="42"/>
      <c r="F1770" s="42"/>
    </row>
    <row r="1771" spans="1:6" ht="15">
      <c r="A1771" s="40"/>
      <c r="B1771" s="40"/>
      <c r="C1771" s="41"/>
      <c r="D1771" s="69"/>
      <c r="E1771" s="42"/>
      <c r="F1771" s="42"/>
    </row>
    <row r="1772" spans="1:6" ht="15">
      <c r="A1772" s="40"/>
      <c r="B1772" s="40"/>
      <c r="C1772" s="41"/>
      <c r="D1772" s="69"/>
      <c r="E1772" s="42"/>
      <c r="F1772" s="42"/>
    </row>
    <row r="1773" spans="1:6" ht="15">
      <c r="A1773" s="40"/>
      <c r="B1773" s="40"/>
      <c r="C1773" s="41"/>
      <c r="D1773" s="69"/>
      <c r="E1773" s="42"/>
      <c r="F1773" s="42"/>
    </row>
    <row r="1774" spans="1:6" ht="15">
      <c r="A1774" s="40"/>
      <c r="B1774" s="40"/>
      <c r="C1774" s="41"/>
      <c r="D1774" s="69"/>
      <c r="E1774" s="42"/>
      <c r="F1774" s="42"/>
    </row>
    <row r="1775" spans="1:6" ht="15">
      <c r="A1775" s="40"/>
      <c r="B1775" s="40"/>
      <c r="C1775" s="41"/>
      <c r="D1775" s="69"/>
      <c r="E1775" s="42"/>
      <c r="F1775" s="42"/>
    </row>
    <row r="1776" spans="1:6" ht="15">
      <c r="A1776" s="40"/>
      <c r="B1776" s="40"/>
      <c r="C1776" s="41"/>
      <c r="D1776" s="69"/>
      <c r="E1776" s="42"/>
      <c r="F1776" s="42"/>
    </row>
    <row r="1777" spans="1:6" ht="15">
      <c r="A1777" s="40"/>
      <c r="B1777" s="40"/>
      <c r="C1777" s="41"/>
      <c r="D1777" s="69"/>
      <c r="E1777" s="42"/>
      <c r="F1777" s="42"/>
    </row>
    <row r="1778" spans="1:6" ht="15">
      <c r="A1778" s="40"/>
      <c r="B1778" s="40"/>
      <c r="C1778" s="41"/>
      <c r="D1778" s="69"/>
      <c r="E1778" s="42"/>
      <c r="F1778" s="42"/>
    </row>
    <row r="1779" spans="1:6" ht="15">
      <c r="A1779" s="40"/>
      <c r="B1779" s="40"/>
      <c r="C1779" s="41"/>
      <c r="D1779" s="69"/>
      <c r="E1779" s="42"/>
      <c r="F1779" s="42"/>
    </row>
    <row r="1780" spans="1:6" ht="15">
      <c r="A1780" s="40"/>
      <c r="B1780" s="40"/>
      <c r="C1780" s="41"/>
      <c r="D1780" s="69"/>
      <c r="E1780" s="42"/>
      <c r="F1780" s="42"/>
    </row>
    <row r="1781" spans="1:6" ht="15">
      <c r="A1781" s="40"/>
      <c r="B1781" s="40"/>
      <c r="C1781" s="41"/>
      <c r="D1781" s="69"/>
      <c r="E1781" s="42"/>
      <c r="F1781" s="42"/>
    </row>
    <row r="1782" spans="1:6" ht="15">
      <c r="A1782" s="40"/>
      <c r="B1782" s="40"/>
      <c r="C1782" s="41"/>
      <c r="D1782" s="69"/>
      <c r="E1782" s="42"/>
      <c r="F1782" s="42"/>
    </row>
    <row r="1783" spans="1:6" ht="15">
      <c r="A1783" s="40"/>
      <c r="B1783" s="40"/>
      <c r="C1783" s="41"/>
      <c r="D1783" s="69"/>
      <c r="E1783" s="42"/>
      <c r="F1783" s="42"/>
    </row>
    <row r="1784" spans="1:6" ht="15">
      <c r="A1784" s="40"/>
      <c r="B1784" s="40"/>
      <c r="C1784" s="41"/>
      <c r="D1784" s="69"/>
      <c r="E1784" s="42"/>
      <c r="F1784" s="42"/>
    </row>
    <row r="1785" spans="1:6" ht="15">
      <c r="A1785" s="40"/>
      <c r="B1785" s="40"/>
      <c r="C1785" s="41"/>
      <c r="D1785" s="69"/>
      <c r="E1785" s="42"/>
      <c r="F1785" s="42"/>
    </row>
    <row r="1786" spans="1:6" ht="15">
      <c r="A1786" s="40"/>
      <c r="B1786" s="40"/>
      <c r="C1786" s="41"/>
      <c r="D1786" s="69"/>
      <c r="E1786" s="42"/>
      <c r="F1786" s="42"/>
    </row>
    <row r="1787" spans="1:6" ht="15">
      <c r="A1787" s="40"/>
      <c r="B1787" s="40"/>
      <c r="C1787" s="41"/>
      <c r="D1787" s="69"/>
      <c r="E1787" s="42"/>
      <c r="F1787" s="42"/>
    </row>
    <row r="1788" spans="1:6" ht="15">
      <c r="A1788" s="40"/>
      <c r="B1788" s="40"/>
      <c r="C1788" s="41"/>
      <c r="D1788" s="69"/>
      <c r="E1788" s="42"/>
      <c r="F1788" s="42"/>
    </row>
    <row r="1789" spans="1:6" ht="15">
      <c r="A1789" s="40"/>
      <c r="B1789" s="40"/>
      <c r="C1789" s="41"/>
      <c r="D1789" s="69"/>
      <c r="E1789" s="42"/>
      <c r="F1789" s="42"/>
    </row>
    <row r="1790" spans="1:6" ht="15">
      <c r="A1790" s="40"/>
      <c r="B1790" s="40"/>
      <c r="C1790" s="41"/>
      <c r="D1790" s="69"/>
      <c r="E1790" s="42"/>
      <c r="F1790" s="42"/>
    </row>
    <row r="1791" spans="1:6" ht="15">
      <c r="A1791" s="40"/>
      <c r="B1791" s="40"/>
      <c r="C1791" s="41"/>
      <c r="D1791" s="69"/>
      <c r="E1791" s="42"/>
      <c r="F1791" s="42"/>
    </row>
    <row r="1792" spans="1:6" ht="15">
      <c r="A1792" s="40"/>
      <c r="B1792" s="40"/>
      <c r="C1792" s="41"/>
      <c r="D1792" s="69"/>
      <c r="E1792" s="42"/>
      <c r="F1792" s="42"/>
    </row>
    <row r="1793" spans="1:6" ht="15">
      <c r="A1793" s="40"/>
      <c r="B1793" s="40"/>
      <c r="C1793" s="41"/>
      <c r="D1793" s="69"/>
      <c r="E1793" s="42"/>
      <c r="F1793" s="42"/>
    </row>
    <row r="1794" spans="1:6" ht="15">
      <c r="A1794" s="40"/>
      <c r="B1794" s="40"/>
      <c r="C1794" s="41"/>
      <c r="D1794" s="69"/>
      <c r="E1794" s="42"/>
      <c r="F1794" s="42"/>
    </row>
    <row r="1795" spans="1:6" ht="15">
      <c r="A1795" s="40"/>
      <c r="B1795" s="40"/>
      <c r="C1795" s="41"/>
      <c r="D1795" s="69"/>
      <c r="E1795" s="42"/>
      <c r="F1795" s="42"/>
    </row>
    <row r="1796" spans="1:6" ht="15">
      <c r="A1796" s="40"/>
      <c r="B1796" s="40"/>
      <c r="C1796" s="41"/>
      <c r="D1796" s="69"/>
      <c r="E1796" s="42"/>
      <c r="F1796" s="42"/>
    </row>
    <row r="1797" spans="1:6" ht="15">
      <c r="A1797" s="40"/>
      <c r="B1797" s="40"/>
      <c r="C1797" s="41"/>
      <c r="D1797" s="69"/>
      <c r="E1797" s="42"/>
      <c r="F1797" s="42"/>
    </row>
    <row r="1798" spans="1:6" ht="15">
      <c r="A1798" s="40"/>
      <c r="B1798" s="40"/>
      <c r="C1798" s="41"/>
      <c r="D1798" s="69"/>
      <c r="E1798" s="42"/>
      <c r="F1798" s="42"/>
    </row>
    <row r="1799" spans="1:6" ht="15">
      <c r="A1799" s="40"/>
      <c r="B1799" s="40"/>
      <c r="C1799" s="41"/>
      <c r="D1799" s="69"/>
      <c r="E1799" s="42"/>
      <c r="F1799" s="42"/>
    </row>
    <row r="1800" spans="1:6" ht="15">
      <c r="A1800" s="40"/>
      <c r="B1800" s="40"/>
      <c r="C1800" s="41"/>
      <c r="D1800" s="69"/>
      <c r="E1800" s="42"/>
      <c r="F1800" s="42"/>
    </row>
    <row r="1801" spans="1:6" ht="15">
      <c r="A1801" s="40"/>
      <c r="B1801" s="40"/>
      <c r="C1801" s="41"/>
      <c r="D1801" s="69"/>
      <c r="E1801" s="42"/>
      <c r="F1801" s="42"/>
    </row>
    <row r="1802" spans="1:6" ht="15">
      <c r="A1802" s="40"/>
      <c r="B1802" s="40"/>
      <c r="C1802" s="41"/>
      <c r="D1802" s="69"/>
      <c r="E1802" s="42"/>
      <c r="F1802" s="42"/>
    </row>
    <row r="1803" spans="1:6" ht="15">
      <c r="A1803" s="40"/>
      <c r="B1803" s="40"/>
      <c r="C1803" s="41"/>
      <c r="D1803" s="69"/>
      <c r="E1803" s="42"/>
      <c r="F1803" s="42"/>
    </row>
    <row r="1804" spans="1:6" ht="15">
      <c r="A1804" s="40"/>
      <c r="B1804" s="40"/>
      <c r="C1804" s="41"/>
      <c r="D1804" s="69"/>
      <c r="E1804" s="42"/>
      <c r="F1804" s="42"/>
    </row>
    <row r="1805" spans="1:6" ht="15">
      <c r="A1805" s="40"/>
      <c r="B1805" s="40"/>
      <c r="C1805" s="41"/>
      <c r="D1805" s="69"/>
      <c r="E1805" s="42"/>
      <c r="F1805" s="42"/>
    </row>
    <row r="1806" spans="1:6" ht="15">
      <c r="A1806" s="40"/>
      <c r="B1806" s="40"/>
      <c r="C1806" s="41"/>
      <c r="D1806" s="69"/>
      <c r="E1806" s="42"/>
      <c r="F1806" s="42"/>
    </row>
    <row r="1807" spans="1:6" ht="15">
      <c r="A1807" s="40"/>
      <c r="B1807" s="40"/>
      <c r="C1807" s="41"/>
      <c r="D1807" s="69"/>
      <c r="E1807" s="42"/>
      <c r="F1807" s="42"/>
    </row>
    <row r="1808" spans="1:6" ht="15">
      <c r="A1808" s="40"/>
      <c r="B1808" s="40"/>
      <c r="C1808" s="41"/>
      <c r="D1808" s="69"/>
      <c r="E1808" s="42"/>
      <c r="F1808" s="42"/>
    </row>
    <row r="1809" spans="1:6" ht="15">
      <c r="A1809" s="40"/>
      <c r="B1809" s="40"/>
      <c r="C1809" s="41"/>
      <c r="D1809" s="69"/>
      <c r="E1809" s="42"/>
      <c r="F1809" s="42"/>
    </row>
    <row r="1810" spans="1:6" ht="15">
      <c r="A1810" s="40"/>
      <c r="B1810" s="40"/>
      <c r="C1810" s="41"/>
      <c r="D1810" s="69"/>
      <c r="E1810" s="42"/>
      <c r="F1810" s="42"/>
    </row>
    <row r="1811" spans="1:6" ht="15">
      <c r="A1811" s="40"/>
      <c r="B1811" s="40"/>
      <c r="C1811" s="41"/>
      <c r="D1811" s="69"/>
      <c r="E1811" s="42"/>
      <c r="F1811" s="42"/>
    </row>
    <row r="1812" spans="1:6" ht="15">
      <c r="A1812" s="40"/>
      <c r="B1812" s="40"/>
      <c r="C1812" s="41"/>
      <c r="D1812" s="69"/>
      <c r="E1812" s="42"/>
      <c r="F1812" s="42"/>
    </row>
    <row r="1813" spans="1:6" ht="15">
      <c r="A1813" s="40"/>
      <c r="B1813" s="40"/>
      <c r="C1813" s="41"/>
      <c r="D1813" s="69"/>
      <c r="E1813" s="42"/>
      <c r="F1813" s="42"/>
    </row>
    <row r="1814" spans="1:6" ht="15">
      <c r="A1814" s="40"/>
      <c r="B1814" s="40"/>
      <c r="C1814" s="41"/>
      <c r="D1814" s="69"/>
      <c r="E1814" s="42"/>
      <c r="F1814" s="42"/>
    </row>
    <row r="1815" spans="1:6" ht="15">
      <c r="A1815" s="40"/>
      <c r="B1815" s="40"/>
      <c r="C1815" s="41"/>
      <c r="D1815" s="69"/>
      <c r="E1815" s="42"/>
      <c r="F1815" s="42"/>
    </row>
    <row r="1816" spans="1:6" ht="15">
      <c r="A1816" s="40"/>
      <c r="B1816" s="40"/>
      <c r="C1816" s="41"/>
      <c r="D1816" s="69"/>
      <c r="E1816" s="42"/>
      <c r="F1816" s="42"/>
    </row>
    <row r="1817" spans="1:6" ht="15">
      <c r="A1817" s="40"/>
      <c r="B1817" s="40"/>
      <c r="C1817" s="41"/>
      <c r="D1817" s="69"/>
      <c r="E1817" s="42"/>
      <c r="F1817" s="42"/>
    </row>
    <row r="1818" spans="1:6" ht="15">
      <c r="A1818" s="40"/>
      <c r="B1818" s="40"/>
      <c r="C1818" s="41"/>
      <c r="D1818" s="69"/>
      <c r="E1818" s="42"/>
      <c r="F1818" s="42"/>
    </row>
    <row r="1819" spans="1:6" ht="15">
      <c r="A1819" s="40"/>
      <c r="B1819" s="40"/>
      <c r="C1819" s="41"/>
      <c r="D1819" s="69"/>
      <c r="E1819" s="42"/>
      <c r="F1819" s="42"/>
    </row>
    <row r="1820" spans="1:6" ht="15">
      <c r="A1820" s="40"/>
      <c r="B1820" s="40"/>
      <c r="C1820" s="41"/>
      <c r="D1820" s="69"/>
      <c r="E1820" s="42"/>
      <c r="F1820" s="42"/>
    </row>
    <row r="1821" spans="1:6" ht="15">
      <c r="A1821" s="40"/>
      <c r="B1821" s="40"/>
      <c r="C1821" s="41"/>
      <c r="D1821" s="69"/>
      <c r="E1821" s="42"/>
      <c r="F1821" s="42"/>
    </row>
    <row r="1822" spans="1:6" ht="15">
      <c r="A1822" s="40"/>
      <c r="B1822" s="40"/>
      <c r="C1822" s="41"/>
      <c r="D1822" s="69"/>
      <c r="E1822" s="42"/>
      <c r="F1822" s="42"/>
    </row>
    <row r="1823" spans="1:6" ht="15">
      <c r="A1823" s="40"/>
      <c r="B1823" s="40"/>
      <c r="C1823" s="41"/>
      <c r="D1823" s="69"/>
      <c r="E1823" s="42"/>
      <c r="F1823" s="42"/>
    </row>
    <row r="1824" spans="1:6" ht="15">
      <c r="A1824" s="40"/>
      <c r="B1824" s="40"/>
      <c r="C1824" s="41"/>
      <c r="D1824" s="69"/>
      <c r="E1824" s="42"/>
      <c r="F1824" s="42"/>
    </row>
    <row r="1825" spans="1:6" ht="15">
      <c r="A1825" s="40"/>
      <c r="B1825" s="40"/>
      <c r="C1825" s="41"/>
      <c r="D1825" s="69"/>
      <c r="E1825" s="42"/>
      <c r="F1825" s="42"/>
    </row>
    <row r="1826" spans="1:6" ht="15">
      <c r="A1826" s="40"/>
      <c r="B1826" s="40"/>
      <c r="C1826" s="41"/>
      <c r="D1826" s="69"/>
      <c r="E1826" s="42"/>
      <c r="F1826" s="42"/>
    </row>
    <row r="1827" spans="1:6" ht="15">
      <c r="A1827" s="40"/>
      <c r="B1827" s="40"/>
      <c r="C1827" s="41"/>
      <c r="D1827" s="69"/>
      <c r="E1827" s="42"/>
      <c r="F1827" s="42"/>
    </row>
    <row r="1828" spans="1:6" ht="15">
      <c r="A1828" s="40"/>
      <c r="B1828" s="40"/>
      <c r="C1828" s="41"/>
      <c r="D1828" s="69"/>
      <c r="E1828" s="42"/>
      <c r="F1828" s="42"/>
    </row>
    <row r="1829" spans="1:6" ht="15">
      <c r="A1829" s="40"/>
      <c r="B1829" s="40"/>
      <c r="C1829" s="41"/>
      <c r="D1829" s="69"/>
      <c r="E1829" s="42"/>
      <c r="F1829" s="42"/>
    </row>
    <row r="1830" spans="1:6" ht="15">
      <c r="A1830" s="40"/>
      <c r="B1830" s="40"/>
      <c r="C1830" s="41"/>
      <c r="D1830" s="69"/>
      <c r="E1830" s="42"/>
      <c r="F1830" s="42"/>
    </row>
    <row r="1831" spans="1:6" ht="15">
      <c r="A1831" s="40"/>
      <c r="B1831" s="40"/>
      <c r="C1831" s="41"/>
      <c r="D1831" s="69"/>
      <c r="E1831" s="42"/>
      <c r="F1831" s="42"/>
    </row>
    <row r="1832" spans="1:6" ht="15">
      <c r="A1832" s="40"/>
      <c r="B1832" s="40"/>
      <c r="C1832" s="41"/>
      <c r="D1832" s="69"/>
      <c r="E1832" s="42"/>
      <c r="F1832" s="42"/>
    </row>
    <row r="1833" spans="1:6" ht="15">
      <c r="A1833" s="40"/>
      <c r="B1833" s="40"/>
      <c r="C1833" s="41"/>
      <c r="D1833" s="69"/>
      <c r="E1833" s="42"/>
      <c r="F1833" s="42"/>
    </row>
    <row r="1834" spans="1:6" ht="15">
      <c r="A1834" s="40"/>
      <c r="B1834" s="40"/>
      <c r="C1834" s="41"/>
      <c r="D1834" s="69"/>
      <c r="E1834" s="42"/>
      <c r="F1834" s="42"/>
    </row>
    <row r="1835" spans="1:6" ht="15">
      <c r="A1835" s="40"/>
      <c r="B1835" s="40"/>
      <c r="C1835" s="41"/>
      <c r="D1835" s="69"/>
      <c r="E1835" s="42"/>
      <c r="F1835" s="42"/>
    </row>
    <row r="1836" spans="1:6" ht="15">
      <c r="A1836" s="40"/>
      <c r="B1836" s="40"/>
      <c r="C1836" s="41"/>
      <c r="D1836" s="69"/>
      <c r="E1836" s="42"/>
      <c r="F1836" s="42"/>
    </row>
    <row r="1837" spans="1:6" ht="15">
      <c r="A1837" s="40"/>
      <c r="B1837" s="40"/>
      <c r="C1837" s="41"/>
      <c r="D1837" s="69"/>
      <c r="E1837" s="42"/>
      <c r="F1837" s="42"/>
    </row>
    <row r="1838" spans="1:6" ht="15">
      <c r="A1838" s="40"/>
      <c r="B1838" s="40"/>
      <c r="C1838" s="41"/>
      <c r="D1838" s="69"/>
      <c r="E1838" s="42"/>
      <c r="F1838" s="42"/>
    </row>
    <row r="1839" spans="1:6" ht="15">
      <c r="A1839" s="40"/>
      <c r="B1839" s="40"/>
      <c r="C1839" s="41"/>
      <c r="D1839" s="69"/>
      <c r="E1839" s="42"/>
      <c r="F1839" s="42"/>
    </row>
    <row r="1840" spans="1:6" ht="15">
      <c r="A1840" s="40"/>
      <c r="B1840" s="40"/>
      <c r="C1840" s="41"/>
      <c r="D1840" s="69"/>
      <c r="E1840" s="42"/>
      <c r="F1840" s="42"/>
    </row>
    <row r="1841" spans="1:6" ht="15">
      <c r="A1841" s="40"/>
      <c r="B1841" s="40"/>
      <c r="C1841" s="41"/>
      <c r="D1841" s="69"/>
      <c r="E1841" s="42"/>
      <c r="F1841" s="42"/>
    </row>
    <row r="1842" spans="1:6" ht="15">
      <c r="A1842" s="40"/>
      <c r="B1842" s="40"/>
      <c r="C1842" s="41"/>
      <c r="D1842" s="69"/>
      <c r="E1842" s="42"/>
      <c r="F1842" s="42"/>
    </row>
    <row r="1843" spans="1:6" ht="15">
      <c r="A1843" s="40"/>
      <c r="B1843" s="40"/>
      <c r="C1843" s="41"/>
      <c r="D1843" s="69"/>
      <c r="E1843" s="42"/>
      <c r="F1843" s="42"/>
    </row>
    <row r="1844" spans="1:6" ht="15">
      <c r="A1844" s="40"/>
      <c r="B1844" s="40"/>
      <c r="C1844" s="41"/>
      <c r="D1844" s="69"/>
      <c r="E1844" s="42"/>
      <c r="F1844" s="42"/>
    </row>
    <row r="1845" spans="1:6" ht="15">
      <c r="A1845" s="40"/>
      <c r="B1845" s="40"/>
      <c r="C1845" s="41"/>
      <c r="D1845" s="69"/>
      <c r="E1845" s="42"/>
      <c r="F1845" s="42"/>
    </row>
    <row r="1846" spans="1:6" ht="15">
      <c r="A1846" s="40"/>
      <c r="B1846" s="40"/>
      <c r="C1846" s="41"/>
      <c r="D1846" s="69"/>
      <c r="E1846" s="42"/>
      <c r="F1846" s="42"/>
    </row>
    <row r="1847" spans="1:6" ht="15">
      <c r="A1847" s="40"/>
      <c r="B1847" s="40"/>
      <c r="C1847" s="41"/>
      <c r="D1847" s="69"/>
      <c r="E1847" s="42"/>
      <c r="F1847" s="42"/>
    </row>
    <row r="1848" spans="1:6" ht="15">
      <c r="A1848" s="40"/>
      <c r="B1848" s="40"/>
      <c r="C1848" s="41"/>
      <c r="D1848" s="69"/>
      <c r="E1848" s="42"/>
      <c r="F1848" s="42"/>
    </row>
    <row r="1849" spans="1:6" ht="15">
      <c r="A1849" s="40"/>
      <c r="B1849" s="40"/>
      <c r="C1849" s="41"/>
      <c r="D1849" s="69"/>
      <c r="E1849" s="42"/>
      <c r="F1849" s="42"/>
    </row>
    <row r="1850" spans="1:6" ht="15">
      <c r="A1850" s="40"/>
      <c r="B1850" s="40"/>
      <c r="C1850" s="41"/>
      <c r="D1850" s="69"/>
      <c r="E1850" s="42"/>
      <c r="F1850" s="42"/>
    </row>
    <row r="1851" spans="1:6" ht="15">
      <c r="A1851" s="40"/>
      <c r="B1851" s="40"/>
      <c r="C1851" s="41"/>
      <c r="D1851" s="69"/>
      <c r="E1851" s="42"/>
      <c r="F1851" s="42"/>
    </row>
    <row r="1852" spans="1:6" ht="15">
      <c r="A1852" s="40"/>
      <c r="B1852" s="40"/>
      <c r="C1852" s="41"/>
      <c r="D1852" s="69"/>
      <c r="E1852" s="42"/>
      <c r="F1852" s="42"/>
    </row>
    <row r="1853" spans="1:6" ht="15">
      <c r="A1853" s="40"/>
      <c r="B1853" s="40"/>
      <c r="C1853" s="41"/>
      <c r="D1853" s="69"/>
      <c r="E1853" s="42"/>
      <c r="F1853" s="42"/>
    </row>
    <row r="1854" spans="1:6" ht="15">
      <c r="A1854" s="40"/>
      <c r="B1854" s="40"/>
      <c r="C1854" s="41"/>
      <c r="D1854" s="69"/>
      <c r="E1854" s="42"/>
      <c r="F1854" s="42"/>
    </row>
    <row r="1855" spans="1:6" ht="15">
      <c r="A1855" s="40"/>
      <c r="B1855" s="40"/>
      <c r="C1855" s="41"/>
      <c r="D1855" s="69"/>
      <c r="E1855" s="42"/>
      <c r="F1855" s="42"/>
    </row>
    <row r="1856" spans="1:6" ht="15">
      <c r="A1856" s="40"/>
      <c r="B1856" s="40"/>
      <c r="C1856" s="41"/>
      <c r="D1856" s="69"/>
      <c r="E1856" s="42"/>
      <c r="F1856" s="42"/>
    </row>
    <row r="1857" spans="1:6" ht="15">
      <c r="A1857" s="40"/>
      <c r="B1857" s="40"/>
      <c r="C1857" s="41"/>
      <c r="D1857" s="69"/>
      <c r="E1857" s="42"/>
      <c r="F1857" s="42"/>
    </row>
    <row r="1858" spans="1:6" ht="15">
      <c r="A1858" s="40"/>
      <c r="B1858" s="40"/>
      <c r="C1858" s="41"/>
      <c r="D1858" s="69"/>
      <c r="E1858" s="42"/>
      <c r="F1858" s="42"/>
    </row>
    <row r="1859" spans="1:6" ht="15">
      <c r="A1859" s="40"/>
      <c r="B1859" s="40"/>
      <c r="C1859" s="41"/>
      <c r="D1859" s="69"/>
      <c r="E1859" s="42"/>
      <c r="F1859" s="42"/>
    </row>
    <row r="1860" spans="1:6" ht="15">
      <c r="A1860" s="40"/>
      <c r="B1860" s="40"/>
      <c r="C1860" s="41"/>
      <c r="D1860" s="69"/>
      <c r="E1860" s="42"/>
      <c r="F1860" s="42"/>
    </row>
    <row r="1861" spans="1:6" ht="15">
      <c r="A1861" s="40"/>
      <c r="B1861" s="40"/>
      <c r="C1861" s="41"/>
      <c r="D1861" s="69"/>
      <c r="E1861" s="42"/>
      <c r="F1861" s="42"/>
    </row>
    <row r="1862" spans="1:6" ht="15">
      <c r="A1862" s="40"/>
      <c r="B1862" s="40"/>
      <c r="C1862" s="41"/>
      <c r="D1862" s="69"/>
      <c r="E1862" s="42"/>
      <c r="F1862" s="42"/>
    </row>
    <row r="1863" spans="1:6" ht="15">
      <c r="A1863" s="40"/>
      <c r="B1863" s="40"/>
      <c r="C1863" s="41"/>
      <c r="D1863" s="69"/>
      <c r="E1863" s="42"/>
      <c r="F1863" s="42"/>
    </row>
    <row r="1864" spans="1:6" ht="15">
      <c r="A1864" s="40"/>
      <c r="B1864" s="40"/>
      <c r="C1864" s="41"/>
      <c r="D1864" s="69"/>
      <c r="E1864" s="42"/>
      <c r="F1864" s="42"/>
    </row>
    <row r="1865" spans="1:6" ht="15">
      <c r="A1865" s="40"/>
      <c r="B1865" s="40"/>
      <c r="C1865" s="41"/>
      <c r="D1865" s="69"/>
      <c r="E1865" s="42"/>
      <c r="F1865" s="42"/>
    </row>
    <row r="1866" spans="1:6" ht="15">
      <c r="A1866" s="40"/>
      <c r="B1866" s="40"/>
      <c r="C1866" s="41"/>
      <c r="D1866" s="69"/>
      <c r="E1866" s="42"/>
      <c r="F1866" s="42"/>
    </row>
    <row r="1867" spans="1:6" ht="15">
      <c r="A1867" s="40"/>
      <c r="B1867" s="40"/>
      <c r="C1867" s="41"/>
      <c r="D1867" s="69"/>
      <c r="E1867" s="42"/>
      <c r="F1867" s="42"/>
    </row>
    <row r="1868" spans="1:6" ht="15">
      <c r="A1868" s="40"/>
      <c r="B1868" s="40"/>
      <c r="C1868" s="41"/>
      <c r="D1868" s="69"/>
      <c r="E1868" s="42"/>
      <c r="F1868" s="42"/>
    </row>
    <row r="1869" spans="1:6" ht="15">
      <c r="A1869" s="40"/>
      <c r="B1869" s="40"/>
      <c r="C1869" s="41"/>
      <c r="D1869" s="69"/>
      <c r="E1869" s="42"/>
      <c r="F1869" s="42"/>
    </row>
    <row r="1870" spans="1:6" ht="15">
      <c r="A1870" s="40"/>
      <c r="B1870" s="40"/>
      <c r="C1870" s="41"/>
      <c r="D1870" s="69"/>
      <c r="E1870" s="42"/>
      <c r="F1870" s="42"/>
    </row>
    <row r="1871" spans="1:6" ht="15">
      <c r="A1871" s="40"/>
      <c r="B1871" s="40"/>
      <c r="C1871" s="41"/>
      <c r="D1871" s="69"/>
      <c r="E1871" s="42"/>
      <c r="F1871" s="42"/>
    </row>
    <row r="1872" spans="1:6" ht="15">
      <c r="A1872" s="40"/>
      <c r="B1872" s="40"/>
      <c r="C1872" s="41"/>
      <c r="D1872" s="69"/>
      <c r="E1872" s="42"/>
      <c r="F1872" s="42"/>
    </row>
    <row r="1873" spans="1:6" ht="15">
      <c r="A1873" s="40"/>
      <c r="B1873" s="40"/>
      <c r="C1873" s="41"/>
      <c r="D1873" s="69"/>
      <c r="E1873" s="42"/>
      <c r="F1873" s="42"/>
    </row>
    <row r="1874" spans="1:6" ht="15">
      <c r="A1874" s="40"/>
      <c r="B1874" s="40"/>
      <c r="C1874" s="41"/>
      <c r="D1874" s="69"/>
      <c r="E1874" s="42"/>
      <c r="F1874" s="42"/>
    </row>
    <row r="1875" spans="1:6" ht="15">
      <c r="A1875" s="40"/>
      <c r="B1875" s="40"/>
      <c r="C1875" s="41"/>
      <c r="D1875" s="69"/>
      <c r="E1875" s="42"/>
      <c r="F1875" s="42"/>
    </row>
    <row r="1876" spans="1:6" ht="15">
      <c r="A1876" s="40"/>
      <c r="B1876" s="40"/>
      <c r="C1876" s="41"/>
      <c r="D1876" s="69"/>
      <c r="E1876" s="42"/>
      <c r="F1876" s="42"/>
    </row>
    <row r="1877" spans="1:6" ht="15">
      <c r="A1877" s="40"/>
      <c r="B1877" s="40"/>
      <c r="C1877" s="41"/>
      <c r="D1877" s="69"/>
      <c r="E1877" s="42"/>
      <c r="F1877" s="42"/>
    </row>
    <row r="1878" spans="1:6" ht="15">
      <c r="A1878" s="40"/>
      <c r="B1878" s="40"/>
      <c r="C1878" s="41"/>
      <c r="D1878" s="69"/>
      <c r="E1878" s="42"/>
      <c r="F1878" s="42"/>
    </row>
    <row r="1879" spans="1:6" ht="15">
      <c r="A1879" s="40"/>
      <c r="B1879" s="40"/>
      <c r="C1879" s="41"/>
      <c r="D1879" s="69"/>
      <c r="E1879" s="42"/>
      <c r="F1879" s="42"/>
    </row>
    <row r="1880" spans="1:6" ht="15">
      <c r="A1880" s="40"/>
      <c r="B1880" s="40"/>
      <c r="C1880" s="41"/>
      <c r="D1880" s="69"/>
      <c r="E1880" s="42"/>
      <c r="F1880" s="42"/>
    </row>
    <row r="1881" spans="1:6" ht="15">
      <c r="A1881" s="40"/>
      <c r="B1881" s="40"/>
      <c r="C1881" s="41"/>
      <c r="D1881" s="69"/>
      <c r="E1881" s="42"/>
      <c r="F1881" s="42"/>
    </row>
    <row r="1882" spans="1:6" ht="15">
      <c r="A1882" s="40"/>
      <c r="B1882" s="40"/>
      <c r="C1882" s="41"/>
      <c r="D1882" s="69"/>
      <c r="E1882" s="42"/>
      <c r="F1882" s="42"/>
    </row>
    <row r="1883" spans="1:6" ht="15">
      <c r="A1883" s="40"/>
      <c r="B1883" s="40"/>
      <c r="C1883" s="41"/>
      <c r="D1883" s="69"/>
      <c r="E1883" s="42"/>
      <c r="F1883" s="42"/>
    </row>
    <row r="1884" spans="1:6" ht="15">
      <c r="A1884" s="40"/>
      <c r="B1884" s="40"/>
      <c r="C1884" s="41"/>
      <c r="D1884" s="69"/>
      <c r="E1884" s="42"/>
      <c r="F1884" s="42"/>
    </row>
    <row r="1885" spans="1:6" ht="15">
      <c r="A1885" s="40"/>
      <c r="B1885" s="40"/>
      <c r="C1885" s="41"/>
      <c r="D1885" s="69"/>
      <c r="E1885" s="42"/>
      <c r="F1885" s="42"/>
    </row>
    <row r="1886" spans="1:6" ht="15">
      <c r="A1886" s="40"/>
      <c r="B1886" s="40"/>
      <c r="C1886" s="41"/>
      <c r="D1886" s="69"/>
      <c r="E1886" s="42"/>
      <c r="F1886" s="42"/>
    </row>
    <row r="1887" spans="1:6" ht="15">
      <c r="A1887" s="40"/>
      <c r="B1887" s="40"/>
      <c r="C1887" s="41"/>
      <c r="D1887" s="69"/>
      <c r="E1887" s="42"/>
      <c r="F1887" s="42"/>
    </row>
    <row r="1888" spans="1:6" ht="15">
      <c r="A1888" s="40"/>
      <c r="B1888" s="40"/>
      <c r="C1888" s="41"/>
      <c r="D1888" s="69"/>
      <c r="E1888" s="42"/>
      <c r="F1888" s="42"/>
    </row>
    <row r="1889" spans="1:6" ht="15">
      <c r="A1889" s="40"/>
      <c r="B1889" s="40"/>
      <c r="C1889" s="41"/>
      <c r="D1889" s="69"/>
      <c r="E1889" s="42"/>
      <c r="F1889" s="42"/>
    </row>
    <row r="1890" spans="1:6" ht="15">
      <c r="A1890" s="40"/>
      <c r="B1890" s="40"/>
      <c r="C1890" s="41"/>
      <c r="D1890" s="69"/>
      <c r="E1890" s="42"/>
      <c r="F1890" s="42"/>
    </row>
    <row r="1891" spans="1:6" ht="15">
      <c r="A1891" s="40"/>
      <c r="B1891" s="40"/>
      <c r="C1891" s="41"/>
      <c r="D1891" s="69"/>
      <c r="E1891" s="42"/>
      <c r="F1891" s="42"/>
    </row>
    <row r="1892" spans="1:6" ht="15">
      <c r="A1892" s="40"/>
      <c r="B1892" s="40"/>
      <c r="C1892" s="41"/>
      <c r="D1892" s="69"/>
      <c r="E1892" s="42"/>
      <c r="F1892" s="42"/>
    </row>
    <row r="1893" spans="1:6" ht="15">
      <c r="A1893" s="40"/>
      <c r="B1893" s="40"/>
      <c r="C1893" s="41"/>
      <c r="D1893" s="69"/>
      <c r="E1893" s="42"/>
      <c r="F1893" s="42"/>
    </row>
    <row r="1894" spans="1:6" ht="15">
      <c r="A1894" s="40"/>
      <c r="B1894" s="40"/>
      <c r="C1894" s="41"/>
      <c r="D1894" s="69"/>
      <c r="E1894" s="42"/>
      <c r="F1894" s="42"/>
    </row>
    <row r="1895" spans="1:6" ht="15">
      <c r="A1895" s="40"/>
      <c r="B1895" s="40"/>
      <c r="C1895" s="41"/>
      <c r="D1895" s="69"/>
      <c r="E1895" s="42"/>
      <c r="F1895" s="42"/>
    </row>
    <row r="1896" spans="1:6" ht="15">
      <c r="A1896" s="40"/>
      <c r="B1896" s="40"/>
      <c r="C1896" s="41"/>
      <c r="D1896" s="69"/>
      <c r="E1896" s="42"/>
      <c r="F1896" s="42"/>
    </row>
    <row r="1897" spans="1:6" ht="15">
      <c r="A1897" s="40"/>
      <c r="B1897" s="40"/>
      <c r="C1897" s="41"/>
      <c r="D1897" s="69"/>
      <c r="E1897" s="42"/>
      <c r="F1897" s="42"/>
    </row>
    <row r="1898" spans="1:6" ht="15">
      <c r="A1898" s="40"/>
      <c r="B1898" s="40"/>
      <c r="C1898" s="41"/>
      <c r="D1898" s="69"/>
      <c r="E1898" s="42"/>
      <c r="F1898" s="42"/>
    </row>
    <row r="1899" spans="1:6" ht="15">
      <c r="A1899" s="40"/>
      <c r="B1899" s="40"/>
      <c r="C1899" s="41"/>
      <c r="D1899" s="69"/>
      <c r="E1899" s="42"/>
      <c r="F1899" s="42"/>
    </row>
    <row r="1900" spans="1:6" ht="15">
      <c r="A1900" s="40"/>
      <c r="B1900" s="40"/>
      <c r="C1900" s="41"/>
      <c r="D1900" s="69"/>
      <c r="E1900" s="42"/>
      <c r="F1900" s="42"/>
    </row>
    <row r="1901" spans="1:6" ht="15">
      <c r="A1901" s="40"/>
      <c r="B1901" s="40"/>
      <c r="C1901" s="41"/>
      <c r="D1901" s="69"/>
      <c r="E1901" s="42"/>
      <c r="F1901" s="42"/>
    </row>
    <row r="1902" spans="1:6" ht="15">
      <c r="A1902" s="40"/>
      <c r="B1902" s="40"/>
      <c r="C1902" s="41"/>
      <c r="D1902" s="69"/>
      <c r="E1902" s="42"/>
      <c r="F1902" s="42"/>
    </row>
    <row r="1903" spans="1:6" ht="15">
      <c r="A1903" s="40"/>
      <c r="B1903" s="40"/>
      <c r="C1903" s="41"/>
      <c r="D1903" s="69"/>
      <c r="E1903" s="42"/>
      <c r="F1903" s="42"/>
    </row>
    <row r="1904" spans="1:6" ht="15">
      <c r="A1904" s="40"/>
      <c r="B1904" s="40"/>
      <c r="C1904" s="41"/>
      <c r="D1904" s="69"/>
      <c r="E1904" s="42"/>
      <c r="F1904" s="42"/>
    </row>
    <row r="1905" spans="1:6" ht="15">
      <c r="A1905" s="40"/>
      <c r="B1905" s="40"/>
      <c r="C1905" s="41"/>
      <c r="D1905" s="69"/>
      <c r="E1905" s="42"/>
      <c r="F1905" s="42"/>
    </row>
    <row r="1906" spans="1:6" ht="15">
      <c r="A1906" s="40"/>
      <c r="B1906" s="40"/>
      <c r="C1906" s="41"/>
      <c r="D1906" s="69"/>
      <c r="E1906" s="42"/>
      <c r="F1906" s="42"/>
    </row>
    <row r="1907" spans="1:6" ht="15">
      <c r="A1907" s="40"/>
      <c r="B1907" s="40"/>
      <c r="C1907" s="41"/>
      <c r="D1907" s="69"/>
      <c r="E1907" s="42"/>
      <c r="F1907" s="42"/>
    </row>
    <row r="1908" spans="1:6" ht="15">
      <c r="A1908" s="40"/>
      <c r="B1908" s="40"/>
      <c r="C1908" s="41"/>
      <c r="D1908" s="69"/>
      <c r="E1908" s="42"/>
      <c r="F1908" s="42"/>
    </row>
    <row r="1909" spans="1:6" ht="15">
      <c r="A1909" s="40"/>
      <c r="B1909" s="40"/>
      <c r="C1909" s="41"/>
      <c r="D1909" s="69"/>
      <c r="E1909" s="42"/>
      <c r="F1909" s="42"/>
    </row>
    <row r="1910" spans="1:6" ht="15">
      <c r="A1910" s="40"/>
      <c r="B1910" s="40"/>
      <c r="C1910" s="41"/>
      <c r="D1910" s="69"/>
      <c r="E1910" s="42"/>
      <c r="F1910" s="42"/>
    </row>
    <row r="1911" spans="1:6" ht="15">
      <c r="A1911" s="40"/>
      <c r="B1911" s="40"/>
      <c r="C1911" s="41"/>
      <c r="D1911" s="69"/>
      <c r="E1911" s="42"/>
      <c r="F1911" s="42"/>
    </row>
    <row r="1912" spans="1:6" ht="15">
      <c r="A1912" s="40"/>
      <c r="B1912" s="40"/>
      <c r="C1912" s="41"/>
      <c r="D1912" s="69"/>
      <c r="E1912" s="42"/>
      <c r="F1912" s="42"/>
    </row>
    <row r="1913" spans="1:6" ht="15">
      <c r="A1913" s="40"/>
      <c r="B1913" s="40"/>
      <c r="C1913" s="41"/>
      <c r="D1913" s="69"/>
      <c r="E1913" s="42"/>
      <c r="F1913" s="42"/>
    </row>
    <row r="1914" spans="1:6" ht="15">
      <c r="A1914" s="40"/>
      <c r="B1914" s="40"/>
      <c r="C1914" s="41"/>
      <c r="D1914" s="69"/>
      <c r="E1914" s="42"/>
      <c r="F1914" s="42"/>
    </row>
    <row r="1915" spans="1:6" ht="15">
      <c r="A1915" s="40"/>
      <c r="B1915" s="40"/>
      <c r="C1915" s="41"/>
      <c r="D1915" s="69"/>
      <c r="E1915" s="42"/>
      <c r="F1915" s="42"/>
    </row>
    <row r="1916" spans="1:6" ht="15">
      <c r="A1916" s="40"/>
      <c r="B1916" s="40"/>
      <c r="C1916" s="41"/>
      <c r="D1916" s="69"/>
      <c r="E1916" s="42"/>
      <c r="F1916" s="42"/>
    </row>
    <row r="1917" spans="1:6" ht="15">
      <c r="A1917" s="40"/>
      <c r="B1917" s="40"/>
      <c r="C1917" s="41"/>
      <c r="D1917" s="69"/>
      <c r="E1917" s="42"/>
      <c r="F1917" s="42"/>
    </row>
    <row r="1918" spans="1:6" ht="15">
      <c r="A1918" s="40"/>
      <c r="B1918" s="40"/>
      <c r="C1918" s="41"/>
      <c r="D1918" s="69"/>
      <c r="E1918" s="42"/>
      <c r="F1918" s="42"/>
    </row>
    <row r="1919" spans="1:6" ht="15">
      <c r="A1919" s="40"/>
      <c r="B1919" s="40"/>
      <c r="C1919" s="41"/>
      <c r="D1919" s="69"/>
      <c r="E1919" s="42"/>
      <c r="F1919" s="42"/>
    </row>
    <row r="1920" spans="1:6" ht="15">
      <c r="A1920" s="40"/>
      <c r="B1920" s="40"/>
      <c r="C1920" s="41"/>
      <c r="D1920" s="69"/>
      <c r="E1920" s="42"/>
      <c r="F1920" s="42"/>
    </row>
    <row r="1921" spans="1:6" ht="15">
      <c r="A1921" s="40"/>
      <c r="B1921" s="40"/>
      <c r="C1921" s="41"/>
      <c r="D1921" s="69"/>
      <c r="E1921" s="42"/>
      <c r="F1921" s="42"/>
    </row>
    <row r="1922" spans="1:6" ht="15">
      <c r="A1922" s="40"/>
      <c r="B1922" s="40"/>
      <c r="C1922" s="41"/>
      <c r="D1922" s="69"/>
      <c r="E1922" s="42"/>
      <c r="F1922" s="42"/>
    </row>
    <row r="1923" spans="1:6" ht="15">
      <c r="A1923" s="40"/>
      <c r="B1923" s="40"/>
      <c r="C1923" s="41"/>
      <c r="D1923" s="69"/>
      <c r="E1923" s="42"/>
      <c r="F1923" s="42"/>
    </row>
    <row r="1924" spans="1:6" ht="15">
      <c r="A1924" s="40"/>
      <c r="B1924" s="40"/>
      <c r="C1924" s="41"/>
      <c r="D1924" s="69"/>
      <c r="E1924" s="42"/>
      <c r="F1924" s="42"/>
    </row>
    <row r="1925" spans="1:6" ht="15">
      <c r="A1925" s="40"/>
      <c r="B1925" s="40"/>
      <c r="C1925" s="41"/>
      <c r="D1925" s="69"/>
      <c r="E1925" s="42"/>
      <c r="F1925" s="42"/>
    </row>
    <row r="1926" spans="1:6" ht="15">
      <c r="A1926" s="40"/>
      <c r="B1926" s="40"/>
      <c r="C1926" s="41"/>
      <c r="D1926" s="69"/>
      <c r="E1926" s="42"/>
      <c r="F1926" s="42"/>
    </row>
    <row r="1927" spans="1:6" ht="15">
      <c r="A1927" s="40"/>
      <c r="B1927" s="40"/>
      <c r="C1927" s="41"/>
      <c r="D1927" s="69"/>
      <c r="E1927" s="42"/>
      <c r="F1927" s="42"/>
    </row>
    <row r="1928" spans="1:6" ht="15">
      <c r="A1928" s="40"/>
      <c r="B1928" s="40"/>
      <c r="C1928" s="41"/>
      <c r="D1928" s="69"/>
      <c r="E1928" s="42"/>
      <c r="F1928" s="42"/>
    </row>
    <row r="1929" spans="1:6" ht="15">
      <c r="A1929" s="40"/>
      <c r="B1929" s="40"/>
      <c r="C1929" s="41"/>
      <c r="D1929" s="69"/>
      <c r="E1929" s="42"/>
      <c r="F1929" s="42"/>
    </row>
    <row r="1930" spans="1:6" ht="15">
      <c r="A1930" s="40"/>
      <c r="B1930" s="40"/>
      <c r="C1930" s="41"/>
      <c r="D1930" s="69"/>
      <c r="E1930" s="42"/>
      <c r="F1930" s="42"/>
    </row>
    <row r="1931" spans="1:6" ht="15">
      <c r="A1931" s="40"/>
      <c r="B1931" s="40"/>
      <c r="C1931" s="41"/>
      <c r="D1931" s="69"/>
      <c r="E1931" s="42"/>
      <c r="F1931" s="42"/>
    </row>
    <row r="1932" spans="1:6" ht="15">
      <c r="A1932" s="40"/>
      <c r="B1932" s="40"/>
      <c r="C1932" s="41"/>
      <c r="D1932" s="69"/>
      <c r="E1932" s="42"/>
      <c r="F1932" s="42"/>
    </row>
    <row r="1933" spans="1:6" ht="15">
      <c r="A1933" s="40"/>
      <c r="B1933" s="40"/>
      <c r="C1933" s="41"/>
      <c r="D1933" s="69"/>
      <c r="E1933" s="42"/>
      <c r="F1933" s="42"/>
    </row>
    <row r="1934" spans="1:6" ht="15">
      <c r="A1934" s="40"/>
      <c r="B1934" s="40"/>
      <c r="C1934" s="41"/>
      <c r="D1934" s="69"/>
      <c r="E1934" s="42"/>
      <c r="F1934" s="42"/>
    </row>
    <row r="1935" spans="1:6" ht="15">
      <c r="A1935" s="40"/>
      <c r="B1935" s="40"/>
      <c r="C1935" s="41"/>
      <c r="D1935" s="69"/>
      <c r="E1935" s="42"/>
      <c r="F1935" s="42"/>
    </row>
    <row r="1936" spans="1:6" ht="15">
      <c r="A1936" s="40"/>
      <c r="B1936" s="40"/>
      <c r="C1936" s="41"/>
      <c r="D1936" s="69"/>
      <c r="E1936" s="42"/>
      <c r="F1936" s="42"/>
    </row>
    <row r="1937" spans="1:6" ht="15">
      <c r="A1937" s="40"/>
      <c r="B1937" s="40"/>
      <c r="C1937" s="41"/>
      <c r="D1937" s="69"/>
      <c r="E1937" s="42"/>
      <c r="F1937" s="42"/>
    </row>
    <row r="1938" spans="1:6" ht="15">
      <c r="A1938" s="40"/>
      <c r="B1938" s="40"/>
      <c r="C1938" s="41"/>
      <c r="D1938" s="69"/>
      <c r="E1938" s="42"/>
      <c r="F1938" s="42"/>
    </row>
    <row r="1939" spans="1:6" ht="15">
      <c r="A1939" s="40"/>
      <c r="B1939" s="40"/>
      <c r="C1939" s="41"/>
      <c r="D1939" s="69"/>
      <c r="E1939" s="42"/>
      <c r="F1939" s="42"/>
    </row>
    <row r="1940" spans="1:6" ht="15">
      <c r="A1940" s="40"/>
      <c r="B1940" s="40"/>
      <c r="C1940" s="41"/>
      <c r="D1940" s="69"/>
      <c r="E1940" s="42"/>
      <c r="F1940" s="42"/>
    </row>
    <row r="1941" spans="1:6" ht="15">
      <c r="A1941" s="40"/>
      <c r="B1941" s="40"/>
      <c r="C1941" s="41"/>
      <c r="D1941" s="69"/>
      <c r="E1941" s="42"/>
      <c r="F1941" s="42"/>
    </row>
    <row r="1942" spans="1:6" ht="15">
      <c r="A1942" s="40"/>
      <c r="B1942" s="40"/>
      <c r="C1942" s="41"/>
      <c r="D1942" s="69"/>
      <c r="E1942" s="42"/>
      <c r="F1942" s="42"/>
    </row>
    <row r="1943" spans="1:6" ht="15">
      <c r="A1943" s="40"/>
      <c r="B1943" s="40"/>
      <c r="C1943" s="41"/>
      <c r="D1943" s="69"/>
      <c r="E1943" s="42"/>
      <c r="F1943" s="42"/>
    </row>
    <row r="1944" spans="1:6" ht="15">
      <c r="A1944" s="40"/>
      <c r="B1944" s="40"/>
      <c r="C1944" s="41"/>
      <c r="D1944" s="69"/>
      <c r="E1944" s="42"/>
      <c r="F1944" s="42"/>
    </row>
    <row r="1945" spans="1:6" ht="15">
      <c r="A1945" s="40"/>
      <c r="B1945" s="40"/>
      <c r="C1945" s="41"/>
      <c r="D1945" s="69"/>
      <c r="E1945" s="42"/>
      <c r="F1945" s="42"/>
    </row>
    <row r="1946" spans="1:6" ht="15">
      <c r="A1946" s="40"/>
      <c r="B1946" s="40"/>
      <c r="C1946" s="41"/>
      <c r="D1946" s="69"/>
      <c r="E1946" s="42"/>
      <c r="F1946" s="42"/>
    </row>
    <row r="1947" spans="1:6" ht="15">
      <c r="A1947" s="40"/>
      <c r="B1947" s="40"/>
      <c r="C1947" s="41"/>
      <c r="D1947" s="69"/>
      <c r="E1947" s="42"/>
      <c r="F1947" s="42"/>
    </row>
    <row r="1948" spans="1:6" ht="15">
      <c r="A1948" s="40"/>
      <c r="B1948" s="40"/>
      <c r="C1948" s="41"/>
      <c r="D1948" s="69"/>
      <c r="E1948" s="42"/>
      <c r="F1948" s="42"/>
    </row>
    <row r="1949" spans="1:6" ht="15">
      <c r="A1949" s="40"/>
      <c r="B1949" s="40"/>
      <c r="C1949" s="41"/>
      <c r="D1949" s="69"/>
      <c r="E1949" s="42"/>
      <c r="F1949" s="42"/>
    </row>
    <row r="1950" spans="1:6" ht="15">
      <c r="A1950" s="40"/>
      <c r="B1950" s="40"/>
      <c r="C1950" s="41"/>
      <c r="D1950" s="69"/>
      <c r="E1950" s="42"/>
      <c r="F1950" s="42"/>
    </row>
    <row r="1951" spans="1:6" ht="15">
      <c r="A1951" s="40"/>
      <c r="B1951" s="40"/>
      <c r="C1951" s="41"/>
      <c r="D1951" s="69"/>
      <c r="E1951" s="42"/>
      <c r="F1951" s="42"/>
    </row>
    <row r="1952" spans="1:6" ht="15">
      <c r="A1952" s="40"/>
      <c r="B1952" s="40"/>
      <c r="C1952" s="41"/>
      <c r="D1952" s="69"/>
      <c r="E1952" s="42"/>
      <c r="F1952" s="42"/>
    </row>
    <row r="1953" spans="1:6" ht="15">
      <c r="A1953" s="40"/>
      <c r="B1953" s="40"/>
      <c r="C1953" s="41"/>
      <c r="D1953" s="69"/>
      <c r="E1953" s="42"/>
      <c r="F1953" s="42"/>
    </row>
    <row r="1954" spans="1:6" ht="15">
      <c r="A1954" s="40"/>
      <c r="B1954" s="40"/>
      <c r="C1954" s="41"/>
      <c r="D1954" s="69"/>
      <c r="E1954" s="42"/>
      <c r="F1954" s="42"/>
    </row>
    <row r="1955" spans="1:6" ht="15">
      <c r="A1955" s="40"/>
      <c r="B1955" s="40"/>
      <c r="C1955" s="41"/>
      <c r="D1955" s="69"/>
      <c r="E1955" s="42"/>
      <c r="F1955" s="42"/>
    </row>
    <row r="1956" spans="1:6" ht="15">
      <c r="A1956" s="40"/>
      <c r="B1956" s="40"/>
      <c r="C1956" s="41"/>
      <c r="D1956" s="69"/>
      <c r="E1956" s="42"/>
      <c r="F1956" s="42"/>
    </row>
    <row r="1957" spans="1:6" ht="15">
      <c r="A1957" s="40"/>
      <c r="B1957" s="40"/>
      <c r="C1957" s="41"/>
      <c r="D1957" s="69"/>
      <c r="E1957" s="42"/>
      <c r="F1957" s="42"/>
    </row>
    <row r="1958" spans="1:6" ht="15">
      <c r="A1958" s="40"/>
      <c r="B1958" s="40"/>
      <c r="C1958" s="41"/>
      <c r="D1958" s="69"/>
      <c r="E1958" s="42"/>
      <c r="F1958" s="42"/>
    </row>
    <row r="1959" spans="1:6" ht="15">
      <c r="A1959" s="40"/>
      <c r="B1959" s="40"/>
      <c r="C1959" s="41"/>
      <c r="D1959" s="69"/>
      <c r="E1959" s="42"/>
      <c r="F1959" s="42"/>
    </row>
    <row r="1960" spans="1:6" ht="15">
      <c r="A1960" s="40"/>
      <c r="B1960" s="40"/>
      <c r="C1960" s="41"/>
      <c r="D1960" s="69"/>
      <c r="E1960" s="42"/>
      <c r="F1960" s="42"/>
    </row>
    <row r="1961" spans="1:6" ht="15">
      <c r="A1961" s="40"/>
      <c r="B1961" s="40"/>
      <c r="C1961" s="41"/>
      <c r="D1961" s="69"/>
      <c r="E1961" s="42"/>
      <c r="F1961" s="42"/>
    </row>
    <row r="1962" spans="1:6" ht="15">
      <c r="A1962" s="40"/>
      <c r="B1962" s="40"/>
      <c r="C1962" s="41"/>
      <c r="D1962" s="69"/>
      <c r="E1962" s="42"/>
      <c r="F1962" s="42"/>
    </row>
    <row r="1963" spans="1:6" ht="15">
      <c r="A1963" s="40"/>
      <c r="B1963" s="40"/>
      <c r="C1963" s="41"/>
      <c r="D1963" s="69"/>
      <c r="E1963" s="42"/>
      <c r="F1963" s="42"/>
    </row>
    <row r="1964" spans="1:6" ht="15">
      <c r="A1964" s="40"/>
      <c r="B1964" s="40"/>
      <c r="C1964" s="41"/>
      <c r="D1964" s="69"/>
      <c r="E1964" s="42"/>
      <c r="F1964" s="42"/>
    </row>
    <row r="1965" spans="1:6" ht="15">
      <c r="A1965" s="40"/>
      <c r="B1965" s="40"/>
      <c r="C1965" s="41"/>
      <c r="D1965" s="69"/>
      <c r="E1965" s="42"/>
      <c r="F1965" s="42"/>
    </row>
    <row r="1966" spans="1:6" ht="15">
      <c r="A1966" s="40"/>
      <c r="B1966" s="40"/>
      <c r="C1966" s="41"/>
      <c r="D1966" s="69"/>
      <c r="E1966" s="42"/>
      <c r="F1966" s="42"/>
    </row>
    <row r="1967" spans="1:6" ht="15">
      <c r="A1967" s="40"/>
      <c r="B1967" s="40"/>
      <c r="C1967" s="41"/>
      <c r="D1967" s="69"/>
      <c r="E1967" s="42"/>
      <c r="F1967" s="42"/>
    </row>
    <row r="1968" spans="1:6" ht="15">
      <c r="A1968" s="40"/>
      <c r="B1968" s="40"/>
      <c r="C1968" s="41"/>
      <c r="D1968" s="69"/>
      <c r="E1968" s="42"/>
      <c r="F1968" s="42"/>
    </row>
    <row r="1969" spans="1:6" ht="15">
      <c r="A1969" s="40"/>
      <c r="B1969" s="40"/>
      <c r="C1969" s="41"/>
      <c r="D1969" s="69"/>
      <c r="E1969" s="42"/>
      <c r="F1969" s="42"/>
    </row>
    <row r="1970" spans="1:6" ht="15">
      <c r="A1970" s="40"/>
      <c r="B1970" s="40"/>
      <c r="C1970" s="41"/>
      <c r="D1970" s="69"/>
      <c r="E1970" s="42"/>
      <c r="F1970" s="42"/>
    </row>
    <row r="1971" spans="1:6" ht="15">
      <c r="A1971" s="40"/>
      <c r="B1971" s="40"/>
      <c r="C1971" s="41"/>
      <c r="D1971" s="69"/>
      <c r="E1971" s="42"/>
      <c r="F1971" s="42"/>
    </row>
    <row r="1972" spans="1:6" ht="15">
      <c r="A1972" s="40"/>
      <c r="B1972" s="40"/>
      <c r="C1972" s="41"/>
      <c r="D1972" s="69"/>
      <c r="E1972" s="42"/>
      <c r="F1972" s="42"/>
    </row>
    <row r="1973" spans="1:6" ht="15">
      <c r="A1973" s="40"/>
      <c r="B1973" s="40"/>
      <c r="C1973" s="41"/>
      <c r="D1973" s="69"/>
      <c r="E1973" s="42"/>
      <c r="F1973" s="42"/>
    </row>
    <row r="1974" spans="1:6" ht="15">
      <c r="A1974" s="40"/>
      <c r="B1974" s="40"/>
      <c r="C1974" s="41"/>
      <c r="D1974" s="69"/>
      <c r="E1974" s="42"/>
      <c r="F1974" s="42"/>
    </row>
    <row r="1975" spans="1:6" ht="15">
      <c r="A1975" s="40"/>
      <c r="B1975" s="40"/>
      <c r="C1975" s="41"/>
      <c r="D1975" s="69"/>
      <c r="E1975" s="42"/>
      <c r="F1975" s="42"/>
    </row>
    <row r="1976" spans="1:6" ht="15">
      <c r="A1976" s="40"/>
      <c r="B1976" s="40"/>
      <c r="C1976" s="41"/>
      <c r="D1976" s="69"/>
      <c r="E1976" s="42"/>
      <c r="F1976" s="42"/>
    </row>
    <row r="1977" spans="1:6" ht="15">
      <c r="A1977" s="40"/>
      <c r="B1977" s="40"/>
      <c r="C1977" s="41"/>
      <c r="D1977" s="69"/>
      <c r="E1977" s="42"/>
      <c r="F1977" s="42"/>
    </row>
    <row r="1978" spans="1:6" ht="15">
      <c r="A1978" s="40"/>
      <c r="B1978" s="40"/>
      <c r="C1978" s="41"/>
      <c r="D1978" s="69"/>
      <c r="E1978" s="42"/>
      <c r="F1978" s="42"/>
    </row>
    <row r="1979" spans="1:6" ht="15">
      <c r="A1979" s="40"/>
      <c r="B1979" s="40"/>
      <c r="C1979" s="41"/>
      <c r="D1979" s="69"/>
      <c r="E1979" s="42"/>
      <c r="F1979" s="42"/>
    </row>
    <row r="1980" spans="1:6" ht="15">
      <c r="A1980" s="40"/>
      <c r="B1980" s="40"/>
      <c r="C1980" s="41"/>
      <c r="D1980" s="69"/>
      <c r="E1980" s="42"/>
      <c r="F1980" s="42"/>
    </row>
    <row r="1981" spans="1:6" ht="15">
      <c r="A1981" s="40"/>
      <c r="B1981" s="40"/>
      <c r="C1981" s="41"/>
      <c r="D1981" s="69"/>
      <c r="E1981" s="42"/>
      <c r="F1981" s="42"/>
    </row>
    <row r="1982" spans="1:6" ht="15">
      <c r="A1982" s="40"/>
      <c r="B1982" s="40"/>
      <c r="C1982" s="41"/>
      <c r="D1982" s="69"/>
      <c r="E1982" s="42"/>
      <c r="F1982" s="42"/>
    </row>
    <row r="1983" spans="1:6" ht="15">
      <c r="A1983" s="40"/>
      <c r="B1983" s="40"/>
      <c r="C1983" s="41"/>
      <c r="D1983" s="69"/>
      <c r="E1983" s="42"/>
      <c r="F1983" s="42"/>
    </row>
    <row r="1984" spans="1:6" ht="15">
      <c r="A1984" s="40"/>
      <c r="B1984" s="40"/>
      <c r="C1984" s="41"/>
      <c r="D1984" s="69"/>
      <c r="E1984" s="42"/>
      <c r="F1984" s="42"/>
    </row>
    <row r="1985" spans="1:6" ht="15">
      <c r="A1985" s="40"/>
      <c r="B1985" s="40"/>
      <c r="C1985" s="41"/>
      <c r="D1985" s="69"/>
      <c r="E1985" s="42"/>
      <c r="F1985" s="42"/>
    </row>
    <row r="1986" spans="1:6" ht="15">
      <c r="A1986" s="40"/>
      <c r="B1986" s="40"/>
      <c r="C1986" s="41"/>
      <c r="D1986" s="69"/>
      <c r="E1986" s="42"/>
      <c r="F1986" s="42"/>
    </row>
    <row r="1987" spans="1:6" ht="15">
      <c r="A1987" s="40"/>
      <c r="B1987" s="40"/>
      <c r="C1987" s="41"/>
      <c r="D1987" s="69"/>
      <c r="E1987" s="42"/>
      <c r="F1987" s="42"/>
    </row>
    <row r="1988" spans="1:6" ht="15">
      <c r="A1988" s="40"/>
      <c r="B1988" s="40"/>
      <c r="C1988" s="41"/>
      <c r="D1988" s="69"/>
      <c r="E1988" s="42"/>
      <c r="F1988" s="42"/>
    </row>
    <row r="1989" spans="1:6" ht="15">
      <c r="A1989" s="40"/>
      <c r="B1989" s="40"/>
      <c r="C1989" s="41"/>
      <c r="D1989" s="69"/>
      <c r="E1989" s="42"/>
      <c r="F1989" s="42"/>
    </row>
    <row r="1990" spans="1:6" ht="15">
      <c r="A1990" s="40"/>
      <c r="B1990" s="40"/>
      <c r="C1990" s="41"/>
      <c r="D1990" s="69"/>
      <c r="E1990" s="42"/>
      <c r="F1990" s="42"/>
    </row>
    <row r="1991" spans="1:6" ht="15">
      <c r="A1991" s="40"/>
      <c r="B1991" s="40"/>
      <c r="C1991" s="41"/>
      <c r="D1991" s="69"/>
      <c r="E1991" s="42"/>
      <c r="F1991" s="42"/>
    </row>
    <row r="1992" spans="1:6" ht="15">
      <c r="A1992" s="40"/>
      <c r="B1992" s="40"/>
      <c r="C1992" s="41"/>
      <c r="D1992" s="69"/>
      <c r="E1992" s="42"/>
      <c r="F1992" s="42"/>
    </row>
    <row r="1993" spans="1:6" ht="15">
      <c r="A1993" s="40"/>
      <c r="B1993" s="40"/>
      <c r="C1993" s="41"/>
      <c r="D1993" s="69"/>
      <c r="E1993" s="42"/>
      <c r="F1993" s="42"/>
    </row>
    <row r="1994" spans="1:6" ht="15">
      <c r="A1994" s="40"/>
      <c r="B1994" s="40"/>
      <c r="C1994" s="41"/>
      <c r="D1994" s="69"/>
      <c r="E1994" s="42"/>
      <c r="F1994" s="42"/>
    </row>
    <row r="1995" spans="1:6" ht="15">
      <c r="A1995" s="40"/>
      <c r="B1995" s="40"/>
      <c r="C1995" s="41"/>
      <c r="D1995" s="69"/>
      <c r="E1995" s="42"/>
      <c r="F1995" s="42"/>
    </row>
    <row r="1996" spans="1:6" ht="15">
      <c r="A1996" s="40"/>
      <c r="B1996" s="40"/>
      <c r="C1996" s="41"/>
      <c r="D1996" s="69"/>
      <c r="E1996" s="42"/>
      <c r="F1996" s="42"/>
    </row>
    <row r="1997" spans="1:6" ht="15">
      <c r="A1997" s="40"/>
      <c r="B1997" s="40"/>
      <c r="C1997" s="41"/>
      <c r="D1997" s="69"/>
      <c r="E1997" s="42"/>
      <c r="F1997" s="42"/>
    </row>
    <row r="1998" spans="1:6" ht="15">
      <c r="A1998" s="40"/>
      <c r="B1998" s="40"/>
      <c r="C1998" s="41"/>
      <c r="D1998" s="69"/>
      <c r="E1998" s="42"/>
      <c r="F1998" s="42"/>
    </row>
    <row r="1999" spans="1:6" ht="15">
      <c r="A1999" s="40"/>
      <c r="B1999" s="40"/>
      <c r="C1999" s="41"/>
      <c r="D1999" s="69"/>
      <c r="E1999" s="42"/>
      <c r="F1999" s="42"/>
    </row>
    <row r="2000" spans="1:6" ht="15">
      <c r="A2000" s="40"/>
      <c r="B2000" s="40"/>
      <c r="C2000" s="41"/>
      <c r="D2000" s="69"/>
      <c r="E2000" s="42"/>
      <c r="F2000" s="42"/>
    </row>
    <row r="2001" spans="1:6" ht="15">
      <c r="A2001" s="40"/>
      <c r="B2001" s="40"/>
      <c r="C2001" s="41"/>
      <c r="D2001" s="69"/>
      <c r="E2001" s="42"/>
      <c r="F2001" s="42"/>
    </row>
    <row r="2002" spans="1:6" ht="15">
      <c r="A2002" s="40"/>
      <c r="B2002" s="40"/>
      <c r="C2002" s="41"/>
      <c r="D2002" s="69"/>
      <c r="E2002" s="42"/>
      <c r="F2002" s="42"/>
    </row>
    <row r="2003" spans="1:6" ht="15">
      <c r="A2003" s="40"/>
      <c r="B2003" s="40"/>
      <c r="C2003" s="41"/>
      <c r="D2003" s="69"/>
      <c r="E2003" s="42"/>
      <c r="F2003" s="42"/>
    </row>
    <row r="2004" spans="1:6" ht="15">
      <c r="A2004" s="40"/>
      <c r="B2004" s="40"/>
      <c r="C2004" s="41"/>
      <c r="D2004" s="69"/>
      <c r="E2004" s="42"/>
      <c r="F2004" s="42"/>
    </row>
    <row r="2005" spans="1:6" ht="15">
      <c r="A2005" s="40"/>
      <c r="B2005" s="40"/>
      <c r="C2005" s="41"/>
      <c r="D2005" s="69"/>
      <c r="E2005" s="42"/>
      <c r="F2005" s="42"/>
    </row>
    <row r="2006" spans="1:6" ht="15">
      <c r="A2006" s="40"/>
      <c r="B2006" s="40"/>
      <c r="C2006" s="41"/>
      <c r="D2006" s="69"/>
      <c r="E2006" s="42"/>
      <c r="F2006" s="42"/>
    </row>
    <row r="2007" spans="1:6" ht="15">
      <c r="A2007" s="40"/>
      <c r="B2007" s="40"/>
      <c r="C2007" s="41"/>
      <c r="D2007" s="69"/>
      <c r="E2007" s="42"/>
      <c r="F2007" s="42"/>
    </row>
    <row r="2008" spans="1:6" ht="15">
      <c r="A2008" s="40"/>
      <c r="B2008" s="40"/>
      <c r="C2008" s="41"/>
      <c r="D2008" s="69"/>
      <c r="E2008" s="42"/>
      <c r="F2008" s="42"/>
    </row>
    <row r="2009" spans="1:6" ht="15">
      <c r="A2009" s="40"/>
      <c r="B2009" s="40"/>
      <c r="C2009" s="41"/>
      <c r="D2009" s="69"/>
      <c r="E2009" s="42"/>
      <c r="F2009" s="42"/>
    </row>
    <row r="2010" spans="1:6" ht="15">
      <c r="A2010" s="40"/>
      <c r="B2010" s="40"/>
      <c r="C2010" s="41"/>
      <c r="D2010" s="69"/>
      <c r="E2010" s="42"/>
      <c r="F2010" s="42"/>
    </row>
    <row r="2011" spans="1:6" ht="15">
      <c r="A2011" s="40"/>
      <c r="B2011" s="40"/>
      <c r="C2011" s="41"/>
      <c r="D2011" s="69"/>
      <c r="E2011" s="42"/>
      <c r="F2011" s="42"/>
    </row>
    <row r="2012" spans="1:6" ht="15">
      <c r="A2012" s="40"/>
      <c r="B2012" s="40"/>
      <c r="C2012" s="41"/>
      <c r="D2012" s="69"/>
      <c r="E2012" s="42"/>
      <c r="F2012" s="42"/>
    </row>
    <row r="2013" spans="1:6" ht="15">
      <c r="A2013" s="40"/>
      <c r="B2013" s="40"/>
      <c r="C2013" s="41"/>
      <c r="D2013" s="69"/>
      <c r="E2013" s="42"/>
      <c r="F2013" s="42"/>
    </row>
    <row r="2014" spans="1:6" ht="15">
      <c r="A2014" s="40"/>
      <c r="B2014" s="40"/>
      <c r="C2014" s="41"/>
      <c r="D2014" s="69"/>
      <c r="E2014" s="42"/>
      <c r="F2014" s="42"/>
    </row>
    <row r="2015" spans="1:6" ht="15">
      <c r="A2015" s="40"/>
      <c r="B2015" s="40"/>
      <c r="C2015" s="41"/>
      <c r="D2015" s="69"/>
      <c r="E2015" s="42"/>
      <c r="F2015" s="42"/>
    </row>
    <row r="2016" spans="1:6" ht="15">
      <c r="A2016" s="40"/>
      <c r="B2016" s="40"/>
      <c r="C2016" s="41"/>
      <c r="D2016" s="69"/>
      <c r="E2016" s="42"/>
      <c r="F2016" s="42"/>
    </row>
    <row r="2017" spans="1:6" ht="15">
      <c r="A2017" s="40"/>
      <c r="B2017" s="40"/>
      <c r="C2017" s="41"/>
      <c r="D2017" s="69"/>
      <c r="E2017" s="42"/>
      <c r="F2017" s="42"/>
    </row>
    <row r="2018" spans="1:6" ht="15">
      <c r="A2018" s="40"/>
      <c r="B2018" s="40"/>
      <c r="C2018" s="41"/>
      <c r="D2018" s="69"/>
      <c r="E2018" s="42"/>
      <c r="F2018" s="42"/>
    </row>
    <row r="2019" spans="1:6" ht="15">
      <c r="A2019" s="40"/>
      <c r="B2019" s="40"/>
      <c r="C2019" s="41"/>
      <c r="D2019" s="69"/>
      <c r="E2019" s="42"/>
      <c r="F2019" s="42"/>
    </row>
    <row r="2020" spans="1:6" ht="15">
      <c r="A2020" s="40"/>
      <c r="B2020" s="40"/>
      <c r="C2020" s="41"/>
      <c r="D2020" s="69"/>
      <c r="E2020" s="42"/>
      <c r="F2020" s="42"/>
    </row>
    <row r="2021" spans="1:6" ht="15">
      <c r="A2021" s="40"/>
      <c r="B2021" s="40"/>
      <c r="C2021" s="41"/>
      <c r="D2021" s="69"/>
      <c r="E2021" s="42"/>
      <c r="F2021" s="42"/>
    </row>
    <row r="2022" spans="1:6" ht="15">
      <c r="A2022" s="40"/>
      <c r="B2022" s="40"/>
      <c r="C2022" s="41"/>
      <c r="D2022" s="69"/>
      <c r="E2022" s="42"/>
      <c r="F2022" s="42"/>
    </row>
    <row r="2023" spans="1:6" ht="15">
      <c r="A2023" s="40"/>
      <c r="B2023" s="40"/>
      <c r="C2023" s="41"/>
      <c r="D2023" s="69"/>
      <c r="E2023" s="42"/>
      <c r="F2023" s="42"/>
    </row>
    <row r="2024" spans="1:6" ht="15">
      <c r="A2024" s="40"/>
      <c r="B2024" s="40"/>
      <c r="C2024" s="41"/>
      <c r="D2024" s="69"/>
      <c r="E2024" s="42"/>
      <c r="F2024" s="42"/>
    </row>
    <row r="2025" spans="1:6" ht="15">
      <c r="A2025" s="40"/>
      <c r="B2025" s="40"/>
      <c r="C2025" s="41"/>
      <c r="D2025" s="69"/>
      <c r="E2025" s="42"/>
      <c r="F2025" s="42"/>
    </row>
    <row r="2026" spans="1:6" ht="15">
      <c r="A2026" s="40"/>
      <c r="B2026" s="40"/>
      <c r="C2026" s="41"/>
      <c r="D2026" s="69"/>
      <c r="E2026" s="42"/>
      <c r="F2026" s="42"/>
    </row>
    <row r="2027" spans="1:6" ht="15">
      <c r="A2027" s="40"/>
      <c r="B2027" s="40"/>
      <c r="C2027" s="41"/>
      <c r="D2027" s="69"/>
      <c r="E2027" s="42"/>
      <c r="F2027" s="42"/>
    </row>
    <row r="2028" spans="1:6" ht="15">
      <c r="A2028" s="40"/>
      <c r="B2028" s="40"/>
      <c r="C2028" s="41"/>
      <c r="D2028" s="69"/>
      <c r="E2028" s="42"/>
      <c r="F2028" s="42"/>
    </row>
    <row r="2029" spans="1:6" ht="15">
      <c r="A2029" s="40"/>
      <c r="B2029" s="40"/>
      <c r="C2029" s="41"/>
      <c r="D2029" s="69"/>
      <c r="E2029" s="42"/>
      <c r="F2029" s="42"/>
    </row>
    <row r="2030" spans="1:6" ht="15">
      <c r="A2030" s="40"/>
      <c r="B2030" s="40"/>
      <c r="C2030" s="41"/>
      <c r="D2030" s="69"/>
      <c r="E2030" s="42"/>
      <c r="F2030" s="42"/>
    </row>
    <row r="2031" spans="1:6" ht="15">
      <c r="A2031" s="40"/>
      <c r="B2031" s="40"/>
      <c r="C2031" s="41"/>
      <c r="D2031" s="69"/>
      <c r="E2031" s="42"/>
      <c r="F2031" s="42"/>
    </row>
    <row r="2032" spans="1:6" ht="15">
      <c r="A2032" s="40"/>
      <c r="B2032" s="40"/>
      <c r="C2032" s="41"/>
      <c r="D2032" s="69"/>
      <c r="E2032" s="42"/>
      <c r="F2032" s="42"/>
    </row>
    <row r="2033" spans="1:6" ht="15">
      <c r="A2033" s="40"/>
      <c r="B2033" s="40"/>
      <c r="C2033" s="41"/>
      <c r="D2033" s="69"/>
      <c r="E2033" s="42"/>
      <c r="F2033" s="42"/>
    </row>
    <row r="2034" spans="1:6" ht="15">
      <c r="A2034" s="40"/>
      <c r="B2034" s="40"/>
      <c r="C2034" s="41"/>
      <c r="D2034" s="69"/>
      <c r="E2034" s="42"/>
      <c r="F2034" s="42"/>
    </row>
    <row r="2035" spans="1:6" ht="15">
      <c r="A2035" s="40"/>
      <c r="B2035" s="40"/>
      <c r="C2035" s="41"/>
      <c r="D2035" s="69"/>
      <c r="E2035" s="42"/>
      <c r="F2035" s="42"/>
    </row>
    <row r="2036" spans="1:6" ht="15">
      <c r="A2036" s="40"/>
      <c r="B2036" s="40"/>
      <c r="C2036" s="41"/>
      <c r="D2036" s="69"/>
      <c r="E2036" s="42"/>
      <c r="F2036" s="42"/>
    </row>
    <row r="2037" spans="1:6" ht="15">
      <c r="A2037" s="40"/>
      <c r="B2037" s="40"/>
      <c r="C2037" s="41"/>
      <c r="D2037" s="69"/>
      <c r="E2037" s="42"/>
      <c r="F2037" s="42"/>
    </row>
    <row r="2038" spans="1:6" ht="15">
      <c r="A2038" s="40"/>
      <c r="B2038" s="40"/>
      <c r="C2038" s="41"/>
      <c r="D2038" s="69"/>
      <c r="E2038" s="42"/>
      <c r="F2038" s="42"/>
    </row>
    <row r="2039" spans="1:6" ht="15">
      <c r="A2039" s="40"/>
      <c r="B2039" s="40"/>
      <c r="C2039" s="41"/>
      <c r="D2039" s="69"/>
      <c r="E2039" s="42"/>
      <c r="F2039" s="42"/>
    </row>
    <row r="2040" spans="1:6" ht="15">
      <c r="A2040" s="40"/>
      <c r="B2040" s="40"/>
      <c r="C2040" s="41"/>
      <c r="D2040" s="69"/>
      <c r="E2040" s="42"/>
      <c r="F2040" s="42"/>
    </row>
    <row r="2041" spans="1:6" ht="15">
      <c r="A2041" s="40"/>
      <c r="B2041" s="40"/>
      <c r="C2041" s="41"/>
      <c r="D2041" s="69"/>
      <c r="E2041" s="42"/>
      <c r="F2041" s="42"/>
    </row>
    <row r="2042" spans="1:6" ht="15">
      <c r="A2042" s="40"/>
      <c r="B2042" s="40"/>
      <c r="C2042" s="41"/>
      <c r="D2042" s="69"/>
      <c r="E2042" s="42"/>
      <c r="F2042" s="42"/>
    </row>
    <row r="2043" spans="1:6" ht="15">
      <c r="A2043" s="40"/>
      <c r="B2043" s="40"/>
      <c r="C2043" s="41"/>
      <c r="D2043" s="69"/>
      <c r="E2043" s="42"/>
      <c r="F2043" s="42"/>
    </row>
    <row r="2044" spans="1:6" ht="15">
      <c r="A2044" s="40"/>
      <c r="B2044" s="40"/>
      <c r="C2044" s="41"/>
      <c r="D2044" s="69"/>
      <c r="E2044" s="42"/>
      <c r="F2044" s="42"/>
    </row>
    <row r="2045" spans="1:6" ht="15">
      <c r="A2045" s="40"/>
      <c r="B2045" s="40"/>
      <c r="C2045" s="41"/>
      <c r="D2045" s="69"/>
      <c r="E2045" s="42"/>
      <c r="F2045" s="42"/>
    </row>
    <row r="2046" spans="1:6" ht="15">
      <c r="A2046" s="40"/>
      <c r="B2046" s="40"/>
      <c r="C2046" s="41"/>
      <c r="D2046" s="69"/>
      <c r="E2046" s="42"/>
      <c r="F2046" s="42"/>
    </row>
    <row r="2047" spans="1:6" ht="15">
      <c r="A2047" s="40"/>
      <c r="B2047" s="40"/>
      <c r="C2047" s="41"/>
      <c r="D2047" s="69"/>
      <c r="E2047" s="42"/>
      <c r="F2047" s="42"/>
    </row>
    <row r="2048" spans="1:6" ht="15">
      <c r="A2048" s="40"/>
      <c r="B2048" s="40"/>
      <c r="C2048" s="41"/>
      <c r="D2048" s="69"/>
      <c r="E2048" s="42"/>
      <c r="F2048" s="42"/>
    </row>
    <row r="2049" spans="1:6" ht="15">
      <c r="A2049" s="40"/>
      <c r="B2049" s="40"/>
      <c r="C2049" s="41"/>
      <c r="D2049" s="69"/>
      <c r="E2049" s="42"/>
      <c r="F2049" s="42"/>
    </row>
    <row r="2050" spans="1:6" ht="15">
      <c r="A2050" s="40"/>
      <c r="B2050" s="40"/>
      <c r="C2050" s="41"/>
      <c r="D2050" s="69"/>
      <c r="E2050" s="42"/>
      <c r="F2050" s="42"/>
    </row>
    <row r="2051" spans="1:6" ht="15">
      <c r="A2051" s="40"/>
      <c r="B2051" s="40"/>
      <c r="C2051" s="41"/>
      <c r="D2051" s="69"/>
      <c r="E2051" s="42"/>
      <c r="F2051" s="42"/>
    </row>
    <row r="2052" spans="1:6" ht="15">
      <c r="A2052" s="40"/>
      <c r="B2052" s="40"/>
      <c r="C2052" s="41"/>
      <c r="D2052" s="69"/>
      <c r="E2052" s="42"/>
      <c r="F2052" s="42"/>
    </row>
    <row r="2053" spans="1:6" ht="15">
      <c r="A2053" s="40"/>
      <c r="B2053" s="40"/>
      <c r="C2053" s="41"/>
      <c r="D2053" s="69"/>
      <c r="E2053" s="42"/>
      <c r="F2053" s="42"/>
    </row>
    <row r="2054" spans="1:6" ht="15">
      <c r="A2054" s="40"/>
      <c r="B2054" s="40"/>
      <c r="C2054" s="41"/>
      <c r="D2054" s="69"/>
      <c r="E2054" s="42"/>
      <c r="F2054" s="42"/>
    </row>
    <row r="2055" spans="1:6" ht="15">
      <c r="A2055" s="40"/>
      <c r="B2055" s="40"/>
      <c r="C2055" s="41"/>
      <c r="D2055" s="69"/>
      <c r="E2055" s="42"/>
      <c r="F2055" s="42"/>
    </row>
    <row r="2056" spans="1:6" ht="15">
      <c r="A2056" s="40"/>
      <c r="B2056" s="40"/>
      <c r="C2056" s="41"/>
      <c r="D2056" s="69"/>
      <c r="E2056" s="42"/>
      <c r="F2056" s="42"/>
    </row>
    <row r="2057" spans="1:6" ht="15">
      <c r="A2057" s="40"/>
      <c r="B2057" s="40"/>
      <c r="C2057" s="41"/>
      <c r="D2057" s="69"/>
      <c r="E2057" s="42"/>
      <c r="F2057" s="42"/>
    </row>
    <row r="2058" spans="1:6" ht="15">
      <c r="A2058" s="40"/>
      <c r="B2058" s="40"/>
      <c r="C2058" s="41"/>
      <c r="D2058" s="69"/>
      <c r="E2058" s="42"/>
      <c r="F2058" s="42"/>
    </row>
    <row r="2059" spans="1:6" ht="15">
      <c r="A2059" s="40"/>
      <c r="B2059" s="40"/>
      <c r="C2059" s="41"/>
      <c r="D2059" s="69"/>
      <c r="E2059" s="42"/>
      <c r="F2059" s="42"/>
    </row>
    <row r="2060" spans="1:6" ht="15">
      <c r="A2060" s="40"/>
      <c r="B2060" s="40"/>
      <c r="C2060" s="41"/>
      <c r="D2060" s="69"/>
      <c r="E2060" s="42"/>
      <c r="F2060" s="42"/>
    </row>
    <row r="2061" spans="1:6" ht="15">
      <c r="A2061" s="40"/>
      <c r="B2061" s="40"/>
      <c r="C2061" s="41"/>
      <c r="D2061" s="69"/>
      <c r="E2061" s="42"/>
      <c r="F2061" s="42"/>
    </row>
    <row r="2062" spans="1:6" ht="15">
      <c r="A2062" s="40"/>
      <c r="B2062" s="40"/>
      <c r="C2062" s="41"/>
      <c r="D2062" s="69"/>
      <c r="E2062" s="42"/>
      <c r="F2062" s="42"/>
    </row>
    <row r="2063" spans="1:6" ht="15">
      <c r="A2063" s="40"/>
      <c r="B2063" s="40"/>
      <c r="C2063" s="41"/>
      <c r="D2063" s="69"/>
      <c r="E2063" s="42"/>
      <c r="F2063" s="42"/>
    </row>
    <row r="2064" spans="1:6" ht="15">
      <c r="A2064" s="40"/>
      <c r="B2064" s="40"/>
      <c r="C2064" s="41"/>
      <c r="D2064" s="69"/>
      <c r="E2064" s="42"/>
      <c r="F2064" s="42"/>
    </row>
    <row r="2065" spans="1:6" ht="15">
      <c r="A2065" s="40"/>
      <c r="B2065" s="40"/>
      <c r="C2065" s="41"/>
      <c r="D2065" s="69"/>
      <c r="E2065" s="42"/>
      <c r="F2065" s="42"/>
    </row>
    <row r="2066" spans="1:6" ht="15">
      <c r="A2066" s="40"/>
      <c r="B2066" s="40"/>
      <c r="C2066" s="41"/>
      <c r="D2066" s="69"/>
      <c r="E2066" s="42"/>
      <c r="F2066" s="42"/>
    </row>
    <row r="2067" spans="1:6" ht="15">
      <c r="A2067" s="40"/>
      <c r="B2067" s="40"/>
      <c r="C2067" s="41"/>
      <c r="D2067" s="69"/>
      <c r="E2067" s="42"/>
      <c r="F2067" s="42"/>
    </row>
    <row r="2068" spans="1:6" ht="15">
      <c r="A2068" s="40"/>
      <c r="B2068" s="40"/>
      <c r="C2068" s="41"/>
      <c r="D2068" s="69"/>
      <c r="E2068" s="42"/>
      <c r="F2068" s="42"/>
    </row>
    <row r="2069" spans="1:6" ht="15">
      <c r="A2069" s="40"/>
      <c r="B2069" s="40"/>
      <c r="C2069" s="41"/>
      <c r="D2069" s="69"/>
      <c r="E2069" s="42"/>
      <c r="F2069" s="42"/>
    </row>
    <row r="2070" spans="1:6" ht="15">
      <c r="A2070" s="40"/>
      <c r="B2070" s="40"/>
      <c r="C2070" s="41"/>
      <c r="D2070" s="69"/>
      <c r="E2070" s="42"/>
      <c r="F2070" s="42"/>
    </row>
    <row r="2071" spans="1:6" ht="15">
      <c r="A2071" s="40"/>
      <c r="B2071" s="40"/>
      <c r="C2071" s="41"/>
      <c r="D2071" s="69"/>
      <c r="E2071" s="42"/>
      <c r="F2071" s="42"/>
    </row>
    <row r="2072" spans="1:6" ht="15">
      <c r="A2072" s="40"/>
      <c r="B2072" s="40"/>
      <c r="C2072" s="41"/>
      <c r="D2072" s="69"/>
      <c r="E2072" s="42"/>
      <c r="F2072" s="42"/>
    </row>
    <row r="2073" spans="1:6" ht="15">
      <c r="A2073" s="40"/>
      <c r="B2073" s="40"/>
      <c r="C2073" s="41"/>
      <c r="D2073" s="69"/>
      <c r="E2073" s="42"/>
      <c r="F2073" s="42"/>
    </row>
    <row r="2074" spans="1:6" ht="15">
      <c r="A2074" s="40"/>
      <c r="B2074" s="40"/>
      <c r="C2074" s="41"/>
      <c r="D2074" s="69"/>
      <c r="E2074" s="42"/>
      <c r="F2074" s="42"/>
    </row>
    <row r="2075" spans="1:6" ht="15">
      <c r="A2075" s="40"/>
      <c r="B2075" s="40"/>
      <c r="C2075" s="41"/>
      <c r="D2075" s="69"/>
      <c r="E2075" s="42"/>
      <c r="F2075" s="42"/>
    </row>
    <row r="2076" spans="1:6" ht="15">
      <c r="A2076" s="40"/>
      <c r="B2076" s="40"/>
      <c r="C2076" s="41"/>
      <c r="D2076" s="69"/>
      <c r="E2076" s="42"/>
      <c r="F2076" s="42"/>
    </row>
    <row r="2077" spans="1:6" ht="15">
      <c r="A2077" s="40"/>
      <c r="B2077" s="40"/>
      <c r="C2077" s="41"/>
      <c r="D2077" s="69"/>
      <c r="E2077" s="42"/>
      <c r="F2077" s="42"/>
    </row>
    <row r="2078" spans="1:6" ht="15">
      <c r="A2078" s="40"/>
      <c r="B2078" s="40"/>
      <c r="C2078" s="41"/>
      <c r="D2078" s="69"/>
      <c r="E2078" s="42"/>
      <c r="F2078" s="42"/>
    </row>
    <row r="2079" spans="1:6" ht="15">
      <c r="A2079" s="40"/>
      <c r="B2079" s="40"/>
      <c r="C2079" s="41"/>
      <c r="D2079" s="69"/>
      <c r="E2079" s="42"/>
      <c r="F2079" s="42"/>
    </row>
    <row r="2080" spans="1:6" ht="15">
      <c r="A2080" s="40"/>
      <c r="B2080" s="40"/>
      <c r="C2080" s="41"/>
      <c r="D2080" s="69"/>
      <c r="E2080" s="42"/>
      <c r="F2080" s="42"/>
    </row>
    <row r="2081" spans="1:6" ht="15">
      <c r="A2081" s="40"/>
      <c r="B2081" s="40"/>
      <c r="C2081" s="41"/>
      <c r="D2081" s="69"/>
      <c r="E2081" s="42"/>
      <c r="F2081" s="42"/>
    </row>
    <row r="2082" spans="1:6" ht="15">
      <c r="A2082" s="40"/>
      <c r="B2082" s="40"/>
      <c r="C2082" s="41"/>
      <c r="D2082" s="69"/>
      <c r="E2082" s="42"/>
      <c r="F2082" s="42"/>
    </row>
    <row r="2083" spans="1:6" ht="15">
      <c r="A2083" s="40"/>
      <c r="B2083" s="40"/>
      <c r="C2083" s="41"/>
      <c r="D2083" s="69"/>
      <c r="E2083" s="42"/>
      <c r="F2083" s="42"/>
    </row>
    <row r="2084" spans="1:6" ht="15">
      <c r="A2084" s="40"/>
      <c r="B2084" s="40"/>
      <c r="C2084" s="41"/>
      <c r="D2084" s="69"/>
      <c r="E2084" s="42"/>
      <c r="F2084" s="42"/>
    </row>
    <row r="2085" spans="1:6" ht="15">
      <c r="A2085" s="40"/>
      <c r="B2085" s="40"/>
      <c r="C2085" s="41"/>
      <c r="D2085" s="69"/>
      <c r="E2085" s="42"/>
      <c r="F2085" s="42"/>
    </row>
    <row r="2086" spans="1:6" ht="15">
      <c r="A2086" s="40"/>
      <c r="B2086" s="40"/>
      <c r="C2086" s="41"/>
      <c r="D2086" s="69"/>
      <c r="E2086" s="42"/>
      <c r="F2086" s="42"/>
    </row>
    <row r="2087" spans="1:6" ht="15">
      <c r="A2087" s="40"/>
      <c r="B2087" s="40"/>
      <c r="C2087" s="41"/>
      <c r="D2087" s="69"/>
      <c r="E2087" s="42"/>
      <c r="F2087" s="42"/>
    </row>
    <row r="2088" spans="1:6" ht="15">
      <c r="A2088" s="40"/>
      <c r="B2088" s="40"/>
      <c r="C2088" s="41"/>
      <c r="D2088" s="69"/>
      <c r="E2088" s="42"/>
      <c r="F2088" s="42"/>
    </row>
    <row r="2089" spans="1:6" ht="15">
      <c r="A2089" s="40"/>
      <c r="B2089" s="40"/>
      <c r="C2089" s="41"/>
      <c r="D2089" s="69"/>
      <c r="E2089" s="42"/>
      <c r="F2089" s="42"/>
    </row>
    <row r="2090" spans="1:6" ht="15">
      <c r="A2090" s="40"/>
      <c r="B2090" s="40"/>
      <c r="C2090" s="41"/>
      <c r="D2090" s="69"/>
      <c r="E2090" s="42"/>
      <c r="F2090" s="42"/>
    </row>
    <row r="2091" spans="1:6" ht="15">
      <c r="A2091" s="40"/>
      <c r="B2091" s="40"/>
      <c r="C2091" s="41"/>
      <c r="D2091" s="69"/>
      <c r="E2091" s="42"/>
      <c r="F2091" s="42"/>
    </row>
    <row r="2092" spans="1:6" ht="15">
      <c r="A2092" s="40"/>
      <c r="B2092" s="40"/>
      <c r="C2092" s="41"/>
      <c r="D2092" s="69"/>
      <c r="E2092" s="42"/>
      <c r="F2092" s="42"/>
    </row>
    <row r="2093" spans="1:6" ht="15">
      <c r="A2093" s="40"/>
      <c r="B2093" s="40"/>
      <c r="C2093" s="41"/>
      <c r="D2093" s="69"/>
      <c r="E2093" s="42"/>
      <c r="F2093" s="42"/>
    </row>
    <row r="2094" spans="1:6" ht="15">
      <c r="A2094" s="40"/>
      <c r="B2094" s="40"/>
      <c r="C2094" s="41"/>
      <c r="D2094" s="69"/>
      <c r="E2094" s="42"/>
      <c r="F2094" s="42"/>
    </row>
    <row r="2095" spans="1:6" ht="15">
      <c r="A2095" s="40"/>
      <c r="B2095" s="40"/>
      <c r="C2095" s="41"/>
      <c r="D2095" s="69"/>
      <c r="E2095" s="42"/>
      <c r="F2095" s="42"/>
    </row>
    <row r="2096" spans="1:6" ht="15">
      <c r="A2096" s="40"/>
      <c r="B2096" s="40"/>
      <c r="C2096" s="41"/>
      <c r="D2096" s="69"/>
      <c r="E2096" s="42"/>
      <c r="F2096" s="42"/>
    </row>
    <row r="2097" spans="1:6" ht="15">
      <c r="A2097" s="40"/>
      <c r="B2097" s="40"/>
      <c r="C2097" s="41"/>
      <c r="D2097" s="69"/>
      <c r="E2097" s="42"/>
      <c r="F2097" s="42"/>
    </row>
    <row r="2098" spans="1:6" ht="15">
      <c r="A2098" s="40"/>
      <c r="B2098" s="40"/>
      <c r="C2098" s="41"/>
      <c r="D2098" s="69"/>
      <c r="E2098" s="42"/>
      <c r="F2098" s="42"/>
    </row>
    <row r="2099" spans="1:6" ht="15">
      <c r="A2099" s="40"/>
      <c r="B2099" s="40"/>
      <c r="C2099" s="41"/>
      <c r="D2099" s="69"/>
      <c r="E2099" s="42"/>
      <c r="F2099" s="42"/>
    </row>
    <row r="2100" spans="1:6" ht="15">
      <c r="A2100" s="40"/>
      <c r="B2100" s="40"/>
      <c r="C2100" s="41"/>
      <c r="D2100" s="69"/>
      <c r="E2100" s="42"/>
      <c r="F2100" s="42"/>
    </row>
    <row r="2101" spans="1:6" ht="15">
      <c r="A2101" s="40"/>
      <c r="B2101" s="40"/>
      <c r="C2101" s="41"/>
      <c r="D2101" s="69"/>
      <c r="E2101" s="42"/>
      <c r="F2101" s="42"/>
    </row>
    <row r="2102" spans="1:6" ht="15">
      <c r="A2102" s="40"/>
      <c r="B2102" s="40"/>
      <c r="C2102" s="41"/>
      <c r="D2102" s="69"/>
      <c r="E2102" s="42"/>
      <c r="F2102" s="42"/>
    </row>
    <row r="2103" spans="1:6" ht="15">
      <c r="A2103" s="40"/>
      <c r="B2103" s="40"/>
      <c r="C2103" s="41"/>
      <c r="D2103" s="69"/>
      <c r="E2103" s="42"/>
      <c r="F2103" s="42"/>
    </row>
    <row r="2104" spans="1:6" ht="15">
      <c r="A2104" s="40"/>
      <c r="B2104" s="40"/>
      <c r="C2104" s="41"/>
      <c r="D2104" s="69"/>
      <c r="E2104" s="42"/>
      <c r="F2104" s="42"/>
    </row>
    <row r="2105" spans="1:6" ht="15">
      <c r="A2105" s="40"/>
      <c r="B2105" s="40"/>
      <c r="C2105" s="41"/>
      <c r="D2105" s="69"/>
      <c r="E2105" s="42"/>
      <c r="F2105" s="42"/>
    </row>
    <row r="2106" spans="1:6" ht="15">
      <c r="A2106" s="40"/>
      <c r="B2106" s="40"/>
      <c r="C2106" s="41"/>
      <c r="D2106" s="69"/>
      <c r="E2106" s="42"/>
      <c r="F2106" s="42"/>
    </row>
    <row r="2107" spans="1:6" ht="15">
      <c r="A2107" s="40"/>
      <c r="B2107" s="40"/>
      <c r="C2107" s="41"/>
      <c r="D2107" s="69"/>
      <c r="E2107" s="42"/>
      <c r="F2107" s="42"/>
    </row>
    <row r="2108" spans="1:6" ht="15">
      <c r="A2108" s="40"/>
      <c r="B2108" s="40"/>
      <c r="C2108" s="41"/>
      <c r="D2108" s="69"/>
      <c r="E2108" s="42"/>
      <c r="F2108" s="42"/>
    </row>
    <row r="2109" spans="1:6" ht="15">
      <c r="A2109" s="40"/>
      <c r="B2109" s="40"/>
      <c r="C2109" s="41"/>
      <c r="D2109" s="69"/>
      <c r="E2109" s="42"/>
      <c r="F2109" s="42"/>
    </row>
    <row r="2110" spans="1:6" ht="15">
      <c r="A2110" s="40"/>
      <c r="B2110" s="40"/>
      <c r="C2110" s="41"/>
      <c r="D2110" s="69"/>
      <c r="E2110" s="42"/>
      <c r="F2110" s="42"/>
    </row>
    <row r="2111" spans="1:6" ht="15">
      <c r="A2111" s="40"/>
      <c r="B2111" s="40"/>
      <c r="C2111" s="41"/>
      <c r="D2111" s="69"/>
      <c r="E2111" s="42"/>
      <c r="F2111" s="42"/>
    </row>
    <row r="2112" spans="1:6" ht="15">
      <c r="A2112" s="40"/>
      <c r="B2112" s="40"/>
      <c r="C2112" s="41"/>
      <c r="D2112" s="69"/>
      <c r="E2112" s="42"/>
      <c r="F2112" s="42"/>
    </row>
    <row r="2113" spans="1:6" ht="15">
      <c r="A2113" s="40"/>
      <c r="B2113" s="40"/>
      <c r="C2113" s="41"/>
      <c r="D2113" s="69"/>
      <c r="E2113" s="42"/>
      <c r="F2113" s="42"/>
    </row>
    <row r="2114" spans="1:6" ht="15">
      <c r="A2114" s="40"/>
      <c r="B2114" s="40"/>
      <c r="C2114" s="41"/>
      <c r="D2114" s="69"/>
      <c r="E2114" s="42"/>
      <c r="F2114" s="42"/>
    </row>
    <row r="2115" spans="1:6" ht="15">
      <c r="A2115" s="40"/>
      <c r="B2115" s="40"/>
      <c r="C2115" s="41"/>
      <c r="D2115" s="69"/>
      <c r="E2115" s="42"/>
      <c r="F2115" s="42"/>
    </row>
    <row r="2116" spans="1:6" ht="15">
      <c r="A2116" s="40"/>
      <c r="B2116" s="40"/>
      <c r="C2116" s="41"/>
      <c r="D2116" s="69"/>
      <c r="E2116" s="42"/>
      <c r="F2116" s="42"/>
    </row>
    <row r="2117" spans="1:6" ht="15">
      <c r="A2117" s="40"/>
      <c r="B2117" s="40"/>
      <c r="C2117" s="41"/>
      <c r="D2117" s="69"/>
      <c r="E2117" s="42"/>
      <c r="F2117" s="42"/>
    </row>
    <row r="2118" spans="1:6" ht="15">
      <c r="A2118" s="40"/>
      <c r="B2118" s="40"/>
      <c r="C2118" s="41"/>
      <c r="D2118" s="69"/>
      <c r="E2118" s="42"/>
      <c r="F2118" s="42"/>
    </row>
    <row r="2119" spans="1:6" ht="15">
      <c r="A2119" s="40"/>
      <c r="B2119" s="40"/>
      <c r="C2119" s="41"/>
      <c r="D2119" s="69"/>
      <c r="E2119" s="42"/>
      <c r="F2119" s="42"/>
    </row>
    <row r="2120" spans="1:6" ht="15">
      <c r="A2120" s="40"/>
      <c r="B2120" s="40"/>
      <c r="C2120" s="41"/>
      <c r="D2120" s="69"/>
      <c r="E2120" s="42"/>
      <c r="F2120" s="42"/>
    </row>
    <row r="2121" spans="1:6" ht="15">
      <c r="A2121" s="40"/>
      <c r="B2121" s="40"/>
      <c r="C2121" s="41"/>
      <c r="D2121" s="69"/>
      <c r="E2121" s="42"/>
      <c r="F2121" s="42"/>
    </row>
    <row r="2122" spans="1:6" ht="15">
      <c r="A2122" s="40"/>
      <c r="B2122" s="40"/>
      <c r="C2122" s="41"/>
      <c r="D2122" s="69"/>
      <c r="E2122" s="42"/>
      <c r="F2122" s="42"/>
    </row>
    <row r="2123" spans="1:6" ht="15">
      <c r="A2123" s="40"/>
      <c r="B2123" s="40"/>
      <c r="C2123" s="41"/>
      <c r="D2123" s="69"/>
      <c r="E2123" s="42"/>
      <c r="F2123" s="42"/>
    </row>
    <row r="2124" spans="1:6" ht="15">
      <c r="A2124" s="40"/>
      <c r="B2124" s="40"/>
      <c r="C2124" s="41"/>
      <c r="D2124" s="69"/>
      <c r="E2124" s="42"/>
      <c r="F2124" s="42"/>
    </row>
    <row r="2125" spans="1:6" ht="15">
      <c r="A2125" s="40"/>
      <c r="B2125" s="40"/>
      <c r="C2125" s="41"/>
      <c r="D2125" s="69"/>
      <c r="E2125" s="42"/>
      <c r="F2125" s="42"/>
    </row>
    <row r="2126" spans="1:6" ht="15">
      <c r="A2126" s="40"/>
      <c r="B2126" s="40"/>
      <c r="C2126" s="41"/>
      <c r="D2126" s="69"/>
      <c r="E2126" s="42"/>
      <c r="F2126" s="42"/>
    </row>
    <row r="2127" spans="1:6" ht="15">
      <c r="A2127" s="40"/>
      <c r="B2127" s="40"/>
      <c r="C2127" s="41"/>
      <c r="D2127" s="69"/>
      <c r="E2127" s="42"/>
      <c r="F2127" s="42"/>
    </row>
    <row r="2128" spans="1:6" ht="15">
      <c r="A2128" s="40"/>
      <c r="B2128" s="40"/>
      <c r="C2128" s="41"/>
      <c r="D2128" s="69"/>
      <c r="E2128" s="42"/>
      <c r="F2128" s="42"/>
    </row>
    <row r="2129" spans="1:6" ht="15">
      <c r="A2129" s="40"/>
      <c r="B2129" s="40"/>
      <c r="C2129" s="41"/>
      <c r="D2129" s="69"/>
      <c r="E2129" s="42"/>
      <c r="F2129" s="42"/>
    </row>
    <row r="2130" spans="1:6" ht="15">
      <c r="A2130" s="40"/>
      <c r="B2130" s="40"/>
      <c r="C2130" s="41"/>
      <c r="D2130" s="69"/>
      <c r="E2130" s="42"/>
      <c r="F2130" s="42"/>
    </row>
    <row r="2131" spans="1:6" ht="15">
      <c r="A2131" s="40"/>
      <c r="B2131" s="40"/>
      <c r="C2131" s="41"/>
      <c r="D2131" s="69"/>
      <c r="E2131" s="42"/>
      <c r="F2131" s="42"/>
    </row>
    <row r="2132" spans="1:6" ht="15">
      <c r="A2132" s="40"/>
      <c r="B2132" s="40"/>
      <c r="C2132" s="41"/>
      <c r="D2132" s="69"/>
      <c r="E2132" s="42"/>
      <c r="F2132" s="42"/>
    </row>
    <row r="2133" spans="1:6" ht="15">
      <c r="A2133" s="40"/>
      <c r="B2133" s="40"/>
      <c r="C2133" s="41"/>
      <c r="D2133" s="69"/>
      <c r="E2133" s="42"/>
      <c r="F2133" s="42"/>
    </row>
    <row r="2134" spans="1:6" ht="15">
      <c r="A2134" s="40"/>
      <c r="B2134" s="40"/>
      <c r="C2134" s="41"/>
      <c r="D2134" s="69"/>
      <c r="E2134" s="42"/>
      <c r="F2134" s="42"/>
    </row>
    <row r="2135" spans="1:6" ht="15">
      <c r="A2135" s="40"/>
      <c r="B2135" s="40"/>
      <c r="C2135" s="41"/>
      <c r="D2135" s="69"/>
      <c r="E2135" s="42"/>
      <c r="F2135" s="42"/>
    </row>
    <row r="2136" spans="1:6" ht="15">
      <c r="A2136" s="40"/>
      <c r="B2136" s="40"/>
      <c r="C2136" s="41"/>
      <c r="D2136" s="69"/>
      <c r="E2136" s="42"/>
      <c r="F2136" s="42"/>
    </row>
    <row r="2137" spans="1:6" ht="15">
      <c r="A2137" s="40"/>
      <c r="B2137" s="40"/>
      <c r="C2137" s="41"/>
      <c r="D2137" s="69"/>
      <c r="E2137" s="42"/>
      <c r="F2137" s="42"/>
    </row>
    <row r="2138" spans="1:6" ht="15">
      <c r="A2138" s="40"/>
      <c r="B2138" s="40"/>
      <c r="C2138" s="41"/>
      <c r="D2138" s="69"/>
      <c r="E2138" s="42"/>
      <c r="F2138" s="42"/>
    </row>
    <row r="2139" spans="1:6" ht="15">
      <c r="A2139" s="40"/>
      <c r="B2139" s="40"/>
      <c r="C2139" s="41"/>
      <c r="D2139" s="69"/>
      <c r="E2139" s="42"/>
      <c r="F2139" s="42"/>
    </row>
    <row r="2140" spans="1:6" ht="15">
      <c r="A2140" s="40"/>
      <c r="B2140" s="40"/>
      <c r="C2140" s="41"/>
      <c r="D2140" s="69"/>
      <c r="E2140" s="42"/>
      <c r="F2140" s="42"/>
    </row>
    <row r="2141" spans="1:6" ht="15">
      <c r="A2141" s="40"/>
      <c r="B2141" s="40"/>
      <c r="C2141" s="41"/>
      <c r="D2141" s="69"/>
      <c r="E2141" s="42"/>
      <c r="F2141" s="42"/>
    </row>
    <row r="2142" spans="1:6" ht="15">
      <c r="A2142" s="40"/>
      <c r="B2142" s="40"/>
      <c r="C2142" s="41"/>
      <c r="D2142" s="69"/>
      <c r="E2142" s="42"/>
      <c r="F2142" s="42"/>
    </row>
    <row r="2143" spans="1:6" ht="15">
      <c r="A2143" s="40"/>
      <c r="B2143" s="40"/>
      <c r="C2143" s="41"/>
      <c r="D2143" s="69"/>
      <c r="E2143" s="42"/>
      <c r="F2143" s="42"/>
    </row>
    <row r="2144" spans="1:6" ht="15">
      <c r="A2144" s="40"/>
      <c r="B2144" s="40"/>
      <c r="C2144" s="41"/>
      <c r="D2144" s="69"/>
      <c r="E2144" s="42"/>
      <c r="F2144" s="42"/>
    </row>
    <row r="2145" spans="1:6" ht="15">
      <c r="A2145" s="40"/>
      <c r="B2145" s="40"/>
      <c r="C2145" s="41"/>
      <c r="D2145" s="69"/>
      <c r="E2145" s="42"/>
      <c r="F2145" s="42"/>
    </row>
    <row r="2146" spans="1:6" ht="15">
      <c r="A2146" s="40"/>
      <c r="B2146" s="40"/>
      <c r="C2146" s="41"/>
      <c r="D2146" s="69"/>
      <c r="E2146" s="42"/>
      <c r="F2146" s="42"/>
    </row>
    <row r="2147" spans="1:6" ht="15">
      <c r="A2147" s="40"/>
      <c r="B2147" s="40"/>
      <c r="C2147" s="41"/>
      <c r="D2147" s="69"/>
      <c r="E2147" s="42"/>
      <c r="F2147" s="42"/>
    </row>
    <row r="2148" spans="1:6" ht="15">
      <c r="A2148" s="40"/>
      <c r="B2148" s="40"/>
      <c r="C2148" s="41"/>
      <c r="D2148" s="69"/>
      <c r="E2148" s="42"/>
      <c r="F2148" s="42"/>
    </row>
    <row r="2149" spans="1:6" ht="15">
      <c r="A2149" s="40"/>
      <c r="B2149" s="40"/>
      <c r="C2149" s="41"/>
      <c r="D2149" s="69"/>
      <c r="E2149" s="42"/>
      <c r="F2149" s="42"/>
    </row>
    <row r="2150" spans="1:6" ht="15">
      <c r="A2150" s="40"/>
      <c r="B2150" s="40"/>
      <c r="C2150" s="41"/>
      <c r="D2150" s="69"/>
      <c r="E2150" s="42"/>
      <c r="F2150" s="42"/>
    </row>
    <row r="2151" spans="1:6" ht="15">
      <c r="A2151" s="40"/>
      <c r="B2151" s="40"/>
      <c r="C2151" s="41"/>
      <c r="D2151" s="69"/>
      <c r="E2151" s="42"/>
      <c r="F2151" s="42"/>
    </row>
    <row r="2152" spans="1:6" ht="15">
      <c r="A2152" s="40"/>
      <c r="B2152" s="40"/>
      <c r="C2152" s="41"/>
      <c r="D2152" s="69"/>
      <c r="E2152" s="42"/>
      <c r="F2152" s="42"/>
    </row>
    <row r="2153" spans="1:6" ht="15">
      <c r="A2153" s="40"/>
      <c r="B2153" s="40"/>
      <c r="C2153" s="41"/>
      <c r="D2153" s="69"/>
      <c r="E2153" s="42"/>
      <c r="F2153" s="42"/>
    </row>
    <row r="2154" spans="1:6" ht="15">
      <c r="A2154" s="40"/>
      <c r="B2154" s="40"/>
      <c r="C2154" s="41"/>
      <c r="D2154" s="69"/>
      <c r="E2154" s="42"/>
      <c r="F2154" s="42"/>
    </row>
    <row r="2155" spans="1:6" ht="15">
      <c r="A2155" s="40"/>
      <c r="B2155" s="40"/>
      <c r="C2155" s="41"/>
      <c r="D2155" s="69"/>
      <c r="E2155" s="42"/>
      <c r="F2155" s="42"/>
    </row>
    <row r="2156" spans="1:6" ht="15">
      <c r="A2156" s="40"/>
      <c r="B2156" s="40"/>
      <c r="C2156" s="41"/>
      <c r="D2156" s="69"/>
      <c r="E2156" s="42"/>
      <c r="F2156" s="42"/>
    </row>
    <row r="2157" spans="1:6" ht="15">
      <c r="A2157" s="40"/>
      <c r="B2157" s="40"/>
      <c r="C2157" s="41"/>
      <c r="D2157" s="69"/>
      <c r="E2157" s="42"/>
      <c r="F2157" s="42"/>
    </row>
    <row r="2158" spans="1:6" ht="15">
      <c r="A2158" s="40"/>
      <c r="B2158" s="40"/>
      <c r="C2158" s="41"/>
      <c r="D2158" s="69"/>
      <c r="E2158" s="42"/>
      <c r="F2158" s="42"/>
    </row>
    <row r="2159" spans="1:6" ht="15">
      <c r="A2159" s="40"/>
      <c r="B2159" s="40"/>
      <c r="C2159" s="41"/>
      <c r="D2159" s="69"/>
      <c r="E2159" s="42"/>
      <c r="F2159" s="42"/>
    </row>
    <row r="2160" spans="1:6" ht="15">
      <c r="A2160" s="40"/>
      <c r="B2160" s="40"/>
      <c r="C2160" s="41"/>
      <c r="D2160" s="69"/>
      <c r="E2160" s="42"/>
      <c r="F2160" s="42"/>
    </row>
    <row r="2161" spans="1:6" ht="15">
      <c r="A2161" s="40"/>
      <c r="B2161" s="40"/>
      <c r="C2161" s="41"/>
      <c r="D2161" s="69"/>
      <c r="E2161" s="42"/>
      <c r="F2161" s="42"/>
    </row>
    <row r="2162" spans="1:6" ht="15">
      <c r="A2162" s="40"/>
      <c r="B2162" s="40"/>
      <c r="C2162" s="41"/>
      <c r="D2162" s="69"/>
      <c r="E2162" s="42"/>
      <c r="F2162" s="42"/>
    </row>
    <row r="2163" spans="1:6" ht="15">
      <c r="A2163" s="40"/>
      <c r="B2163" s="40"/>
      <c r="C2163" s="41"/>
      <c r="D2163" s="69"/>
      <c r="E2163" s="42"/>
      <c r="F2163" s="42"/>
    </row>
    <row r="2164" spans="1:6" ht="15">
      <c r="A2164" s="40"/>
      <c r="B2164" s="40"/>
      <c r="C2164" s="41"/>
      <c r="D2164" s="69"/>
      <c r="E2164" s="42"/>
      <c r="F2164" s="42"/>
    </row>
    <row r="2165" spans="1:6" ht="15">
      <c r="A2165" s="40"/>
      <c r="B2165" s="40"/>
      <c r="C2165" s="41"/>
      <c r="D2165" s="69"/>
      <c r="E2165" s="42"/>
      <c r="F2165" s="42"/>
    </row>
    <row r="2166" spans="1:6" ht="15">
      <c r="A2166" s="40"/>
      <c r="B2166" s="40"/>
      <c r="C2166" s="41"/>
      <c r="D2166" s="69"/>
      <c r="E2166" s="42"/>
      <c r="F2166" s="42"/>
    </row>
    <row r="2167" spans="1:6" ht="15">
      <c r="A2167" s="40"/>
      <c r="B2167" s="40"/>
      <c r="C2167" s="41"/>
      <c r="D2167" s="69"/>
      <c r="E2167" s="42"/>
      <c r="F2167" s="42"/>
    </row>
    <row r="2168" spans="1:6" ht="15">
      <c r="A2168" s="40"/>
      <c r="B2168" s="40"/>
      <c r="C2168" s="41"/>
      <c r="D2168" s="69"/>
      <c r="E2168" s="42"/>
      <c r="F2168" s="42"/>
    </row>
    <row r="2169" spans="1:6" ht="15">
      <c r="A2169" s="40"/>
      <c r="B2169" s="40"/>
      <c r="C2169" s="41"/>
      <c r="D2169" s="69"/>
      <c r="E2169" s="42"/>
      <c r="F2169" s="42"/>
    </row>
    <row r="2170" spans="1:6" ht="15">
      <c r="A2170" s="40"/>
      <c r="B2170" s="40"/>
      <c r="C2170" s="41"/>
      <c r="D2170" s="69"/>
      <c r="E2170" s="42"/>
      <c r="F2170" s="42"/>
    </row>
    <row r="2171" spans="1:6" ht="15">
      <c r="A2171" s="40"/>
      <c r="B2171" s="40"/>
      <c r="C2171" s="41"/>
      <c r="D2171" s="69"/>
      <c r="E2171" s="42"/>
      <c r="F2171" s="42"/>
    </row>
    <row r="2172" spans="1:6" ht="15">
      <c r="A2172" s="40"/>
      <c r="B2172" s="40"/>
      <c r="C2172" s="41"/>
      <c r="D2172" s="69"/>
      <c r="E2172" s="42"/>
      <c r="F2172" s="42"/>
    </row>
    <row r="2173" spans="1:6" ht="15">
      <c r="A2173" s="40"/>
      <c r="B2173" s="40"/>
      <c r="C2173" s="41"/>
      <c r="D2173" s="69"/>
      <c r="E2173" s="42"/>
      <c r="F2173" s="42"/>
    </row>
    <row r="2174" spans="1:6" ht="15">
      <c r="A2174" s="40"/>
      <c r="B2174" s="40"/>
      <c r="C2174" s="41"/>
      <c r="D2174" s="69"/>
      <c r="E2174" s="42"/>
      <c r="F2174" s="42"/>
    </row>
    <row r="2175" spans="1:6" ht="15">
      <c r="A2175" s="40"/>
      <c r="B2175" s="40"/>
      <c r="C2175" s="41"/>
      <c r="D2175" s="69"/>
      <c r="E2175" s="42"/>
      <c r="F2175" s="42"/>
    </row>
    <row r="2176" spans="1:6" ht="15">
      <c r="A2176" s="40"/>
      <c r="B2176" s="40"/>
      <c r="C2176" s="41"/>
      <c r="D2176" s="69"/>
      <c r="E2176" s="42"/>
      <c r="F2176" s="42"/>
    </row>
    <row r="2177" spans="1:6" ht="15">
      <c r="A2177" s="40"/>
      <c r="B2177" s="40"/>
      <c r="C2177" s="41"/>
      <c r="D2177" s="69"/>
      <c r="E2177" s="42"/>
      <c r="F2177" s="42"/>
    </row>
    <row r="2178" spans="1:6" ht="15">
      <c r="A2178" s="40"/>
      <c r="B2178" s="40"/>
      <c r="C2178" s="41"/>
      <c r="D2178" s="69"/>
      <c r="E2178" s="42"/>
      <c r="F2178" s="42"/>
    </row>
    <row r="2179" spans="1:6" ht="15">
      <c r="A2179" s="40"/>
      <c r="B2179" s="40"/>
      <c r="C2179" s="41"/>
      <c r="D2179" s="69"/>
      <c r="E2179" s="42"/>
      <c r="F2179" s="42"/>
    </row>
    <row r="2180" spans="1:6" ht="15">
      <c r="A2180" s="40"/>
      <c r="B2180" s="40"/>
      <c r="C2180" s="41"/>
      <c r="D2180" s="69"/>
      <c r="E2180" s="42"/>
      <c r="F2180" s="42"/>
    </row>
    <row r="2181" spans="1:6" ht="15">
      <c r="A2181" s="40"/>
      <c r="B2181" s="40"/>
      <c r="C2181" s="41"/>
      <c r="D2181" s="69"/>
      <c r="E2181" s="42"/>
      <c r="F2181" s="42"/>
    </row>
    <row r="2182" spans="1:6" ht="15">
      <c r="A2182" s="40"/>
      <c r="B2182" s="40"/>
      <c r="C2182" s="41"/>
      <c r="D2182" s="69"/>
      <c r="E2182" s="42"/>
      <c r="F2182" s="42"/>
    </row>
    <row r="2183" spans="1:6" ht="15">
      <c r="A2183" s="40"/>
      <c r="B2183" s="40"/>
      <c r="C2183" s="41"/>
      <c r="D2183" s="69"/>
      <c r="E2183" s="42"/>
      <c r="F2183" s="42"/>
    </row>
    <row r="2184" spans="1:6" ht="15">
      <c r="A2184" s="40"/>
      <c r="B2184" s="40"/>
      <c r="C2184" s="41"/>
      <c r="D2184" s="69"/>
      <c r="E2184" s="42"/>
      <c r="F2184" s="42"/>
    </row>
    <row r="2185" spans="1:6" ht="15">
      <c r="A2185" s="40"/>
      <c r="B2185" s="40"/>
      <c r="C2185" s="41"/>
      <c r="D2185" s="69"/>
      <c r="E2185" s="42"/>
      <c r="F2185" s="42"/>
    </row>
    <row r="2186" spans="1:6" ht="15">
      <c r="A2186" s="40"/>
      <c r="B2186" s="40"/>
      <c r="C2186" s="41"/>
      <c r="D2186" s="69"/>
      <c r="E2186" s="42"/>
      <c r="F2186" s="42"/>
    </row>
    <row r="2187" spans="1:6" ht="15">
      <c r="A2187" s="40"/>
      <c r="B2187" s="40"/>
      <c r="C2187" s="41"/>
      <c r="D2187" s="69"/>
      <c r="E2187" s="42"/>
      <c r="F2187" s="42"/>
    </row>
    <row r="2188" spans="1:6" ht="15">
      <c r="A2188" s="40"/>
      <c r="B2188" s="40"/>
      <c r="C2188" s="41"/>
      <c r="D2188" s="69"/>
      <c r="E2188" s="42"/>
      <c r="F2188" s="42"/>
    </row>
    <row r="2189" spans="1:6" ht="15">
      <c r="A2189" s="40"/>
      <c r="B2189" s="40"/>
      <c r="C2189" s="41"/>
      <c r="D2189" s="69"/>
      <c r="E2189" s="42"/>
      <c r="F2189" s="42"/>
    </row>
    <row r="2190" spans="1:6" ht="15">
      <c r="A2190" s="40"/>
      <c r="B2190" s="40"/>
      <c r="C2190" s="41"/>
      <c r="D2190" s="69"/>
      <c r="E2190" s="42"/>
      <c r="F2190" s="42"/>
    </row>
    <row r="2191" spans="1:6" ht="15">
      <c r="A2191" s="40"/>
      <c r="B2191" s="40"/>
      <c r="C2191" s="41"/>
      <c r="D2191" s="69"/>
      <c r="E2191" s="42"/>
      <c r="F2191" s="42"/>
    </row>
    <row r="2192" spans="1:6" ht="15">
      <c r="A2192" s="40"/>
      <c r="B2192" s="40"/>
      <c r="C2192" s="41"/>
      <c r="D2192" s="69"/>
      <c r="E2192" s="42"/>
      <c r="F2192" s="42"/>
    </row>
    <row r="2193" spans="1:6" ht="15">
      <c r="A2193" s="40"/>
      <c r="B2193" s="40"/>
      <c r="C2193" s="41"/>
      <c r="D2193" s="69"/>
      <c r="E2193" s="42"/>
      <c r="F2193" s="42"/>
    </row>
    <row r="2194" spans="1:6" ht="15">
      <c r="A2194" s="40"/>
      <c r="B2194" s="40"/>
      <c r="C2194" s="41"/>
      <c r="D2194" s="69"/>
      <c r="E2194" s="42"/>
      <c r="F2194" s="42"/>
    </row>
    <row r="2195" spans="1:6" ht="15">
      <c r="A2195" s="40"/>
      <c r="B2195" s="40"/>
      <c r="C2195" s="41"/>
      <c r="D2195" s="69"/>
      <c r="E2195" s="42"/>
      <c r="F2195" s="42"/>
    </row>
    <row r="2196" spans="1:6" ht="15">
      <c r="A2196" s="40"/>
      <c r="B2196" s="40"/>
      <c r="C2196" s="41"/>
      <c r="D2196" s="69"/>
      <c r="E2196" s="42"/>
      <c r="F2196" s="42"/>
    </row>
    <row r="2197" spans="1:6" ht="15">
      <c r="A2197" s="40"/>
      <c r="B2197" s="40"/>
      <c r="C2197" s="41"/>
      <c r="D2197" s="69"/>
      <c r="E2197" s="42"/>
      <c r="F2197" s="42"/>
    </row>
    <row r="2198" spans="1:6" ht="15">
      <c r="A2198" s="40"/>
      <c r="B2198" s="40"/>
      <c r="C2198" s="41"/>
      <c r="D2198" s="69"/>
      <c r="E2198" s="42"/>
      <c r="F2198" s="42"/>
    </row>
    <row r="2199" spans="1:6" ht="15">
      <c r="A2199" s="40"/>
      <c r="B2199" s="40"/>
      <c r="C2199" s="41"/>
      <c r="D2199" s="69"/>
      <c r="E2199" s="42"/>
      <c r="F2199" s="42"/>
    </row>
    <row r="2200" spans="1:6" ht="15">
      <c r="A2200" s="40"/>
      <c r="B2200" s="40"/>
      <c r="C2200" s="41"/>
      <c r="D2200" s="69"/>
      <c r="E2200" s="42"/>
      <c r="F2200" s="42"/>
    </row>
    <row r="2201" spans="1:6" ht="15">
      <c r="A2201" s="40"/>
      <c r="B2201" s="40"/>
      <c r="C2201" s="41"/>
      <c r="D2201" s="69"/>
      <c r="E2201" s="42"/>
      <c r="F2201" s="42"/>
    </row>
    <row r="2202" spans="1:6" ht="15">
      <c r="A2202" s="40"/>
      <c r="B2202" s="40"/>
      <c r="C2202" s="41"/>
      <c r="D2202" s="69"/>
      <c r="E2202" s="42"/>
      <c r="F2202" s="42"/>
    </row>
    <row r="2203" spans="1:6" ht="15">
      <c r="A2203" s="40"/>
      <c r="B2203" s="40"/>
      <c r="C2203" s="41"/>
      <c r="D2203" s="69"/>
      <c r="E2203" s="42"/>
      <c r="F2203" s="42"/>
    </row>
    <row r="2204" spans="1:6" ht="15">
      <c r="A2204" s="40"/>
      <c r="B2204" s="40"/>
      <c r="C2204" s="41"/>
      <c r="D2204" s="69"/>
      <c r="E2204" s="42"/>
      <c r="F2204" s="42"/>
    </row>
    <row r="2205" spans="1:6" ht="15">
      <c r="A2205" s="40"/>
      <c r="B2205" s="40"/>
      <c r="C2205" s="41"/>
      <c r="D2205" s="69"/>
      <c r="E2205" s="42"/>
      <c r="F2205" s="42"/>
    </row>
    <row r="2206" spans="1:6" ht="15">
      <c r="A2206" s="40"/>
      <c r="B2206" s="40"/>
      <c r="C2206" s="41"/>
      <c r="D2206" s="69"/>
      <c r="E2206" s="42"/>
      <c r="F2206" s="42"/>
    </row>
    <row r="2207" spans="1:6" ht="15">
      <c r="A2207" s="40"/>
      <c r="B2207" s="40"/>
      <c r="C2207" s="41"/>
      <c r="D2207" s="69"/>
      <c r="E2207" s="42"/>
      <c r="F2207" s="42"/>
    </row>
    <row r="2208" spans="1:6" ht="15">
      <c r="A2208" s="40"/>
      <c r="B2208" s="40"/>
      <c r="C2208" s="41"/>
      <c r="D2208" s="69"/>
      <c r="E2208" s="42"/>
      <c r="F2208" s="42"/>
    </row>
    <row r="2209" spans="1:6" ht="15">
      <c r="A2209" s="40"/>
      <c r="B2209" s="40"/>
      <c r="C2209" s="41"/>
      <c r="D2209" s="69"/>
      <c r="E2209" s="42"/>
      <c r="F2209" s="42"/>
    </row>
    <row r="2210" spans="1:6" ht="15">
      <c r="A2210" s="40"/>
      <c r="B2210" s="40"/>
      <c r="C2210" s="41"/>
      <c r="D2210" s="69"/>
      <c r="E2210" s="42"/>
      <c r="F2210" s="42"/>
    </row>
    <row r="2211" spans="1:6" ht="15">
      <c r="A2211" s="40"/>
      <c r="B2211" s="40"/>
      <c r="C2211" s="41"/>
      <c r="D2211" s="69"/>
      <c r="E2211" s="42"/>
      <c r="F2211" s="42"/>
    </row>
    <row r="2212" spans="1:6" ht="15">
      <c r="A2212" s="40"/>
      <c r="B2212" s="40"/>
      <c r="C2212" s="41"/>
      <c r="D2212" s="69"/>
      <c r="E2212" s="42"/>
      <c r="F2212" s="42"/>
    </row>
    <row r="2213" spans="1:6" ht="15">
      <c r="A2213" s="40"/>
      <c r="B2213" s="40"/>
      <c r="C2213" s="41"/>
      <c r="D2213" s="69"/>
      <c r="E2213" s="42"/>
      <c r="F2213" s="42"/>
    </row>
    <row r="2214" spans="1:6" ht="15">
      <c r="A2214" s="40"/>
      <c r="B2214" s="40"/>
      <c r="C2214" s="41"/>
      <c r="D2214" s="69"/>
      <c r="E2214" s="42"/>
      <c r="F2214" s="42"/>
    </row>
    <row r="2215" spans="1:6" ht="15">
      <c r="A2215" s="40"/>
      <c r="B2215" s="40"/>
      <c r="C2215" s="41"/>
      <c r="D2215" s="69"/>
      <c r="E2215" s="42"/>
      <c r="F2215" s="42"/>
    </row>
    <row r="2216" spans="1:6" ht="15">
      <c r="A2216" s="40"/>
      <c r="B2216" s="40"/>
      <c r="C2216" s="41"/>
      <c r="D2216" s="69"/>
      <c r="E2216" s="42"/>
      <c r="F2216" s="42"/>
    </row>
    <row r="2217" spans="1:6" ht="15">
      <c r="A2217" s="40"/>
      <c r="B2217" s="40"/>
      <c r="C2217" s="41"/>
      <c r="D2217" s="69"/>
      <c r="E2217" s="42"/>
      <c r="F2217" s="42"/>
    </row>
    <row r="2218" spans="1:6" ht="15">
      <c r="A2218" s="40"/>
      <c r="B2218" s="40"/>
      <c r="C2218" s="41"/>
      <c r="D2218" s="69"/>
      <c r="E2218" s="42"/>
      <c r="F2218" s="42"/>
    </row>
    <row r="2219" spans="1:6" ht="15">
      <c r="A2219" s="40"/>
      <c r="B2219" s="40"/>
      <c r="C2219" s="41"/>
      <c r="D2219" s="69"/>
      <c r="E2219" s="42"/>
      <c r="F2219" s="42"/>
    </row>
    <row r="2220" spans="1:6" ht="15">
      <c r="A2220" s="40"/>
      <c r="B2220" s="40"/>
      <c r="C2220" s="41"/>
      <c r="D2220" s="69"/>
      <c r="E2220" s="42"/>
      <c r="F2220" s="42"/>
    </row>
    <row r="2221" spans="1:6" ht="15">
      <c r="A2221" s="40"/>
      <c r="B2221" s="40"/>
      <c r="C2221" s="41"/>
      <c r="D2221" s="69"/>
      <c r="E2221" s="42"/>
      <c r="F2221" s="42"/>
    </row>
    <row r="2222" spans="1:6" ht="15">
      <c r="A2222" s="40"/>
      <c r="B2222" s="40"/>
      <c r="C2222" s="41"/>
      <c r="D2222" s="69"/>
      <c r="E2222" s="42"/>
      <c r="F2222" s="42"/>
    </row>
    <row r="2223" spans="1:6" ht="15">
      <c r="A2223" s="40"/>
      <c r="B2223" s="40"/>
      <c r="C2223" s="41"/>
      <c r="D2223" s="69"/>
      <c r="E2223" s="42"/>
      <c r="F2223" s="42"/>
    </row>
    <row r="2224" spans="1:6" ht="15">
      <c r="A2224" s="40"/>
      <c r="B2224" s="40"/>
      <c r="C2224" s="41"/>
      <c r="D2224" s="69"/>
      <c r="E2224" s="42"/>
      <c r="F2224" s="42"/>
    </row>
    <row r="2225" spans="1:6" ht="15">
      <c r="A2225" s="40"/>
      <c r="B2225" s="40"/>
      <c r="C2225" s="41"/>
      <c r="D2225" s="69"/>
      <c r="E2225" s="42"/>
      <c r="F2225" s="42"/>
    </row>
    <row r="2226" spans="1:6" ht="15">
      <c r="A2226" s="40"/>
      <c r="B2226" s="40"/>
      <c r="C2226" s="41"/>
      <c r="D2226" s="69"/>
      <c r="E2226" s="42"/>
      <c r="F2226" s="42"/>
    </row>
    <row r="2227" spans="1:6" ht="15">
      <c r="A2227" s="40"/>
      <c r="B2227" s="40"/>
      <c r="C2227" s="41"/>
      <c r="D2227" s="69"/>
      <c r="E2227" s="42"/>
      <c r="F2227" s="42"/>
    </row>
    <row r="2228" spans="1:6" ht="15">
      <c r="A2228" s="40"/>
      <c r="B2228" s="40"/>
      <c r="C2228" s="41"/>
      <c r="D2228" s="69"/>
      <c r="E2228" s="42"/>
      <c r="F2228" s="42"/>
    </row>
    <row r="2229" spans="1:6" ht="15">
      <c r="A2229" s="40"/>
      <c r="B2229" s="40"/>
      <c r="C2229" s="41"/>
      <c r="D2229" s="69"/>
      <c r="E2229" s="42"/>
      <c r="F2229" s="42"/>
    </row>
    <row r="2230" spans="1:6" ht="15">
      <c r="A2230" s="40"/>
      <c r="B2230" s="40"/>
      <c r="C2230" s="41"/>
      <c r="D2230" s="69"/>
      <c r="E2230" s="42"/>
      <c r="F2230" s="42"/>
    </row>
    <row r="2231" spans="1:6" ht="15">
      <c r="A2231" s="40"/>
      <c r="B2231" s="40"/>
      <c r="C2231" s="41"/>
      <c r="D2231" s="69"/>
      <c r="E2231" s="42"/>
      <c r="F2231" s="42"/>
    </row>
    <row r="2232" spans="1:6" ht="15">
      <c r="A2232" s="40"/>
      <c r="B2232" s="40"/>
      <c r="C2232" s="41"/>
      <c r="D2232" s="69"/>
      <c r="E2232" s="42"/>
      <c r="F2232" s="42"/>
    </row>
    <row r="2233" spans="1:6" ht="15">
      <c r="A2233" s="40"/>
      <c r="B2233" s="40"/>
      <c r="C2233" s="41"/>
      <c r="D2233" s="69"/>
      <c r="E2233" s="42"/>
      <c r="F2233" s="42"/>
    </row>
    <row r="2234" spans="1:6" ht="15">
      <c r="A2234" s="40"/>
      <c r="B2234" s="40"/>
      <c r="C2234" s="41"/>
      <c r="D2234" s="69"/>
      <c r="E2234" s="42"/>
      <c r="F2234" s="42"/>
    </row>
    <row r="2235" spans="1:6" ht="15">
      <c r="A2235" s="40"/>
      <c r="B2235" s="40"/>
      <c r="C2235" s="41"/>
      <c r="D2235" s="69"/>
      <c r="E2235" s="42"/>
      <c r="F2235" s="42"/>
    </row>
    <row r="2236" spans="1:6" ht="15">
      <c r="A2236" s="40"/>
      <c r="B2236" s="40"/>
      <c r="C2236" s="41"/>
      <c r="D2236" s="69"/>
      <c r="E2236" s="42"/>
      <c r="F2236" s="42"/>
    </row>
    <row r="2237" spans="1:6" ht="15">
      <c r="A2237" s="40"/>
      <c r="B2237" s="40"/>
      <c r="C2237" s="41"/>
      <c r="D2237" s="69"/>
      <c r="E2237" s="42"/>
      <c r="F2237" s="42"/>
    </row>
    <row r="2238" spans="1:6" ht="15">
      <c r="A2238" s="40"/>
      <c r="B2238" s="40"/>
      <c r="C2238" s="41"/>
      <c r="D2238" s="69"/>
      <c r="E2238" s="42"/>
      <c r="F2238" s="42"/>
    </row>
    <row r="2239" spans="1:6" ht="15">
      <c r="A2239" s="40"/>
      <c r="B2239" s="40"/>
      <c r="C2239" s="41"/>
      <c r="D2239" s="69"/>
      <c r="E2239" s="42"/>
      <c r="F2239" s="42"/>
    </row>
    <row r="2240" spans="1:6" ht="15">
      <c r="A2240" s="40"/>
      <c r="B2240" s="40"/>
      <c r="C2240" s="41"/>
      <c r="D2240" s="69"/>
      <c r="E2240" s="42"/>
      <c r="F2240" s="42"/>
    </row>
    <row r="2241" spans="1:6" ht="15">
      <c r="A2241" s="40"/>
      <c r="B2241" s="40"/>
      <c r="C2241" s="41"/>
      <c r="D2241" s="69"/>
      <c r="E2241" s="42"/>
      <c r="F2241" s="42"/>
    </row>
    <row r="2242" spans="1:6" ht="15">
      <c r="A2242" s="40"/>
      <c r="B2242" s="40"/>
      <c r="C2242" s="41"/>
      <c r="D2242" s="69"/>
      <c r="E2242" s="42"/>
      <c r="F2242" s="42"/>
    </row>
    <row r="2243" spans="1:6" ht="15">
      <c r="A2243" s="40"/>
      <c r="B2243" s="40"/>
      <c r="C2243" s="41"/>
      <c r="D2243" s="69"/>
      <c r="E2243" s="42"/>
      <c r="F2243" s="42"/>
    </row>
    <row r="2244" spans="1:6" ht="15">
      <c r="A2244" s="40"/>
      <c r="B2244" s="40"/>
      <c r="C2244" s="41"/>
      <c r="D2244" s="69"/>
      <c r="E2244" s="42"/>
      <c r="F2244" s="42"/>
    </row>
    <row r="2245" spans="1:6" ht="15">
      <c r="A2245" s="40"/>
      <c r="B2245" s="40"/>
      <c r="C2245" s="41"/>
      <c r="D2245" s="69"/>
      <c r="E2245" s="42"/>
      <c r="F2245" s="42"/>
    </row>
    <row r="2246" spans="1:6" ht="15">
      <c r="A2246" s="40"/>
      <c r="B2246" s="40"/>
      <c r="C2246" s="41"/>
      <c r="D2246" s="69"/>
      <c r="E2246" s="42"/>
      <c r="F2246" s="42"/>
    </row>
    <row r="2247" spans="1:6" ht="15">
      <c r="A2247" s="40"/>
      <c r="B2247" s="40"/>
      <c r="C2247" s="41"/>
      <c r="D2247" s="69"/>
      <c r="E2247" s="42"/>
      <c r="F2247" s="42"/>
    </row>
    <row r="2248" spans="1:6" ht="15">
      <c r="A2248" s="40"/>
      <c r="B2248" s="40"/>
      <c r="C2248" s="41"/>
      <c r="D2248" s="69"/>
      <c r="E2248" s="42"/>
      <c r="F2248" s="42"/>
    </row>
    <row r="2249" spans="1:6" ht="15">
      <c r="A2249" s="40"/>
      <c r="B2249" s="40"/>
      <c r="C2249" s="41"/>
      <c r="D2249" s="69"/>
      <c r="E2249" s="42"/>
      <c r="F2249" s="42"/>
    </row>
    <row r="2250" spans="1:6" ht="15">
      <c r="A2250" s="40"/>
      <c r="B2250" s="40"/>
      <c r="C2250" s="41"/>
      <c r="D2250" s="69"/>
      <c r="E2250" s="42"/>
      <c r="F2250" s="42"/>
    </row>
    <row r="2251" spans="1:6" ht="15">
      <c r="A2251" s="40"/>
      <c r="B2251" s="40"/>
      <c r="C2251" s="41"/>
      <c r="D2251" s="69"/>
      <c r="E2251" s="42"/>
      <c r="F2251" s="42"/>
    </row>
    <row r="2252" spans="1:6" ht="15">
      <c r="A2252" s="40"/>
      <c r="B2252" s="40"/>
      <c r="C2252" s="41"/>
      <c r="D2252" s="69"/>
      <c r="E2252" s="42"/>
      <c r="F2252" s="42"/>
    </row>
    <row r="2253" spans="1:6" ht="15">
      <c r="A2253" s="40"/>
      <c r="B2253" s="40"/>
      <c r="C2253" s="41"/>
      <c r="D2253" s="69"/>
      <c r="E2253" s="42"/>
      <c r="F2253" s="42"/>
    </row>
    <row r="2254" spans="1:6" ht="15">
      <c r="A2254" s="40"/>
      <c r="B2254" s="40"/>
      <c r="C2254" s="41"/>
      <c r="D2254" s="69"/>
      <c r="E2254" s="42"/>
      <c r="F2254" s="42"/>
    </row>
    <row r="2255" spans="1:6" ht="15">
      <c r="A2255" s="40"/>
      <c r="B2255" s="40"/>
      <c r="C2255" s="41"/>
      <c r="D2255" s="69"/>
      <c r="E2255" s="42"/>
      <c r="F2255" s="42"/>
    </row>
    <row r="2256" spans="1:6" ht="15">
      <c r="A2256" s="40"/>
      <c r="B2256" s="40"/>
      <c r="C2256" s="41"/>
      <c r="D2256" s="69"/>
      <c r="E2256" s="42"/>
      <c r="F2256" s="42"/>
    </row>
    <row r="2257" spans="1:6" ht="15">
      <c r="A2257" s="40"/>
      <c r="B2257" s="40"/>
      <c r="C2257" s="41"/>
      <c r="D2257" s="69"/>
      <c r="E2257" s="42"/>
      <c r="F2257" s="42"/>
    </row>
    <row r="2258" spans="1:6" ht="15">
      <c r="A2258" s="40"/>
      <c r="B2258" s="40"/>
      <c r="C2258" s="41"/>
      <c r="D2258" s="69"/>
      <c r="E2258" s="42"/>
      <c r="F2258" s="42"/>
    </row>
    <row r="2259" spans="1:6" ht="15">
      <c r="A2259" s="40"/>
      <c r="B2259" s="40"/>
      <c r="C2259" s="41"/>
      <c r="D2259" s="69"/>
      <c r="E2259" s="42"/>
      <c r="F2259" s="42"/>
    </row>
    <row r="2260" spans="1:6" ht="15">
      <c r="A2260" s="40"/>
      <c r="B2260" s="40"/>
      <c r="C2260" s="41"/>
      <c r="D2260" s="69"/>
      <c r="E2260" s="42"/>
      <c r="F2260" s="42"/>
    </row>
    <row r="2261" spans="1:6" ht="15">
      <c r="A2261" s="40"/>
      <c r="B2261" s="40"/>
      <c r="C2261" s="41"/>
      <c r="D2261" s="69"/>
      <c r="E2261" s="42"/>
      <c r="F2261" s="42"/>
    </row>
    <row r="2262" spans="1:6" ht="15">
      <c r="A2262" s="40"/>
      <c r="B2262" s="40"/>
      <c r="C2262" s="41"/>
      <c r="D2262" s="69"/>
      <c r="E2262" s="42"/>
      <c r="F2262" s="42"/>
    </row>
    <row r="2263" spans="1:6" ht="15">
      <c r="A2263" s="40"/>
      <c r="B2263" s="40"/>
      <c r="C2263" s="41"/>
      <c r="D2263" s="69"/>
      <c r="E2263" s="42"/>
      <c r="F2263" s="42"/>
    </row>
    <row r="2264" spans="1:6" ht="15">
      <c r="A2264" s="40"/>
      <c r="B2264" s="40"/>
      <c r="C2264" s="41"/>
      <c r="D2264" s="69"/>
      <c r="E2264" s="42"/>
      <c r="F2264" s="42"/>
    </row>
    <row r="2265" spans="1:6" ht="15">
      <c r="A2265" s="40"/>
      <c r="B2265" s="40"/>
      <c r="C2265" s="41"/>
      <c r="D2265" s="69"/>
      <c r="E2265" s="42"/>
      <c r="F2265" s="42"/>
    </row>
    <row r="2266" spans="1:6" ht="15">
      <c r="A2266" s="40"/>
      <c r="B2266" s="40"/>
      <c r="C2266" s="41"/>
      <c r="D2266" s="69"/>
      <c r="E2266" s="42"/>
      <c r="F2266" s="42"/>
    </row>
    <row r="2267" spans="1:6" ht="15">
      <c r="A2267" s="40"/>
      <c r="B2267" s="40"/>
      <c r="C2267" s="41"/>
      <c r="D2267" s="69"/>
      <c r="E2267" s="42"/>
      <c r="F2267" s="42"/>
    </row>
    <row r="2268" spans="1:6" ht="15">
      <c r="A2268" s="40"/>
      <c r="B2268" s="40"/>
      <c r="C2268" s="41"/>
      <c r="D2268" s="69"/>
      <c r="E2268" s="42"/>
      <c r="F2268" s="42"/>
    </row>
    <row r="2269" spans="1:6" ht="15">
      <c r="A2269" s="40"/>
      <c r="B2269" s="40"/>
      <c r="C2269" s="41"/>
      <c r="D2269" s="69"/>
      <c r="E2269" s="42"/>
      <c r="F2269" s="42"/>
    </row>
    <row r="2270" spans="1:6" ht="15">
      <c r="A2270" s="40"/>
      <c r="B2270" s="40"/>
      <c r="C2270" s="41"/>
      <c r="D2270" s="69"/>
      <c r="E2270" s="42"/>
      <c r="F2270" s="42"/>
    </row>
    <row r="2271" spans="1:6" ht="15">
      <c r="A2271" s="40"/>
      <c r="B2271" s="40"/>
      <c r="C2271" s="41"/>
      <c r="D2271" s="69"/>
      <c r="E2271" s="42"/>
      <c r="F2271" s="42"/>
    </row>
    <row r="2272" spans="1:6" ht="15">
      <c r="A2272" s="40"/>
      <c r="B2272" s="40"/>
      <c r="C2272" s="41"/>
      <c r="D2272" s="69"/>
      <c r="E2272" s="42"/>
      <c r="F2272" s="42"/>
    </row>
    <row r="2273" spans="1:6" ht="15">
      <c r="A2273" s="40"/>
      <c r="B2273" s="40"/>
      <c r="C2273" s="41"/>
      <c r="D2273" s="69"/>
      <c r="E2273" s="42"/>
      <c r="F2273" s="42"/>
    </row>
    <row r="2274" spans="1:6" ht="15">
      <c r="A2274" s="40"/>
      <c r="B2274" s="40"/>
      <c r="C2274" s="41"/>
      <c r="D2274" s="69"/>
      <c r="E2274" s="42"/>
      <c r="F2274" s="42"/>
    </row>
    <row r="2275" spans="1:6" ht="15">
      <c r="A2275" s="40"/>
      <c r="B2275" s="40"/>
      <c r="C2275" s="41"/>
      <c r="D2275" s="69"/>
      <c r="E2275" s="42"/>
      <c r="F2275" s="42"/>
    </row>
    <row r="2276" spans="1:6" ht="15">
      <c r="A2276" s="40"/>
      <c r="B2276" s="40"/>
      <c r="C2276" s="41"/>
      <c r="D2276" s="69"/>
      <c r="E2276" s="42"/>
      <c r="F2276" s="42"/>
    </row>
    <row r="2277" spans="1:6" ht="15">
      <c r="A2277" s="40"/>
      <c r="B2277" s="40"/>
      <c r="C2277" s="41"/>
      <c r="D2277" s="69"/>
      <c r="E2277" s="42"/>
      <c r="F2277" s="42"/>
    </row>
    <row r="2278" spans="1:6" ht="15">
      <c r="A2278" s="40"/>
      <c r="B2278" s="40"/>
      <c r="C2278" s="41"/>
      <c r="D2278" s="69"/>
      <c r="E2278" s="42"/>
      <c r="F2278" s="42"/>
    </row>
    <row r="2279" spans="1:6" ht="15">
      <c r="A2279" s="40"/>
      <c r="B2279" s="40"/>
      <c r="C2279" s="41"/>
      <c r="D2279" s="69"/>
      <c r="E2279" s="42"/>
      <c r="F2279" s="42"/>
    </row>
    <row r="2280" spans="1:6" ht="15">
      <c r="A2280" s="40"/>
      <c r="B2280" s="40"/>
      <c r="C2280" s="41"/>
      <c r="D2280" s="69"/>
      <c r="E2280" s="42"/>
      <c r="F2280" s="42"/>
    </row>
    <row r="2281" spans="1:6" ht="15">
      <c r="A2281" s="40"/>
      <c r="B2281" s="40"/>
      <c r="C2281" s="41"/>
      <c r="D2281" s="69"/>
      <c r="E2281" s="42"/>
      <c r="F2281" s="42"/>
    </row>
    <row r="2282" spans="1:6" ht="15">
      <c r="A2282" s="40"/>
      <c r="B2282" s="40"/>
      <c r="C2282" s="41"/>
      <c r="D2282" s="69"/>
      <c r="E2282" s="42"/>
      <c r="F2282" s="42"/>
    </row>
    <row r="2283" spans="1:6" ht="15">
      <c r="A2283" s="40"/>
      <c r="B2283" s="40"/>
      <c r="C2283" s="41"/>
      <c r="D2283" s="69"/>
      <c r="E2283" s="42"/>
      <c r="F2283" s="42"/>
    </row>
    <row r="2284" spans="1:6" ht="15">
      <c r="A2284" s="40"/>
      <c r="B2284" s="40"/>
      <c r="C2284" s="41"/>
      <c r="D2284" s="69"/>
      <c r="E2284" s="42"/>
      <c r="F2284" s="42"/>
    </row>
    <row r="2285" spans="1:6" ht="15">
      <c r="A2285" s="40"/>
      <c r="B2285" s="40"/>
      <c r="C2285" s="41"/>
      <c r="D2285" s="69"/>
      <c r="E2285" s="42"/>
      <c r="F2285" s="42"/>
    </row>
    <row r="2286" spans="1:6" ht="15">
      <c r="A2286" s="40"/>
      <c r="B2286" s="40"/>
      <c r="C2286" s="41"/>
      <c r="D2286" s="69"/>
      <c r="E2286" s="42"/>
      <c r="F2286" s="42"/>
    </row>
    <row r="2287" spans="1:6" ht="15">
      <c r="A2287" s="40"/>
      <c r="B2287" s="40"/>
      <c r="C2287" s="41"/>
      <c r="D2287" s="69"/>
      <c r="E2287" s="42"/>
      <c r="F2287" s="42"/>
    </row>
    <row r="2288" spans="1:6" ht="15">
      <c r="A2288" s="40"/>
      <c r="B2288" s="40"/>
      <c r="C2288" s="41"/>
      <c r="D2288" s="69"/>
      <c r="E2288" s="42"/>
      <c r="F2288" s="42"/>
    </row>
    <row r="2289" spans="1:6" ht="15">
      <c r="A2289" s="40"/>
      <c r="B2289" s="40"/>
      <c r="C2289" s="41"/>
      <c r="D2289" s="69"/>
      <c r="E2289" s="42"/>
      <c r="F2289" s="42"/>
    </row>
    <row r="2290" spans="1:6" ht="15">
      <c r="A2290" s="40"/>
      <c r="B2290" s="40"/>
      <c r="C2290" s="41"/>
      <c r="D2290" s="69"/>
      <c r="E2290" s="42"/>
      <c r="F2290" s="42"/>
    </row>
    <row r="2291" spans="1:6" ht="15">
      <c r="A2291" s="40"/>
      <c r="B2291" s="40"/>
      <c r="C2291" s="41"/>
      <c r="D2291" s="69"/>
      <c r="E2291" s="42"/>
      <c r="F2291" s="42"/>
    </row>
    <row r="2292" spans="1:6" ht="15">
      <c r="A2292" s="40"/>
      <c r="B2292" s="40"/>
      <c r="C2292" s="41"/>
      <c r="D2292" s="69"/>
      <c r="E2292" s="42"/>
      <c r="F2292" s="42"/>
    </row>
    <row r="2293" spans="1:6" ht="15">
      <c r="A2293" s="40"/>
      <c r="B2293" s="40"/>
      <c r="C2293" s="41"/>
      <c r="D2293" s="69"/>
      <c r="E2293" s="42"/>
      <c r="F2293" s="42"/>
    </row>
    <row r="2294" spans="1:6" ht="15">
      <c r="A2294" s="40"/>
      <c r="B2294" s="40"/>
      <c r="C2294" s="41"/>
      <c r="D2294" s="69"/>
      <c r="E2294" s="42"/>
      <c r="F2294" s="42"/>
    </row>
    <row r="2295" spans="1:6" ht="15">
      <c r="A2295" s="40"/>
      <c r="B2295" s="40"/>
      <c r="C2295" s="41"/>
      <c r="D2295" s="69"/>
      <c r="E2295" s="42"/>
      <c r="F2295" s="42"/>
    </row>
    <row r="2296" spans="1:6" ht="15">
      <c r="A2296" s="40"/>
      <c r="B2296" s="40"/>
      <c r="C2296" s="41"/>
      <c r="D2296" s="69"/>
      <c r="E2296" s="42"/>
      <c r="F2296" s="42"/>
    </row>
    <row r="2297" spans="1:6" ht="15">
      <c r="A2297" s="40"/>
      <c r="B2297" s="40"/>
      <c r="C2297" s="41"/>
      <c r="D2297" s="69"/>
      <c r="E2297" s="42"/>
      <c r="F2297" s="42"/>
    </row>
    <row r="2298" spans="1:6" ht="15">
      <c r="A2298" s="40"/>
      <c r="B2298" s="40"/>
      <c r="C2298" s="41"/>
      <c r="D2298" s="69"/>
      <c r="E2298" s="42"/>
      <c r="F2298" s="42"/>
    </row>
    <row r="2299" spans="1:6" ht="15">
      <c r="A2299" s="40"/>
      <c r="B2299" s="40"/>
      <c r="C2299" s="41"/>
      <c r="D2299" s="69"/>
      <c r="E2299" s="42"/>
      <c r="F2299" s="42"/>
    </row>
    <row r="2300" spans="1:6" ht="15">
      <c r="A2300" s="40"/>
      <c r="B2300" s="40"/>
      <c r="C2300" s="41"/>
      <c r="D2300" s="69"/>
      <c r="E2300" s="42"/>
      <c r="F2300" s="42"/>
    </row>
    <row r="2301" spans="1:6" ht="15">
      <c r="A2301" s="40"/>
      <c r="B2301" s="40"/>
      <c r="C2301" s="41"/>
      <c r="D2301" s="69"/>
      <c r="E2301" s="42"/>
      <c r="F2301" s="42"/>
    </row>
    <row r="2302" spans="1:6" ht="15">
      <c r="A2302" s="40"/>
      <c r="B2302" s="40"/>
      <c r="C2302" s="41"/>
      <c r="D2302" s="69"/>
      <c r="E2302" s="42"/>
      <c r="F2302" s="42"/>
    </row>
    <row r="2303" spans="1:6" ht="15">
      <c r="A2303" s="40"/>
      <c r="B2303" s="40"/>
      <c r="C2303" s="41"/>
      <c r="D2303" s="69"/>
      <c r="E2303" s="42"/>
      <c r="F2303" s="42"/>
    </row>
    <row r="2304" spans="1:6" ht="15">
      <c r="A2304" s="40"/>
      <c r="B2304" s="40"/>
      <c r="C2304" s="41"/>
      <c r="D2304" s="69"/>
      <c r="E2304" s="42"/>
      <c r="F2304" s="42"/>
    </row>
    <row r="2305" spans="1:6" ht="15">
      <c r="A2305" s="40"/>
      <c r="B2305" s="40"/>
      <c r="C2305" s="41"/>
      <c r="D2305" s="69"/>
      <c r="E2305" s="42"/>
      <c r="F2305" s="42"/>
    </row>
    <row r="2306" spans="1:6" ht="15">
      <c r="A2306" s="40"/>
      <c r="B2306" s="40"/>
      <c r="C2306" s="41"/>
      <c r="D2306" s="69"/>
      <c r="E2306" s="42"/>
      <c r="F2306" s="42"/>
    </row>
    <row r="2307" spans="1:6" ht="15">
      <c r="A2307" s="40"/>
      <c r="B2307" s="40"/>
      <c r="C2307" s="41"/>
      <c r="D2307" s="69"/>
      <c r="E2307" s="42"/>
      <c r="F2307" s="42"/>
    </row>
    <row r="2308" spans="1:6" ht="15">
      <c r="A2308" s="40"/>
      <c r="B2308" s="40"/>
      <c r="C2308" s="41"/>
      <c r="D2308" s="69"/>
      <c r="E2308" s="42"/>
      <c r="F2308" s="42"/>
    </row>
    <row r="2309" spans="1:6" ht="15">
      <c r="A2309" s="40"/>
      <c r="B2309" s="40"/>
      <c r="C2309" s="41"/>
      <c r="D2309" s="69"/>
      <c r="E2309" s="42"/>
      <c r="F2309" s="42"/>
    </row>
    <row r="2310" spans="1:6" ht="15">
      <c r="A2310" s="40"/>
      <c r="B2310" s="40"/>
      <c r="C2310" s="41"/>
      <c r="D2310" s="69"/>
      <c r="E2310" s="42"/>
      <c r="F2310" s="42"/>
    </row>
    <row r="2311" spans="1:6" ht="15">
      <c r="A2311" s="40"/>
      <c r="B2311" s="40"/>
      <c r="C2311" s="41"/>
      <c r="D2311" s="69"/>
      <c r="E2311" s="42"/>
      <c r="F2311" s="42"/>
    </row>
    <row r="2312" spans="1:6" ht="15">
      <c r="A2312" s="40"/>
      <c r="B2312" s="40"/>
      <c r="C2312" s="41"/>
      <c r="D2312" s="69"/>
      <c r="E2312" s="42"/>
      <c r="F2312" s="42"/>
    </row>
    <row r="2313" spans="1:6" ht="15">
      <c r="A2313" s="40"/>
      <c r="B2313" s="40"/>
      <c r="C2313" s="41"/>
      <c r="D2313" s="69"/>
      <c r="E2313" s="42"/>
      <c r="F2313" s="42"/>
    </row>
    <row r="2314" spans="1:6" ht="15">
      <c r="A2314" s="40"/>
      <c r="B2314" s="40"/>
      <c r="C2314" s="41"/>
      <c r="D2314" s="69"/>
      <c r="E2314" s="42"/>
      <c r="F2314" s="42"/>
    </row>
    <row r="2315" spans="1:6" ht="15">
      <c r="A2315" s="40"/>
      <c r="B2315" s="40"/>
      <c r="C2315" s="41"/>
      <c r="D2315" s="69"/>
      <c r="E2315" s="42"/>
      <c r="F2315" s="42"/>
    </row>
    <row r="2316" spans="1:6" ht="15">
      <c r="A2316" s="40"/>
      <c r="B2316" s="40"/>
      <c r="C2316" s="41"/>
      <c r="D2316" s="69"/>
      <c r="E2316" s="42"/>
      <c r="F2316" s="42"/>
    </row>
    <row r="2317" spans="1:6" ht="15">
      <c r="A2317" s="40"/>
      <c r="B2317" s="40"/>
      <c r="C2317" s="41"/>
      <c r="D2317" s="69"/>
      <c r="E2317" s="42"/>
      <c r="F2317" s="42"/>
    </row>
    <row r="2318" spans="1:6" ht="15">
      <c r="A2318" s="40"/>
      <c r="B2318" s="40"/>
      <c r="C2318" s="41"/>
      <c r="D2318" s="69"/>
      <c r="E2318" s="42"/>
      <c r="F2318" s="42"/>
    </row>
    <row r="2319" spans="1:6" ht="15">
      <c r="A2319" s="40"/>
      <c r="B2319" s="40"/>
      <c r="C2319" s="41"/>
      <c r="D2319" s="69"/>
      <c r="E2319" s="42"/>
      <c r="F2319" s="42"/>
    </row>
    <row r="2320" spans="1:6" ht="15">
      <c r="A2320" s="40"/>
      <c r="B2320" s="40"/>
      <c r="C2320" s="41"/>
      <c r="D2320" s="69"/>
      <c r="E2320" s="42"/>
      <c r="F2320" s="42"/>
    </row>
    <row r="2321" spans="1:6" ht="15">
      <c r="A2321" s="40"/>
      <c r="B2321" s="40"/>
      <c r="C2321" s="41"/>
      <c r="D2321" s="69"/>
      <c r="E2321" s="42"/>
      <c r="F2321" s="42"/>
    </row>
    <row r="2322" spans="1:6" ht="15">
      <c r="A2322" s="40"/>
      <c r="B2322" s="40"/>
      <c r="C2322" s="41"/>
      <c r="D2322" s="69"/>
      <c r="E2322" s="42"/>
      <c r="F2322" s="42"/>
    </row>
    <row r="2323" spans="1:6" ht="15">
      <c r="A2323" s="40"/>
      <c r="B2323" s="40"/>
      <c r="C2323" s="41"/>
      <c r="D2323" s="69"/>
      <c r="E2323" s="42"/>
      <c r="F2323" s="42"/>
    </row>
    <row r="2324" spans="1:6" ht="15">
      <c r="A2324" s="40"/>
      <c r="B2324" s="40"/>
      <c r="C2324" s="41"/>
      <c r="D2324" s="69"/>
      <c r="E2324" s="42"/>
      <c r="F2324" s="42"/>
    </row>
    <row r="2325" spans="1:6" ht="15">
      <c r="A2325" s="40"/>
      <c r="B2325" s="40"/>
      <c r="C2325" s="41"/>
      <c r="D2325" s="69"/>
      <c r="E2325" s="42"/>
      <c r="F2325" s="42"/>
    </row>
    <row r="2326" spans="1:6" ht="15">
      <c r="A2326" s="40"/>
      <c r="B2326" s="40"/>
      <c r="C2326" s="41"/>
      <c r="D2326" s="69"/>
      <c r="E2326" s="42"/>
      <c r="F2326" s="42"/>
    </row>
    <row r="2327" spans="1:6" ht="15">
      <c r="A2327" s="40"/>
      <c r="B2327" s="40"/>
      <c r="C2327" s="41"/>
      <c r="D2327" s="69"/>
      <c r="E2327" s="42"/>
      <c r="F2327" s="42"/>
    </row>
    <row r="2328" spans="1:6" ht="15">
      <c r="A2328" s="40"/>
      <c r="B2328" s="40"/>
      <c r="C2328" s="41"/>
      <c r="D2328" s="69"/>
      <c r="E2328" s="42"/>
      <c r="F2328" s="42"/>
    </row>
    <row r="2329" spans="1:6" ht="15">
      <c r="A2329" s="40"/>
      <c r="B2329" s="40"/>
      <c r="C2329" s="41"/>
      <c r="D2329" s="69"/>
      <c r="E2329" s="42"/>
      <c r="F2329" s="42"/>
    </row>
    <row r="2330" spans="1:6" ht="15">
      <c r="A2330" s="40"/>
      <c r="B2330" s="40"/>
      <c r="C2330" s="41"/>
      <c r="D2330" s="69"/>
      <c r="E2330" s="42"/>
      <c r="F2330" s="42"/>
    </row>
    <row r="2331" spans="1:6" ht="15">
      <c r="A2331" s="40"/>
      <c r="B2331" s="40"/>
      <c r="C2331" s="41"/>
      <c r="D2331" s="69"/>
      <c r="E2331" s="42"/>
      <c r="F2331" s="42"/>
    </row>
    <row r="2332" spans="1:6" ht="15">
      <c r="A2332" s="40"/>
      <c r="B2332" s="40"/>
      <c r="C2332" s="41"/>
      <c r="D2332" s="69"/>
      <c r="E2332" s="42"/>
      <c r="F2332" s="42"/>
    </row>
    <row r="2333" spans="1:6" ht="15">
      <c r="A2333" s="40"/>
      <c r="B2333" s="40"/>
      <c r="C2333" s="41"/>
      <c r="D2333" s="69"/>
      <c r="E2333" s="42"/>
      <c r="F2333" s="42"/>
    </row>
    <row r="2334" spans="1:6" ht="15">
      <c r="A2334" s="40"/>
      <c r="B2334" s="40"/>
      <c r="C2334" s="41"/>
      <c r="D2334" s="69"/>
      <c r="E2334" s="42"/>
      <c r="F2334" s="42"/>
    </row>
    <row r="2335" spans="1:6" ht="15">
      <c r="A2335" s="40"/>
      <c r="B2335" s="40"/>
      <c r="C2335" s="41"/>
      <c r="D2335" s="69"/>
      <c r="E2335" s="42"/>
      <c r="F2335" s="42"/>
    </row>
    <row r="2336" spans="1:6" ht="15">
      <c r="A2336" s="40"/>
      <c r="B2336" s="40"/>
      <c r="C2336" s="41"/>
      <c r="D2336" s="69"/>
      <c r="E2336" s="42"/>
      <c r="F2336" s="42"/>
    </row>
    <row r="2337" spans="1:6" ht="15">
      <c r="A2337" s="40"/>
      <c r="B2337" s="40"/>
      <c r="C2337" s="41"/>
      <c r="D2337" s="69"/>
      <c r="E2337" s="42"/>
      <c r="F2337" s="42"/>
    </row>
    <row r="2338" spans="1:6" ht="15">
      <c r="A2338" s="40"/>
      <c r="B2338" s="40"/>
      <c r="C2338" s="41"/>
      <c r="D2338" s="69"/>
      <c r="E2338" s="42"/>
      <c r="F2338" s="42"/>
    </row>
    <row r="2339" spans="1:6" ht="15">
      <c r="A2339" s="40"/>
      <c r="B2339" s="40"/>
      <c r="C2339" s="41"/>
      <c r="D2339" s="69"/>
      <c r="E2339" s="42"/>
      <c r="F2339" s="42"/>
    </row>
    <row r="2340" spans="1:6" ht="15">
      <c r="A2340" s="40"/>
      <c r="B2340" s="40"/>
      <c r="C2340" s="41"/>
      <c r="D2340" s="69"/>
      <c r="E2340" s="42"/>
      <c r="F2340" s="42"/>
    </row>
    <row r="2341" spans="1:6" ht="15">
      <c r="A2341" s="40"/>
      <c r="B2341" s="40"/>
      <c r="C2341" s="41"/>
      <c r="D2341" s="69"/>
      <c r="E2341" s="42"/>
      <c r="F2341" s="42"/>
    </row>
    <row r="2342" spans="1:6" ht="15">
      <c r="A2342" s="40"/>
      <c r="B2342" s="40"/>
      <c r="C2342" s="41"/>
      <c r="D2342" s="69"/>
      <c r="E2342" s="42"/>
      <c r="F2342" s="42"/>
    </row>
    <row r="2343" spans="1:6" ht="15">
      <c r="A2343" s="40"/>
      <c r="B2343" s="40"/>
      <c r="C2343" s="41"/>
      <c r="D2343" s="69"/>
      <c r="E2343" s="42"/>
      <c r="F2343" s="42"/>
    </row>
    <row r="2344" spans="1:6" ht="15">
      <c r="A2344" s="40"/>
      <c r="B2344" s="40"/>
      <c r="C2344" s="41"/>
      <c r="D2344" s="69"/>
      <c r="E2344" s="42"/>
      <c r="F2344" s="42"/>
    </row>
    <row r="2345" spans="1:6" ht="15">
      <c r="A2345" s="40"/>
      <c r="B2345" s="40"/>
      <c r="C2345" s="41"/>
      <c r="D2345" s="69"/>
      <c r="E2345" s="42"/>
      <c r="F2345" s="42"/>
    </row>
    <row r="2346" spans="1:6" ht="15">
      <c r="A2346" s="40"/>
      <c r="B2346" s="40"/>
      <c r="C2346" s="41"/>
      <c r="D2346" s="69"/>
      <c r="E2346" s="42"/>
      <c r="F2346" s="42"/>
    </row>
    <row r="2347" spans="1:6" ht="15">
      <c r="A2347" s="40"/>
      <c r="B2347" s="40"/>
      <c r="C2347" s="41"/>
      <c r="D2347" s="69"/>
      <c r="E2347" s="42"/>
      <c r="F2347" s="42"/>
    </row>
    <row r="2348" spans="1:6" ht="15">
      <c r="A2348" s="40"/>
      <c r="B2348" s="40"/>
      <c r="C2348" s="41"/>
      <c r="D2348" s="69"/>
      <c r="E2348" s="42"/>
      <c r="F2348" s="42"/>
    </row>
    <row r="2349" spans="1:6" ht="15">
      <c r="A2349" s="40"/>
      <c r="B2349" s="40"/>
      <c r="C2349" s="41"/>
      <c r="D2349" s="69"/>
      <c r="E2349" s="42"/>
      <c r="F2349" s="42"/>
    </row>
    <row r="2350" spans="1:6" ht="15">
      <c r="A2350" s="40"/>
      <c r="B2350" s="40"/>
      <c r="C2350" s="41"/>
      <c r="D2350" s="69"/>
      <c r="E2350" s="42"/>
      <c r="F2350" s="42"/>
    </row>
    <row r="2351" spans="1:6" ht="15">
      <c r="A2351" s="40"/>
      <c r="B2351" s="40"/>
      <c r="C2351" s="41"/>
      <c r="D2351" s="69"/>
      <c r="E2351" s="42"/>
      <c r="F2351" s="42"/>
    </row>
    <row r="2352" spans="1:6" ht="15">
      <c r="A2352" s="40"/>
      <c r="B2352" s="40"/>
      <c r="C2352" s="41"/>
      <c r="D2352" s="69"/>
      <c r="E2352" s="42"/>
      <c r="F2352" s="42"/>
    </row>
    <row r="2353" spans="1:6" ht="15">
      <c r="A2353" s="40"/>
      <c r="B2353" s="40"/>
      <c r="C2353" s="41"/>
      <c r="D2353" s="69"/>
      <c r="E2353" s="42"/>
      <c r="F2353" s="42"/>
    </row>
    <row r="2354" spans="1:6" ht="15">
      <c r="A2354" s="40"/>
      <c r="B2354" s="40"/>
      <c r="C2354" s="41"/>
      <c r="D2354" s="69"/>
      <c r="E2354" s="42"/>
      <c r="F2354" s="42"/>
    </row>
    <row r="2355" spans="1:6" ht="15">
      <c r="A2355" s="40"/>
      <c r="B2355" s="40"/>
      <c r="C2355" s="41"/>
      <c r="D2355" s="69"/>
      <c r="E2355" s="42"/>
      <c r="F2355" s="42"/>
    </row>
    <row r="2356" spans="1:6" ht="15">
      <c r="A2356" s="40"/>
      <c r="B2356" s="40"/>
      <c r="C2356" s="41"/>
      <c r="D2356" s="69"/>
      <c r="E2356" s="42"/>
      <c r="F2356" s="42"/>
    </row>
    <row r="2357" spans="1:6" ht="15">
      <c r="A2357" s="40"/>
      <c r="B2357" s="40"/>
      <c r="C2357" s="41"/>
      <c r="D2357" s="69"/>
      <c r="E2357" s="42"/>
      <c r="F2357" s="42"/>
    </row>
    <row r="2358" spans="1:6" ht="15">
      <c r="A2358" s="40"/>
      <c r="B2358" s="40"/>
      <c r="C2358" s="41"/>
      <c r="D2358" s="69"/>
      <c r="E2358" s="42"/>
      <c r="F2358" s="42"/>
    </row>
    <row r="2359" spans="1:6" ht="15">
      <c r="A2359" s="40"/>
      <c r="B2359" s="40"/>
      <c r="C2359" s="41"/>
      <c r="D2359" s="69"/>
      <c r="E2359" s="42"/>
      <c r="F2359" s="42"/>
    </row>
    <row r="2360" spans="1:6" ht="15">
      <c r="A2360" s="40"/>
      <c r="B2360" s="40"/>
      <c r="C2360" s="41"/>
      <c r="D2360" s="69"/>
      <c r="E2360" s="42"/>
      <c r="F2360" s="42"/>
    </row>
    <row r="2361" spans="1:6" ht="15">
      <c r="A2361" s="40"/>
      <c r="B2361" s="40"/>
      <c r="C2361" s="41"/>
      <c r="D2361" s="69"/>
      <c r="E2361" s="42"/>
      <c r="F2361" s="42"/>
    </row>
    <row r="2362" spans="1:6" ht="15">
      <c r="A2362" s="40"/>
      <c r="B2362" s="40"/>
      <c r="C2362" s="41"/>
      <c r="D2362" s="69"/>
      <c r="E2362" s="42"/>
      <c r="F2362" s="42"/>
    </row>
    <row r="2363" spans="1:6" ht="15">
      <c r="A2363" s="40"/>
      <c r="B2363" s="40"/>
      <c r="C2363" s="41"/>
      <c r="D2363" s="69"/>
      <c r="E2363" s="42"/>
      <c r="F2363" s="42"/>
    </row>
    <row r="2364" spans="1:6" ht="15">
      <c r="A2364" s="40"/>
      <c r="B2364" s="40"/>
      <c r="C2364" s="41"/>
      <c r="D2364" s="69"/>
      <c r="E2364" s="42"/>
      <c r="F2364" s="42"/>
    </row>
    <row r="2365" spans="1:6" ht="15">
      <c r="A2365" s="40"/>
      <c r="B2365" s="40"/>
      <c r="C2365" s="41"/>
      <c r="D2365" s="69"/>
      <c r="E2365" s="42"/>
      <c r="F2365" s="42"/>
    </row>
    <row r="2366" spans="1:6" ht="15">
      <c r="A2366" s="40"/>
      <c r="B2366" s="40"/>
      <c r="C2366" s="41"/>
      <c r="D2366" s="69"/>
      <c r="E2366" s="42"/>
      <c r="F2366" s="42"/>
    </row>
    <row r="2367" spans="1:6" ht="15">
      <c r="A2367" s="40"/>
      <c r="B2367" s="40"/>
      <c r="C2367" s="41"/>
      <c r="D2367" s="69"/>
      <c r="E2367" s="42"/>
      <c r="F2367" s="42"/>
    </row>
    <row r="2368" spans="1:6" ht="15">
      <c r="A2368" s="40"/>
      <c r="B2368" s="40"/>
      <c r="C2368" s="41"/>
      <c r="D2368" s="69"/>
      <c r="E2368" s="42"/>
      <c r="F2368" s="42"/>
    </row>
    <row r="2369" spans="1:6" ht="15">
      <c r="A2369" s="40"/>
      <c r="B2369" s="40"/>
      <c r="C2369" s="41"/>
      <c r="D2369" s="69"/>
      <c r="E2369" s="42"/>
      <c r="F2369" s="42"/>
    </row>
    <row r="2370" spans="1:6" ht="15">
      <c r="A2370" s="40"/>
      <c r="B2370" s="40"/>
      <c r="C2370" s="41"/>
      <c r="D2370" s="69"/>
      <c r="E2370" s="42"/>
      <c r="F2370" s="42"/>
    </row>
    <row r="2371" spans="1:6" ht="15">
      <c r="A2371" s="40"/>
      <c r="B2371" s="40"/>
      <c r="C2371" s="41"/>
      <c r="D2371" s="69"/>
      <c r="E2371" s="42"/>
      <c r="F2371" s="42"/>
    </row>
    <row r="2372" spans="1:6" ht="15">
      <c r="A2372" s="40"/>
      <c r="B2372" s="40"/>
      <c r="C2372" s="41"/>
      <c r="D2372" s="69"/>
      <c r="E2372" s="42"/>
      <c r="F2372" s="42"/>
    </row>
    <row r="2373" spans="1:6" ht="15">
      <c r="A2373" s="40"/>
      <c r="B2373" s="40"/>
      <c r="C2373" s="41"/>
      <c r="D2373" s="69"/>
      <c r="E2373" s="42"/>
      <c r="F2373" s="42"/>
    </row>
    <row r="2374" spans="1:6" ht="15">
      <c r="A2374" s="40"/>
      <c r="B2374" s="40"/>
      <c r="C2374" s="41"/>
      <c r="D2374" s="69"/>
      <c r="E2374" s="42"/>
      <c r="F2374" s="42"/>
    </row>
    <row r="2375" spans="1:6" ht="15">
      <c r="A2375" s="40"/>
      <c r="B2375" s="40"/>
      <c r="C2375" s="41"/>
      <c r="D2375" s="69"/>
      <c r="E2375" s="42"/>
      <c r="F2375" s="42"/>
    </row>
    <row r="2376" spans="1:6" ht="15">
      <c r="A2376" s="40"/>
      <c r="B2376" s="40"/>
      <c r="C2376" s="41"/>
      <c r="D2376" s="69"/>
      <c r="E2376" s="42"/>
      <c r="F2376" s="42"/>
    </row>
    <row r="2377" spans="1:6" ht="15">
      <c r="A2377" s="40"/>
      <c r="B2377" s="40"/>
      <c r="C2377" s="41"/>
      <c r="D2377" s="69"/>
      <c r="E2377" s="42"/>
      <c r="F2377" s="42"/>
    </row>
    <row r="2378" spans="1:6" ht="15">
      <c r="A2378" s="40"/>
      <c r="B2378" s="40"/>
      <c r="C2378" s="41"/>
      <c r="D2378" s="69"/>
      <c r="E2378" s="42"/>
      <c r="F2378" s="42"/>
    </row>
    <row r="2379" spans="1:6" ht="15">
      <c r="A2379" s="40"/>
      <c r="B2379" s="40"/>
      <c r="C2379" s="41"/>
      <c r="D2379" s="69"/>
      <c r="E2379" s="42"/>
      <c r="F2379" s="42"/>
    </row>
    <row r="2380" spans="1:6" ht="15">
      <c r="A2380" s="40"/>
      <c r="B2380" s="40"/>
      <c r="C2380" s="41"/>
      <c r="D2380" s="69"/>
      <c r="E2380" s="42"/>
      <c r="F2380" s="42"/>
    </row>
    <row r="2381" spans="1:6" ht="15">
      <c r="A2381" s="40"/>
      <c r="B2381" s="40"/>
      <c r="C2381" s="41"/>
      <c r="D2381" s="69"/>
      <c r="E2381" s="42"/>
      <c r="F2381" s="42"/>
    </row>
    <row r="2382" spans="1:6" ht="15">
      <c r="A2382" s="40"/>
      <c r="B2382" s="40"/>
      <c r="C2382" s="41"/>
      <c r="D2382" s="69"/>
      <c r="E2382" s="42"/>
      <c r="F2382" s="42"/>
    </row>
    <row r="2383" spans="1:6" ht="15">
      <c r="A2383" s="40"/>
      <c r="B2383" s="40"/>
      <c r="C2383" s="41"/>
      <c r="D2383" s="69"/>
      <c r="E2383" s="42"/>
      <c r="F2383" s="42"/>
    </row>
    <row r="2384" spans="1:6" ht="15">
      <c r="A2384" s="40"/>
      <c r="B2384" s="40"/>
      <c r="C2384" s="41"/>
      <c r="D2384" s="69"/>
      <c r="E2384" s="42"/>
      <c r="F2384" s="42"/>
    </row>
    <row r="2385" spans="1:6" ht="15">
      <c r="A2385" s="40"/>
      <c r="B2385" s="40"/>
      <c r="C2385" s="41"/>
      <c r="D2385" s="69"/>
      <c r="E2385" s="42"/>
      <c r="F2385" s="42"/>
    </row>
    <row r="2386" spans="1:6" ht="15">
      <c r="A2386" s="40"/>
      <c r="B2386" s="40"/>
      <c r="C2386" s="41"/>
      <c r="D2386" s="69"/>
      <c r="E2386" s="42"/>
      <c r="F2386" s="42"/>
    </row>
    <row r="2387" spans="1:6" ht="15">
      <c r="A2387" s="40"/>
      <c r="B2387" s="40"/>
      <c r="C2387" s="41"/>
      <c r="D2387" s="69"/>
      <c r="E2387" s="42"/>
      <c r="F2387" s="42"/>
    </row>
    <row r="2388" spans="1:6" ht="15">
      <c r="A2388" s="40"/>
      <c r="B2388" s="40"/>
      <c r="C2388" s="41"/>
      <c r="D2388" s="69"/>
      <c r="E2388" s="42"/>
      <c r="F2388" s="42"/>
    </row>
    <row r="2389" spans="1:6" ht="15">
      <c r="A2389" s="40"/>
      <c r="B2389" s="40"/>
      <c r="C2389" s="41"/>
      <c r="D2389" s="69"/>
      <c r="E2389" s="42"/>
      <c r="F2389" s="42"/>
    </row>
    <row r="2390" spans="1:6" ht="15">
      <c r="A2390" s="40"/>
      <c r="B2390" s="40"/>
      <c r="C2390" s="41"/>
      <c r="D2390" s="69"/>
      <c r="E2390" s="42"/>
      <c r="F2390" s="42"/>
    </row>
    <row r="2391" spans="1:6" ht="15">
      <c r="A2391" s="40"/>
      <c r="B2391" s="40"/>
      <c r="C2391" s="41"/>
      <c r="D2391" s="69"/>
      <c r="E2391" s="42"/>
      <c r="F2391" s="42"/>
    </row>
    <row r="2392" spans="1:6" ht="15">
      <c r="A2392" s="40"/>
      <c r="B2392" s="40"/>
      <c r="C2392" s="41"/>
      <c r="D2392" s="69"/>
      <c r="E2392" s="42"/>
      <c r="F2392" s="42"/>
    </row>
    <row r="2393" spans="1:6" ht="15">
      <c r="A2393" s="40"/>
      <c r="B2393" s="40"/>
      <c r="C2393" s="41"/>
      <c r="D2393" s="69"/>
      <c r="E2393" s="42"/>
      <c r="F2393" s="42"/>
    </row>
    <row r="2394" spans="1:6" ht="15">
      <c r="A2394" s="40"/>
      <c r="B2394" s="40"/>
      <c r="C2394" s="41"/>
      <c r="D2394" s="69"/>
      <c r="E2394" s="42"/>
      <c r="F2394" s="42"/>
    </row>
    <row r="2395" spans="1:6" ht="15">
      <c r="A2395" s="40"/>
      <c r="B2395" s="40"/>
      <c r="C2395" s="41"/>
      <c r="D2395" s="69"/>
      <c r="E2395" s="42"/>
      <c r="F2395" s="42"/>
    </row>
    <row r="2396" spans="1:6" ht="15">
      <c r="A2396" s="40"/>
      <c r="B2396" s="40"/>
      <c r="C2396" s="41"/>
      <c r="D2396" s="69"/>
      <c r="E2396" s="42"/>
      <c r="F2396" s="42"/>
    </row>
    <row r="2397" spans="1:6" ht="15">
      <c r="A2397" s="40"/>
      <c r="B2397" s="40"/>
      <c r="C2397" s="41"/>
      <c r="D2397" s="69"/>
      <c r="E2397" s="42"/>
      <c r="F2397" s="42"/>
    </row>
    <row r="2398" spans="1:6" ht="15">
      <c r="A2398" s="40"/>
      <c r="B2398" s="40"/>
      <c r="C2398" s="41"/>
      <c r="D2398" s="69"/>
      <c r="E2398" s="42"/>
      <c r="F2398" s="42"/>
    </row>
    <row r="2399" spans="1:6" ht="15">
      <c r="A2399" s="40"/>
      <c r="B2399" s="40"/>
      <c r="C2399" s="41"/>
      <c r="D2399" s="69"/>
      <c r="E2399" s="42"/>
      <c r="F2399" s="42"/>
    </row>
    <row r="2400" spans="1:6" ht="15">
      <c r="A2400" s="40"/>
      <c r="B2400" s="40"/>
      <c r="C2400" s="41"/>
      <c r="D2400" s="69"/>
      <c r="E2400" s="42"/>
      <c r="F2400" s="42"/>
    </row>
    <row r="2401" spans="1:6" ht="15">
      <c r="A2401" s="40"/>
      <c r="B2401" s="40"/>
      <c r="C2401" s="41"/>
      <c r="D2401" s="69"/>
      <c r="E2401" s="42"/>
      <c r="F2401" s="42"/>
    </row>
    <row r="2402" spans="1:6" ht="15">
      <c r="A2402" s="40"/>
      <c r="B2402" s="40"/>
      <c r="C2402" s="41"/>
      <c r="D2402" s="69"/>
      <c r="E2402" s="42"/>
      <c r="F2402" s="42"/>
    </row>
    <row r="2403" spans="1:6" ht="15">
      <c r="A2403" s="40"/>
      <c r="B2403" s="40"/>
      <c r="C2403" s="41"/>
      <c r="D2403" s="69"/>
      <c r="E2403" s="42"/>
      <c r="F2403" s="42"/>
    </row>
    <row r="2404" spans="1:6" ht="15">
      <c r="A2404" s="40"/>
      <c r="B2404" s="40"/>
      <c r="C2404" s="41"/>
      <c r="D2404" s="69"/>
      <c r="E2404" s="42"/>
      <c r="F2404" s="42"/>
    </row>
    <row r="2405" spans="1:6" ht="15">
      <c r="A2405" s="40"/>
      <c r="B2405" s="40"/>
      <c r="C2405" s="41"/>
      <c r="D2405" s="69"/>
      <c r="E2405" s="42"/>
      <c r="F2405" s="42"/>
    </row>
    <row r="2406" spans="1:6" ht="15">
      <c r="A2406" s="40"/>
      <c r="B2406" s="40"/>
      <c r="C2406" s="41"/>
      <c r="D2406" s="69"/>
      <c r="E2406" s="42"/>
      <c r="F2406" s="42"/>
    </row>
    <row r="2407" spans="1:6" ht="15">
      <c r="A2407" s="40"/>
      <c r="B2407" s="40"/>
      <c r="C2407" s="41"/>
      <c r="D2407" s="69"/>
      <c r="E2407" s="42"/>
      <c r="F2407" s="42"/>
    </row>
    <row r="2408" spans="1:6" ht="15">
      <c r="A2408" s="40"/>
      <c r="B2408" s="40"/>
      <c r="C2408" s="41"/>
      <c r="D2408" s="69"/>
      <c r="E2408" s="42"/>
      <c r="F2408" s="42"/>
    </row>
    <row r="2409" spans="1:6" ht="15">
      <c r="A2409" s="40"/>
      <c r="B2409" s="40"/>
      <c r="C2409" s="41"/>
      <c r="D2409" s="69"/>
      <c r="E2409" s="42"/>
      <c r="F2409" s="42"/>
    </row>
    <row r="2410" spans="1:6" ht="15">
      <c r="A2410" s="40"/>
      <c r="B2410" s="40"/>
      <c r="C2410" s="41"/>
      <c r="D2410" s="69"/>
      <c r="E2410" s="42"/>
      <c r="F2410" s="42"/>
    </row>
    <row r="2411" spans="1:6" ht="15">
      <c r="A2411" s="40"/>
      <c r="B2411" s="40"/>
      <c r="C2411" s="41"/>
      <c r="D2411" s="69"/>
      <c r="E2411" s="42"/>
      <c r="F2411" s="42"/>
    </row>
    <row r="2412" spans="1:6" ht="15">
      <c r="A2412" s="40"/>
      <c r="B2412" s="40"/>
      <c r="C2412" s="41"/>
      <c r="D2412" s="69"/>
      <c r="E2412" s="42"/>
      <c r="F2412" s="42"/>
    </row>
    <row r="2413" spans="1:6" ht="15">
      <c r="A2413" s="40"/>
      <c r="B2413" s="40"/>
      <c r="C2413" s="41"/>
      <c r="D2413" s="69"/>
      <c r="E2413" s="42"/>
      <c r="F2413" s="42"/>
    </row>
    <row r="2414" spans="1:6" ht="15">
      <c r="A2414" s="40"/>
      <c r="B2414" s="40"/>
      <c r="C2414" s="41"/>
      <c r="D2414" s="69"/>
      <c r="E2414" s="42"/>
      <c r="F2414" s="42"/>
    </row>
    <row r="2415" spans="1:6" ht="15">
      <c r="A2415" s="40"/>
      <c r="B2415" s="40"/>
      <c r="C2415" s="41"/>
      <c r="D2415" s="69"/>
      <c r="E2415" s="42"/>
      <c r="F2415" s="42"/>
    </row>
    <row r="2416" spans="1:6" ht="15">
      <c r="A2416" s="40"/>
      <c r="B2416" s="40"/>
      <c r="C2416" s="41"/>
      <c r="D2416" s="69"/>
      <c r="E2416" s="42"/>
      <c r="F2416" s="42"/>
    </row>
    <row r="2417" spans="1:6" ht="15">
      <c r="A2417" s="40"/>
      <c r="B2417" s="40"/>
      <c r="C2417" s="41"/>
      <c r="D2417" s="69"/>
      <c r="E2417" s="42"/>
      <c r="F2417" s="42"/>
    </row>
    <row r="2418" spans="1:6" ht="15">
      <c r="A2418" s="40"/>
      <c r="B2418" s="40"/>
      <c r="C2418" s="41"/>
      <c r="D2418" s="69"/>
      <c r="E2418" s="42"/>
      <c r="F2418" s="42"/>
    </row>
    <row r="2419" spans="1:6" ht="15">
      <c r="A2419" s="40"/>
      <c r="B2419" s="40"/>
      <c r="C2419" s="41"/>
      <c r="D2419" s="69"/>
      <c r="E2419" s="42"/>
      <c r="F2419" s="42"/>
    </row>
    <row r="2420" spans="1:6" ht="15">
      <c r="A2420" s="40"/>
      <c r="B2420" s="40"/>
      <c r="C2420" s="41"/>
      <c r="D2420" s="69"/>
      <c r="E2420" s="42"/>
      <c r="F2420" s="42"/>
    </row>
    <row r="2421" spans="1:6" ht="15">
      <c r="A2421" s="40"/>
      <c r="B2421" s="40"/>
      <c r="C2421" s="41"/>
      <c r="D2421" s="69"/>
      <c r="E2421" s="42"/>
      <c r="F2421" s="42"/>
    </row>
    <row r="2422" spans="1:6" ht="15">
      <c r="A2422" s="40"/>
      <c r="B2422" s="40"/>
      <c r="C2422" s="41"/>
      <c r="D2422" s="69"/>
      <c r="E2422" s="42"/>
      <c r="F2422" s="42"/>
    </row>
    <row r="2423" spans="1:6" ht="15">
      <c r="A2423" s="40"/>
      <c r="B2423" s="40"/>
      <c r="C2423" s="41"/>
      <c r="D2423" s="69"/>
      <c r="E2423" s="42"/>
      <c r="F2423" s="42"/>
    </row>
    <row r="2424" spans="1:6" ht="15">
      <c r="A2424" s="40"/>
      <c r="B2424" s="40"/>
      <c r="C2424" s="41"/>
      <c r="D2424" s="69"/>
      <c r="E2424" s="42"/>
      <c r="F2424" s="42"/>
    </row>
    <row r="2425" spans="1:6" ht="15">
      <c r="A2425" s="40"/>
      <c r="B2425" s="40"/>
      <c r="C2425" s="41"/>
      <c r="D2425" s="69"/>
      <c r="E2425" s="42"/>
      <c r="F2425" s="42"/>
    </row>
    <row r="2426" spans="1:6" ht="15">
      <c r="A2426" s="40"/>
      <c r="B2426" s="40"/>
      <c r="C2426" s="41"/>
      <c r="D2426" s="69"/>
      <c r="E2426" s="42"/>
      <c r="F2426" s="42"/>
    </row>
    <row r="2427" spans="1:6" ht="15">
      <c r="A2427" s="40"/>
      <c r="B2427" s="40"/>
      <c r="C2427" s="41"/>
      <c r="D2427" s="69"/>
      <c r="E2427" s="42"/>
      <c r="F2427" s="42"/>
    </row>
    <row r="2428" spans="1:6" ht="15">
      <c r="A2428" s="40"/>
      <c r="B2428" s="40"/>
      <c r="C2428" s="41"/>
      <c r="D2428" s="69"/>
      <c r="E2428" s="42"/>
      <c r="F2428" s="42"/>
    </row>
    <row r="2429" spans="1:6" ht="15">
      <c r="A2429" s="40"/>
      <c r="B2429" s="40"/>
      <c r="C2429" s="41"/>
      <c r="D2429" s="69"/>
      <c r="E2429" s="42"/>
      <c r="F2429" s="42"/>
    </row>
    <row r="2430" spans="1:6" ht="15">
      <c r="A2430" s="40"/>
      <c r="B2430" s="40"/>
      <c r="C2430" s="41"/>
      <c r="D2430" s="69"/>
      <c r="E2430" s="42"/>
      <c r="F2430" s="42"/>
    </row>
    <row r="2431" spans="1:6" ht="15">
      <c r="A2431" s="40"/>
      <c r="B2431" s="40"/>
      <c r="C2431" s="41"/>
      <c r="D2431" s="69"/>
      <c r="E2431" s="42"/>
      <c r="F2431" s="42"/>
    </row>
    <row r="2432" spans="1:6" ht="15">
      <c r="A2432" s="40"/>
      <c r="B2432" s="40"/>
      <c r="C2432" s="41"/>
      <c r="D2432" s="69"/>
      <c r="E2432" s="42"/>
      <c r="F2432" s="42"/>
    </row>
    <row r="2433" spans="1:6" ht="15">
      <c r="A2433" s="40"/>
      <c r="B2433" s="40"/>
      <c r="C2433" s="41"/>
      <c r="D2433" s="69"/>
      <c r="E2433" s="42"/>
      <c r="F2433" s="42"/>
    </row>
    <row r="2434" spans="1:6" ht="15">
      <c r="A2434" s="40"/>
      <c r="B2434" s="40"/>
      <c r="C2434" s="41"/>
      <c r="D2434" s="69"/>
      <c r="E2434" s="42"/>
      <c r="F2434" s="42"/>
    </row>
    <row r="2435" spans="1:6" ht="15">
      <c r="A2435" s="40"/>
      <c r="B2435" s="40"/>
      <c r="C2435" s="41"/>
      <c r="D2435" s="69"/>
      <c r="E2435" s="42"/>
      <c r="F2435" s="42"/>
    </row>
    <row r="2436" spans="1:6" ht="15">
      <c r="A2436" s="40"/>
      <c r="B2436" s="40"/>
      <c r="C2436" s="41"/>
      <c r="D2436" s="69"/>
      <c r="E2436" s="42"/>
      <c r="F2436" s="42"/>
    </row>
    <row r="2437" spans="1:6" ht="15">
      <c r="A2437" s="40"/>
      <c r="B2437" s="40"/>
      <c r="C2437" s="41"/>
      <c r="D2437" s="69"/>
      <c r="E2437" s="42"/>
      <c r="F2437" s="42"/>
    </row>
    <row r="2438" spans="1:6" ht="15">
      <c r="A2438" s="40"/>
      <c r="B2438" s="40"/>
      <c r="C2438" s="41"/>
      <c r="D2438" s="69"/>
      <c r="E2438" s="42"/>
      <c r="F2438" s="42"/>
    </row>
    <row r="2439" spans="1:6" ht="15">
      <c r="A2439" s="40"/>
      <c r="B2439" s="40"/>
      <c r="C2439" s="41"/>
      <c r="D2439" s="69"/>
      <c r="E2439" s="42"/>
      <c r="F2439" s="42"/>
    </row>
    <row r="2440" spans="1:6" ht="15">
      <c r="A2440" s="40"/>
      <c r="B2440" s="40"/>
      <c r="C2440" s="41"/>
      <c r="D2440" s="69"/>
      <c r="E2440" s="42"/>
      <c r="F2440" s="42"/>
    </row>
    <row r="2441" spans="1:6" ht="15">
      <c r="A2441" s="40"/>
      <c r="B2441" s="40"/>
      <c r="C2441" s="41"/>
      <c r="D2441" s="69"/>
      <c r="E2441" s="42"/>
      <c r="F2441" s="42"/>
    </row>
    <row r="2442" spans="1:6" ht="15">
      <c r="A2442" s="40"/>
      <c r="B2442" s="40"/>
      <c r="C2442" s="41"/>
      <c r="D2442" s="69"/>
      <c r="E2442" s="42"/>
      <c r="F2442" s="42"/>
    </row>
    <row r="2443" spans="1:6" ht="15">
      <c r="A2443" s="40"/>
      <c r="B2443" s="40"/>
      <c r="C2443" s="41"/>
      <c r="D2443" s="69"/>
      <c r="E2443" s="42"/>
      <c r="F2443" s="42"/>
    </row>
    <row r="2444" spans="1:6" ht="15">
      <c r="A2444" s="40"/>
      <c r="B2444" s="40"/>
      <c r="C2444" s="41"/>
      <c r="D2444" s="69"/>
      <c r="E2444" s="42"/>
      <c r="F2444" s="42"/>
    </row>
    <row r="2445" spans="1:6" ht="15">
      <c r="A2445" s="40"/>
      <c r="B2445" s="40"/>
      <c r="C2445" s="41"/>
      <c r="D2445" s="69"/>
      <c r="E2445" s="42"/>
      <c r="F2445" s="42"/>
    </row>
    <row r="2446" spans="1:6" ht="15">
      <c r="A2446" s="40"/>
      <c r="B2446" s="40"/>
      <c r="C2446" s="41"/>
      <c r="D2446" s="69"/>
      <c r="E2446" s="42"/>
      <c r="F2446" s="42"/>
    </row>
    <row r="2447" spans="1:6" ht="15">
      <c r="A2447" s="40"/>
      <c r="B2447" s="40"/>
      <c r="C2447" s="41"/>
      <c r="D2447" s="69"/>
      <c r="E2447" s="42"/>
      <c r="F2447" s="42"/>
    </row>
    <row r="2448" spans="1:6" ht="15">
      <c r="A2448" s="40"/>
      <c r="B2448" s="40"/>
      <c r="C2448" s="41"/>
      <c r="D2448" s="69"/>
      <c r="E2448" s="42"/>
      <c r="F2448" s="42"/>
    </row>
    <row r="2449" spans="1:6" ht="15">
      <c r="A2449" s="40"/>
      <c r="B2449" s="40"/>
      <c r="C2449" s="41"/>
      <c r="D2449" s="69"/>
      <c r="E2449" s="42"/>
      <c r="F2449" s="42"/>
    </row>
    <row r="2450" spans="1:6" ht="15">
      <c r="A2450" s="40"/>
      <c r="B2450" s="40"/>
      <c r="C2450" s="41"/>
      <c r="D2450" s="69"/>
      <c r="E2450" s="42"/>
      <c r="F2450" s="42"/>
    </row>
    <row r="2451" spans="1:6" ht="15">
      <c r="A2451" s="40"/>
      <c r="B2451" s="40"/>
      <c r="C2451" s="41"/>
      <c r="D2451" s="69"/>
      <c r="E2451" s="42"/>
      <c r="F2451" s="42"/>
    </row>
    <row r="2452" spans="1:6" ht="15">
      <c r="A2452" s="40"/>
      <c r="B2452" s="40"/>
      <c r="C2452" s="41"/>
      <c r="D2452" s="69"/>
      <c r="E2452" s="42"/>
      <c r="F2452" s="42"/>
    </row>
    <row r="2453" spans="1:6" ht="15">
      <c r="A2453" s="40"/>
      <c r="B2453" s="40"/>
      <c r="C2453" s="41"/>
      <c r="D2453" s="69"/>
      <c r="E2453" s="42"/>
      <c r="F2453" s="42"/>
    </row>
    <row r="2454" spans="1:6" ht="15">
      <c r="A2454" s="40"/>
      <c r="B2454" s="40"/>
      <c r="C2454" s="41"/>
      <c r="D2454" s="69"/>
      <c r="E2454" s="42"/>
      <c r="F2454" s="42"/>
    </row>
    <row r="2455" spans="1:6" ht="15">
      <c r="A2455" s="40"/>
      <c r="B2455" s="40"/>
      <c r="C2455" s="41"/>
      <c r="D2455" s="69"/>
      <c r="E2455" s="42"/>
      <c r="F2455" s="42"/>
    </row>
    <row r="2456" spans="1:6" ht="15">
      <c r="A2456" s="40"/>
      <c r="B2456" s="40"/>
      <c r="C2456" s="41"/>
      <c r="D2456" s="69"/>
      <c r="E2456" s="42"/>
      <c r="F2456" s="42"/>
    </row>
    <row r="2457" spans="1:6" ht="15">
      <c r="A2457" s="40"/>
      <c r="B2457" s="40"/>
      <c r="C2457" s="41"/>
      <c r="D2457" s="69"/>
      <c r="E2457" s="42"/>
      <c r="F2457" s="42"/>
    </row>
    <row r="2458" spans="1:6" ht="15">
      <c r="A2458" s="40"/>
      <c r="B2458" s="40"/>
      <c r="C2458" s="41"/>
      <c r="D2458" s="69"/>
      <c r="E2458" s="42"/>
      <c r="F2458" s="42"/>
    </row>
    <row r="2459" spans="1:6" ht="15">
      <c r="A2459" s="40"/>
      <c r="B2459" s="40"/>
      <c r="C2459" s="41"/>
      <c r="D2459" s="69"/>
      <c r="E2459" s="42"/>
      <c r="F2459" s="42"/>
    </row>
    <row r="2460" spans="1:6" ht="15">
      <c r="A2460" s="40"/>
      <c r="B2460" s="40"/>
      <c r="C2460" s="41"/>
      <c r="D2460" s="69"/>
      <c r="E2460" s="42"/>
      <c r="F2460" s="42"/>
    </row>
    <row r="2461" spans="1:6" ht="15">
      <c r="A2461" s="40"/>
      <c r="B2461" s="40"/>
      <c r="C2461" s="41"/>
      <c r="D2461" s="69"/>
      <c r="E2461" s="42"/>
      <c r="F2461" s="42"/>
    </row>
    <row r="2462" spans="1:6" ht="15">
      <c r="A2462" s="40"/>
      <c r="B2462" s="40"/>
      <c r="C2462" s="41"/>
      <c r="D2462" s="69"/>
      <c r="E2462" s="42"/>
      <c r="F2462" s="42"/>
    </row>
    <row r="2463" spans="1:6" ht="15">
      <c r="A2463" s="40"/>
      <c r="B2463" s="40"/>
      <c r="C2463" s="41"/>
      <c r="D2463" s="69"/>
      <c r="E2463" s="42"/>
      <c r="F2463" s="42"/>
    </row>
    <row r="2464" spans="1:6" ht="15">
      <c r="A2464" s="40"/>
      <c r="B2464" s="40"/>
      <c r="C2464" s="41"/>
      <c r="D2464" s="69"/>
      <c r="E2464" s="42"/>
      <c r="F2464" s="42"/>
    </row>
    <row r="2465" spans="1:6" ht="15">
      <c r="A2465" s="40"/>
      <c r="B2465" s="40"/>
      <c r="C2465" s="41"/>
      <c r="D2465" s="69"/>
      <c r="E2465" s="42"/>
      <c r="F2465" s="42"/>
    </row>
    <row r="2466" spans="1:6" ht="15">
      <c r="A2466" s="40"/>
      <c r="B2466" s="40"/>
      <c r="C2466" s="41"/>
      <c r="D2466" s="69"/>
      <c r="E2466" s="42"/>
      <c r="F2466" s="42"/>
    </row>
    <row r="2467" spans="1:6" ht="15">
      <c r="A2467" s="40"/>
      <c r="B2467" s="40"/>
      <c r="C2467" s="41"/>
      <c r="D2467" s="69"/>
      <c r="E2467" s="42"/>
      <c r="F2467" s="42"/>
    </row>
    <row r="2468" spans="1:6" ht="15">
      <c r="A2468" s="40"/>
      <c r="B2468" s="40"/>
      <c r="C2468" s="41"/>
      <c r="D2468" s="69"/>
      <c r="E2468" s="42"/>
      <c r="F2468" s="42"/>
    </row>
    <row r="2469" spans="1:6" ht="15">
      <c r="A2469" s="40"/>
      <c r="B2469" s="40"/>
      <c r="C2469" s="41"/>
      <c r="D2469" s="69"/>
      <c r="E2469" s="42"/>
      <c r="F2469" s="42"/>
    </row>
    <row r="2470" spans="1:6" ht="15">
      <c r="A2470" s="40"/>
      <c r="B2470" s="40"/>
      <c r="C2470" s="41"/>
      <c r="D2470" s="69"/>
      <c r="E2470" s="42"/>
      <c r="F2470" s="42"/>
    </row>
    <row r="2471" spans="1:6" ht="15">
      <c r="A2471" s="40"/>
      <c r="B2471" s="40"/>
      <c r="C2471" s="41"/>
      <c r="D2471" s="69"/>
      <c r="E2471" s="42"/>
      <c r="F2471" s="42"/>
    </row>
    <row r="2472" spans="1:6" ht="15">
      <c r="A2472" s="40"/>
      <c r="B2472" s="40"/>
      <c r="C2472" s="41"/>
      <c r="D2472" s="69"/>
      <c r="E2472" s="42"/>
      <c r="F2472" s="42"/>
    </row>
    <row r="2473" spans="1:6" ht="15">
      <c r="A2473" s="40"/>
      <c r="B2473" s="40"/>
      <c r="C2473" s="41"/>
      <c r="D2473" s="69"/>
      <c r="E2473" s="42"/>
      <c r="F2473" s="42"/>
    </row>
    <row r="2474" spans="1:6" ht="15">
      <c r="A2474" s="40"/>
      <c r="B2474" s="40"/>
      <c r="C2474" s="41"/>
      <c r="D2474" s="69"/>
      <c r="E2474" s="42"/>
      <c r="F2474" s="42"/>
    </row>
    <row r="2475" spans="1:6" ht="15">
      <c r="A2475" s="40"/>
      <c r="B2475" s="40"/>
      <c r="C2475" s="41"/>
      <c r="D2475" s="69"/>
      <c r="E2475" s="42"/>
      <c r="F2475" s="42"/>
    </row>
    <row r="2476" spans="1:6" ht="15">
      <c r="A2476" s="40"/>
      <c r="B2476" s="40"/>
      <c r="C2476" s="41"/>
      <c r="D2476" s="69"/>
      <c r="E2476" s="42"/>
      <c r="F2476" s="42"/>
    </row>
    <row r="2477" spans="1:6" ht="15">
      <c r="A2477" s="40"/>
      <c r="B2477" s="40"/>
      <c r="C2477" s="41"/>
      <c r="D2477" s="69"/>
      <c r="E2477" s="42"/>
      <c r="F2477" s="42"/>
    </row>
    <row r="2478" spans="1:6" ht="15">
      <c r="A2478" s="40"/>
      <c r="B2478" s="40"/>
      <c r="C2478" s="41"/>
      <c r="D2478" s="69"/>
      <c r="E2478" s="42"/>
      <c r="F2478" s="42"/>
    </row>
    <row r="2479" spans="1:6" ht="15">
      <c r="A2479" s="40"/>
      <c r="B2479" s="40"/>
      <c r="C2479" s="41"/>
      <c r="D2479" s="69"/>
      <c r="E2479" s="42"/>
      <c r="F2479" s="42"/>
    </row>
    <row r="2480" spans="1:6" ht="15">
      <c r="A2480" s="40"/>
      <c r="B2480" s="40"/>
      <c r="C2480" s="41"/>
      <c r="D2480" s="69"/>
      <c r="E2480" s="42"/>
      <c r="F2480" s="42"/>
    </row>
    <row r="2481" spans="1:6" ht="15">
      <c r="A2481" s="40"/>
      <c r="B2481" s="40"/>
      <c r="C2481" s="41"/>
      <c r="D2481" s="69"/>
      <c r="E2481" s="42"/>
      <c r="F2481" s="42"/>
    </row>
    <row r="2482" spans="1:6" ht="15">
      <c r="A2482" s="40"/>
      <c r="B2482" s="40"/>
      <c r="C2482" s="41"/>
      <c r="D2482" s="69"/>
      <c r="E2482" s="42"/>
      <c r="F2482" s="42"/>
    </row>
    <row r="2483" spans="1:6" ht="15">
      <c r="A2483" s="40"/>
      <c r="B2483" s="40"/>
      <c r="C2483" s="41"/>
      <c r="D2483" s="69"/>
      <c r="E2483" s="42"/>
      <c r="F2483" s="42"/>
    </row>
    <row r="2484" spans="1:6" ht="15">
      <c r="A2484" s="40"/>
      <c r="B2484" s="40"/>
      <c r="C2484" s="41"/>
      <c r="D2484" s="69"/>
      <c r="E2484" s="42"/>
      <c r="F2484" s="42"/>
    </row>
    <row r="2485" spans="1:6" ht="15">
      <c r="A2485" s="40"/>
      <c r="B2485" s="40"/>
      <c r="C2485" s="41"/>
      <c r="D2485" s="69"/>
      <c r="E2485" s="42"/>
      <c r="F2485" s="42"/>
    </row>
    <row r="2486" spans="1:6" ht="15">
      <c r="A2486" s="40"/>
      <c r="B2486" s="40"/>
      <c r="C2486" s="41"/>
      <c r="D2486" s="69"/>
      <c r="E2486" s="42"/>
      <c r="F2486" s="42"/>
    </row>
    <row r="2487" spans="1:6" ht="15">
      <c r="A2487" s="40"/>
      <c r="B2487" s="40"/>
      <c r="C2487" s="41"/>
      <c r="D2487" s="69"/>
      <c r="E2487" s="42"/>
      <c r="F2487" s="42"/>
    </row>
    <row r="2488" spans="1:6" ht="15">
      <c r="A2488" s="40"/>
      <c r="B2488" s="40"/>
      <c r="C2488" s="41"/>
      <c r="D2488" s="69"/>
      <c r="E2488" s="42"/>
      <c r="F2488" s="42"/>
    </row>
    <row r="2489" spans="1:6" ht="15">
      <c r="A2489" s="40"/>
      <c r="B2489" s="40"/>
      <c r="C2489" s="41"/>
      <c r="D2489" s="69"/>
      <c r="E2489" s="42"/>
      <c r="F2489" s="42"/>
    </row>
    <row r="2490" spans="1:6" ht="15">
      <c r="A2490" s="40"/>
      <c r="B2490" s="40"/>
      <c r="C2490" s="41"/>
      <c r="D2490" s="69"/>
      <c r="E2490" s="42"/>
      <c r="F2490" s="42"/>
    </row>
    <row r="2491" spans="1:6" ht="15">
      <c r="A2491" s="40"/>
      <c r="B2491" s="40"/>
      <c r="C2491" s="41"/>
      <c r="D2491" s="69"/>
      <c r="E2491" s="42"/>
      <c r="F2491" s="42"/>
    </row>
    <row r="2492" spans="1:6" ht="15">
      <c r="A2492" s="40"/>
      <c r="B2492" s="40"/>
      <c r="C2492" s="41"/>
      <c r="D2492" s="69"/>
      <c r="E2492" s="42"/>
      <c r="F2492" s="42"/>
    </row>
    <row r="2493" spans="1:6" ht="15">
      <c r="A2493" s="40"/>
      <c r="B2493" s="40"/>
      <c r="C2493" s="41"/>
      <c r="D2493" s="69"/>
      <c r="E2493" s="42"/>
      <c r="F2493" s="42"/>
    </row>
    <row r="2494" spans="1:6" ht="15">
      <c r="A2494" s="40"/>
      <c r="B2494" s="40"/>
      <c r="C2494" s="41"/>
      <c r="D2494" s="69"/>
      <c r="E2494" s="42"/>
      <c r="F2494" s="42"/>
    </row>
    <row r="2495" spans="1:6" ht="15">
      <c r="A2495" s="40"/>
      <c r="B2495" s="40"/>
      <c r="C2495" s="41"/>
      <c r="D2495" s="69"/>
      <c r="E2495" s="42"/>
      <c r="F2495" s="42"/>
    </row>
    <row r="2496" spans="1:6" ht="15">
      <c r="A2496" s="40"/>
      <c r="B2496" s="40"/>
      <c r="C2496" s="41"/>
      <c r="D2496" s="69"/>
      <c r="E2496" s="42"/>
      <c r="F2496" s="42"/>
    </row>
    <row r="2497" spans="1:6" ht="15">
      <c r="A2497" s="40"/>
      <c r="B2497" s="40"/>
      <c r="C2497" s="41"/>
      <c r="D2497" s="69"/>
      <c r="E2497" s="42"/>
      <c r="F2497" s="42"/>
    </row>
    <row r="2498" spans="1:6" ht="15">
      <c r="A2498" s="40"/>
      <c r="B2498" s="40"/>
      <c r="C2498" s="41"/>
      <c r="D2498" s="69"/>
      <c r="E2498" s="42"/>
      <c r="F2498" s="42"/>
    </row>
    <row r="2499" spans="1:6" ht="15">
      <c r="A2499" s="40"/>
      <c r="B2499" s="40"/>
      <c r="C2499" s="41"/>
      <c r="D2499" s="69"/>
      <c r="E2499" s="42"/>
      <c r="F2499" s="42"/>
    </row>
    <row r="2500" spans="1:6" ht="15">
      <c r="A2500" s="40"/>
      <c r="B2500" s="40"/>
      <c r="C2500" s="41"/>
      <c r="D2500" s="69"/>
      <c r="E2500" s="42"/>
      <c r="F2500" s="42"/>
    </row>
    <row r="2501" spans="1:6" ht="15">
      <c r="A2501" s="40"/>
      <c r="B2501" s="40"/>
      <c r="C2501" s="41"/>
      <c r="D2501" s="69"/>
      <c r="E2501" s="42"/>
      <c r="F2501" s="42"/>
    </row>
    <row r="2502" spans="1:6" ht="15">
      <c r="A2502" s="40"/>
      <c r="B2502" s="40"/>
      <c r="C2502" s="41"/>
      <c r="D2502" s="69"/>
      <c r="E2502" s="42"/>
      <c r="F2502" s="42"/>
    </row>
    <row r="2503" spans="1:6" ht="15">
      <c r="A2503" s="40"/>
      <c r="B2503" s="40"/>
      <c r="C2503" s="41"/>
      <c r="D2503" s="69"/>
      <c r="E2503" s="42"/>
      <c r="F2503" s="42"/>
    </row>
    <row r="2504" spans="1:6" ht="15">
      <c r="A2504" s="40"/>
      <c r="B2504" s="40"/>
      <c r="C2504" s="41"/>
      <c r="D2504" s="69"/>
      <c r="E2504" s="42"/>
      <c r="F2504" s="42"/>
    </row>
    <row r="2505" spans="1:6" ht="15">
      <c r="A2505" s="40"/>
      <c r="B2505" s="40"/>
      <c r="C2505" s="41"/>
      <c r="D2505" s="69"/>
      <c r="E2505" s="42"/>
      <c r="F2505" s="42"/>
    </row>
    <row r="2506" spans="1:6" ht="15">
      <c r="A2506" s="40"/>
      <c r="B2506" s="40"/>
      <c r="C2506" s="41"/>
      <c r="D2506" s="69"/>
      <c r="E2506" s="42"/>
      <c r="F2506" s="42"/>
    </row>
    <row r="2507" spans="1:6" ht="15">
      <c r="A2507" s="40"/>
      <c r="B2507" s="40"/>
      <c r="C2507" s="41"/>
      <c r="D2507" s="69"/>
      <c r="E2507" s="42"/>
      <c r="F2507" s="42"/>
    </row>
    <row r="2508" spans="1:6" ht="15">
      <c r="A2508" s="40"/>
      <c r="B2508" s="40"/>
      <c r="C2508" s="41"/>
      <c r="D2508" s="69"/>
      <c r="E2508" s="42"/>
      <c r="F2508" s="42"/>
    </row>
    <row r="2509" spans="1:6" ht="15">
      <c r="A2509" s="40"/>
      <c r="B2509" s="40"/>
      <c r="C2509" s="41"/>
      <c r="D2509" s="69"/>
      <c r="E2509" s="42"/>
      <c r="F2509" s="42"/>
    </row>
    <row r="2510" spans="1:6" ht="15">
      <c r="A2510" s="40"/>
      <c r="B2510" s="40"/>
      <c r="C2510" s="41"/>
      <c r="D2510" s="69"/>
      <c r="E2510" s="42"/>
      <c r="F2510" s="42"/>
    </row>
    <row r="2511" spans="1:6" ht="15">
      <c r="A2511" s="40"/>
      <c r="B2511" s="40"/>
      <c r="C2511" s="41"/>
      <c r="D2511" s="69"/>
      <c r="E2511" s="42"/>
      <c r="F2511" s="42"/>
    </row>
    <row r="2512" spans="1:6" ht="15">
      <c r="A2512" s="40"/>
      <c r="B2512" s="40"/>
      <c r="C2512" s="41"/>
      <c r="D2512" s="69"/>
      <c r="E2512" s="42"/>
      <c r="F2512" s="42"/>
    </row>
    <row r="2513" spans="1:6" ht="15">
      <c r="A2513" s="40"/>
      <c r="B2513" s="40"/>
      <c r="C2513" s="41"/>
      <c r="D2513" s="69"/>
      <c r="E2513" s="42"/>
      <c r="F2513" s="42"/>
    </row>
    <row r="2514" spans="1:6" ht="15">
      <c r="A2514" s="40"/>
      <c r="B2514" s="40"/>
      <c r="C2514" s="41"/>
      <c r="D2514" s="69"/>
      <c r="E2514" s="42"/>
      <c r="F2514" s="42"/>
    </row>
    <row r="2515" spans="1:6" ht="15">
      <c r="A2515" s="40"/>
      <c r="B2515" s="40"/>
      <c r="C2515" s="41"/>
      <c r="D2515" s="69"/>
      <c r="E2515" s="42"/>
      <c r="F2515" s="42"/>
    </row>
    <row r="2516" spans="1:6" ht="15">
      <c r="A2516" s="40"/>
      <c r="B2516" s="40"/>
      <c r="C2516" s="41"/>
      <c r="D2516" s="69"/>
      <c r="E2516" s="42"/>
      <c r="F2516" s="42"/>
    </row>
    <row r="2517" spans="1:6" ht="15">
      <c r="A2517" s="40"/>
      <c r="B2517" s="40"/>
      <c r="C2517" s="41"/>
      <c r="D2517" s="69"/>
      <c r="E2517" s="42"/>
      <c r="F2517" s="42"/>
    </row>
    <row r="2518" spans="1:6" ht="15">
      <c r="A2518" s="40"/>
      <c r="B2518" s="40"/>
      <c r="C2518" s="41"/>
      <c r="D2518" s="69"/>
      <c r="E2518" s="42"/>
      <c r="F2518" s="42"/>
    </row>
    <row r="2519" spans="1:6" ht="15">
      <c r="A2519" s="40"/>
      <c r="B2519" s="40"/>
      <c r="C2519" s="41"/>
      <c r="D2519" s="69"/>
      <c r="E2519" s="42"/>
      <c r="F2519" s="42"/>
    </row>
    <row r="2520" spans="1:6" ht="15">
      <c r="A2520" s="40"/>
      <c r="B2520" s="40"/>
      <c r="C2520" s="41"/>
      <c r="D2520" s="69"/>
      <c r="E2520" s="42"/>
      <c r="F2520" s="42"/>
    </row>
    <row r="2521" spans="1:6" ht="15">
      <c r="A2521" s="40"/>
      <c r="B2521" s="40"/>
      <c r="C2521" s="41"/>
      <c r="D2521" s="69"/>
      <c r="E2521" s="42"/>
      <c r="F2521" s="42"/>
    </row>
    <row r="2522" spans="1:6" ht="15">
      <c r="A2522" s="40"/>
      <c r="B2522" s="40"/>
      <c r="C2522" s="41"/>
      <c r="D2522" s="69"/>
      <c r="E2522" s="42"/>
      <c r="F2522" s="42"/>
    </row>
    <row r="2523" spans="1:6" ht="15">
      <c r="A2523" s="40"/>
      <c r="B2523" s="40"/>
      <c r="C2523" s="41"/>
      <c r="D2523" s="69"/>
      <c r="E2523" s="42"/>
      <c r="F2523" s="42"/>
    </row>
    <row r="2524" spans="1:6" ht="15">
      <c r="A2524" s="40"/>
      <c r="B2524" s="40"/>
      <c r="C2524" s="41"/>
      <c r="D2524" s="69"/>
      <c r="E2524" s="42"/>
      <c r="F2524" s="42"/>
    </row>
    <row r="2525" spans="1:6" ht="15">
      <c r="A2525" s="40"/>
      <c r="B2525" s="40"/>
      <c r="C2525" s="41"/>
      <c r="D2525" s="69"/>
      <c r="E2525" s="42"/>
      <c r="F2525" s="42"/>
    </row>
    <row r="2526" spans="1:6" ht="15">
      <c r="A2526" s="40"/>
      <c r="B2526" s="40"/>
      <c r="C2526" s="41"/>
      <c r="D2526" s="69"/>
      <c r="E2526" s="42"/>
      <c r="F2526" s="42"/>
    </row>
    <row r="2527" spans="1:6" ht="15">
      <c r="A2527" s="40"/>
      <c r="B2527" s="40"/>
      <c r="C2527" s="41"/>
      <c r="D2527" s="69"/>
      <c r="E2527" s="42"/>
      <c r="F2527" s="42"/>
    </row>
    <row r="2528" spans="1:6" ht="15">
      <c r="A2528" s="40"/>
      <c r="B2528" s="40"/>
      <c r="C2528" s="41"/>
      <c r="D2528" s="69"/>
      <c r="E2528" s="42"/>
      <c r="F2528" s="42"/>
    </row>
    <row r="2529" spans="1:6" ht="15">
      <c r="A2529" s="40"/>
      <c r="B2529" s="40"/>
      <c r="C2529" s="41"/>
      <c r="D2529" s="69"/>
      <c r="E2529" s="42"/>
      <c r="F2529" s="42"/>
    </row>
    <row r="2530" spans="1:6" ht="15">
      <c r="A2530" s="40"/>
      <c r="B2530" s="40"/>
      <c r="C2530" s="41"/>
      <c r="D2530" s="69"/>
      <c r="E2530" s="42"/>
      <c r="F2530" s="42"/>
    </row>
    <row r="2531" spans="1:6" ht="15">
      <c r="A2531" s="40"/>
      <c r="B2531" s="40"/>
      <c r="C2531" s="41"/>
      <c r="D2531" s="69"/>
      <c r="E2531" s="42"/>
      <c r="F2531" s="42"/>
    </row>
    <row r="2532" spans="1:6" ht="15">
      <c r="A2532" s="40"/>
      <c r="B2532" s="40"/>
      <c r="C2532" s="41"/>
      <c r="D2532" s="69"/>
      <c r="E2532" s="42"/>
      <c r="F2532" s="42"/>
    </row>
    <row r="2533" spans="1:6" ht="15">
      <c r="A2533" s="40"/>
      <c r="B2533" s="40"/>
      <c r="C2533" s="41"/>
      <c r="D2533" s="69"/>
      <c r="E2533" s="42"/>
      <c r="F2533" s="42"/>
    </row>
    <row r="2534" spans="1:6" ht="15">
      <c r="A2534" s="40"/>
      <c r="B2534" s="40"/>
      <c r="C2534" s="41"/>
      <c r="D2534" s="69"/>
      <c r="E2534" s="42"/>
      <c r="F2534" s="42"/>
    </row>
    <row r="2535" spans="1:6" ht="15">
      <c r="A2535" s="40"/>
      <c r="B2535" s="40"/>
      <c r="C2535" s="41"/>
      <c r="D2535" s="69"/>
      <c r="E2535" s="42"/>
      <c r="F2535" s="42"/>
    </row>
    <row r="2536" spans="1:6" ht="15">
      <c r="A2536" s="40"/>
      <c r="B2536" s="40"/>
      <c r="C2536" s="41"/>
      <c r="D2536" s="69"/>
      <c r="E2536" s="42"/>
      <c r="F2536" s="42"/>
    </row>
    <row r="2537" spans="1:6" ht="15">
      <c r="A2537" s="40"/>
      <c r="B2537" s="40"/>
      <c r="C2537" s="41"/>
      <c r="D2537" s="69"/>
      <c r="E2537" s="42"/>
      <c r="F2537" s="42"/>
    </row>
    <row r="2538" spans="1:6" ht="15">
      <c r="A2538" s="40"/>
      <c r="B2538" s="40"/>
      <c r="C2538" s="41"/>
      <c r="D2538" s="69"/>
      <c r="E2538" s="42"/>
      <c r="F2538" s="42"/>
    </row>
    <row r="2539" spans="1:6" ht="15">
      <c r="A2539" s="40"/>
      <c r="B2539" s="40"/>
      <c r="C2539" s="41"/>
      <c r="D2539" s="69"/>
      <c r="E2539" s="42"/>
      <c r="F2539" s="42"/>
    </row>
    <row r="2540" spans="1:6" ht="15">
      <c r="A2540" s="40"/>
      <c r="B2540" s="40"/>
      <c r="C2540" s="41"/>
      <c r="D2540" s="69"/>
      <c r="E2540" s="42"/>
      <c r="F2540" s="42"/>
    </row>
    <row r="2541" spans="1:6" ht="15">
      <c r="A2541" s="40"/>
      <c r="B2541" s="40"/>
      <c r="C2541" s="41"/>
      <c r="D2541" s="69"/>
      <c r="E2541" s="42"/>
      <c r="F2541" s="42"/>
    </row>
    <row r="2542" spans="1:6" ht="15">
      <c r="A2542" s="40"/>
      <c r="B2542" s="40"/>
      <c r="C2542" s="41"/>
      <c r="D2542" s="69"/>
      <c r="E2542" s="42"/>
      <c r="F2542" s="42"/>
    </row>
    <row r="2543" spans="1:6" ht="15">
      <c r="A2543" s="40"/>
      <c r="B2543" s="40"/>
      <c r="C2543" s="41"/>
      <c r="D2543" s="69"/>
      <c r="E2543" s="42"/>
      <c r="F2543" s="42"/>
    </row>
    <row r="2544" spans="1:6" ht="15">
      <c r="A2544" s="40"/>
      <c r="B2544" s="40"/>
      <c r="C2544" s="41"/>
      <c r="D2544" s="69"/>
      <c r="E2544" s="42"/>
      <c r="F2544" s="42"/>
    </row>
    <row r="2545" spans="1:6" ht="15">
      <c r="A2545" s="40"/>
      <c r="B2545" s="40"/>
      <c r="C2545" s="41"/>
      <c r="D2545" s="69"/>
      <c r="E2545" s="42"/>
      <c r="F2545" s="42"/>
    </row>
    <row r="2546" spans="1:6" ht="15">
      <c r="A2546" s="40"/>
      <c r="B2546" s="40"/>
      <c r="C2546" s="41"/>
      <c r="D2546" s="69"/>
      <c r="E2546" s="42"/>
      <c r="F2546" s="42"/>
    </row>
    <row r="2547" spans="1:6" ht="15">
      <c r="A2547" s="40"/>
      <c r="B2547" s="40"/>
      <c r="C2547" s="41"/>
      <c r="D2547" s="69"/>
      <c r="E2547" s="42"/>
      <c r="F2547" s="42"/>
    </row>
    <row r="2548" spans="1:6" ht="15">
      <c r="A2548" s="40"/>
      <c r="B2548" s="40"/>
      <c r="C2548" s="41"/>
      <c r="D2548" s="69"/>
      <c r="E2548" s="42"/>
      <c r="F2548" s="42"/>
    </row>
    <row r="2549" spans="1:6" ht="15">
      <c r="A2549" s="40"/>
      <c r="B2549" s="40"/>
      <c r="C2549" s="41"/>
      <c r="D2549" s="69"/>
      <c r="E2549" s="42"/>
      <c r="F2549" s="42"/>
    </row>
    <row r="2550" spans="1:6" ht="15">
      <c r="A2550" s="40"/>
      <c r="B2550" s="40"/>
      <c r="C2550" s="41"/>
      <c r="D2550" s="69"/>
      <c r="E2550" s="42"/>
      <c r="F2550" s="42"/>
    </row>
    <row r="2551" spans="1:6" ht="15">
      <c r="A2551" s="40"/>
      <c r="B2551" s="40"/>
      <c r="C2551" s="41"/>
      <c r="D2551" s="69"/>
      <c r="E2551" s="42"/>
      <c r="F2551" s="42"/>
    </row>
    <row r="2552" spans="1:6" ht="15">
      <c r="A2552" s="40"/>
      <c r="B2552" s="40"/>
      <c r="C2552" s="41"/>
      <c r="D2552" s="69"/>
      <c r="E2552" s="42"/>
      <c r="F2552" s="42"/>
    </row>
    <row r="2553" spans="1:6" ht="15">
      <c r="A2553" s="40"/>
      <c r="B2553" s="40"/>
      <c r="C2553" s="41"/>
      <c r="D2553" s="69"/>
      <c r="E2553" s="42"/>
      <c r="F2553" s="42"/>
    </row>
    <row r="2554" spans="1:6" ht="15">
      <c r="A2554" s="40"/>
      <c r="B2554" s="40"/>
      <c r="C2554" s="41"/>
      <c r="D2554" s="69"/>
      <c r="E2554" s="42"/>
      <c r="F2554" s="42"/>
    </row>
    <row r="2555" spans="1:6" ht="15">
      <c r="A2555" s="40"/>
      <c r="B2555" s="40"/>
      <c r="C2555" s="41"/>
      <c r="D2555" s="69"/>
      <c r="E2555" s="42"/>
      <c r="F2555" s="42"/>
    </row>
    <row r="2556" spans="1:6" ht="15">
      <c r="A2556" s="40"/>
      <c r="B2556" s="40"/>
      <c r="C2556" s="41"/>
      <c r="D2556" s="69"/>
      <c r="E2556" s="42"/>
      <c r="F2556" s="42"/>
    </row>
    <row r="2557" spans="1:6" ht="15">
      <c r="A2557" s="40"/>
      <c r="B2557" s="40"/>
      <c r="C2557" s="41"/>
      <c r="D2557" s="69"/>
      <c r="E2557" s="42"/>
      <c r="F2557" s="42"/>
    </row>
    <row r="2558" spans="1:6" ht="15">
      <c r="A2558" s="40"/>
      <c r="B2558" s="40"/>
      <c r="C2558" s="41"/>
      <c r="D2558" s="69"/>
      <c r="E2558" s="42"/>
      <c r="F2558" s="42"/>
    </row>
    <row r="2559" spans="1:6" ht="15">
      <c r="A2559" s="40"/>
      <c r="B2559" s="40"/>
      <c r="C2559" s="41"/>
      <c r="D2559" s="69"/>
      <c r="E2559" s="42"/>
      <c r="F2559" s="42"/>
    </row>
    <row r="2560" spans="1:6" ht="15">
      <c r="A2560" s="40"/>
      <c r="B2560" s="40"/>
      <c r="C2560" s="41"/>
      <c r="D2560" s="69"/>
      <c r="E2560" s="42"/>
      <c r="F2560" s="42"/>
    </row>
    <row r="2561" spans="1:6" ht="15">
      <c r="A2561" s="40"/>
      <c r="B2561" s="40"/>
      <c r="C2561" s="41"/>
      <c r="D2561" s="69"/>
      <c r="E2561" s="42"/>
      <c r="F2561" s="42"/>
    </row>
    <row r="2562" spans="1:6" ht="15">
      <c r="A2562" s="40"/>
      <c r="B2562" s="40"/>
      <c r="C2562" s="41"/>
      <c r="D2562" s="69"/>
      <c r="E2562" s="42"/>
      <c r="F2562" s="42"/>
    </row>
    <row r="2563" spans="1:6" ht="15">
      <c r="A2563" s="40"/>
      <c r="B2563" s="40"/>
      <c r="C2563" s="41"/>
      <c r="D2563" s="69"/>
      <c r="E2563" s="42"/>
      <c r="F2563" s="42"/>
    </row>
    <row r="2564" spans="1:6" ht="15">
      <c r="A2564" s="40"/>
      <c r="B2564" s="40"/>
      <c r="C2564" s="41"/>
      <c r="D2564" s="69"/>
      <c r="E2564" s="42"/>
      <c r="F2564" s="42"/>
    </row>
    <row r="2565" spans="1:6" ht="15">
      <c r="A2565" s="40"/>
      <c r="B2565" s="40"/>
      <c r="C2565" s="41"/>
      <c r="D2565" s="69"/>
      <c r="E2565" s="42"/>
      <c r="F2565" s="42"/>
    </row>
    <row r="2566" spans="1:6" ht="15">
      <c r="A2566" s="40"/>
      <c r="B2566" s="40"/>
      <c r="C2566" s="41"/>
      <c r="D2566" s="69"/>
      <c r="E2566" s="42"/>
      <c r="F2566" s="42"/>
    </row>
    <row r="2567" spans="1:6" ht="15">
      <c r="A2567" s="40"/>
      <c r="B2567" s="40"/>
      <c r="C2567" s="41"/>
      <c r="D2567" s="69"/>
      <c r="E2567" s="42"/>
      <c r="F2567" s="42"/>
    </row>
    <row r="2568" spans="1:6" ht="15">
      <c r="A2568" s="40"/>
      <c r="B2568" s="40"/>
      <c r="C2568" s="41"/>
      <c r="D2568" s="69"/>
      <c r="E2568" s="42"/>
      <c r="F2568" s="42"/>
    </row>
    <row r="2569" spans="1:6" ht="15">
      <c r="A2569" s="40"/>
      <c r="B2569" s="40"/>
      <c r="C2569" s="41"/>
      <c r="D2569" s="69"/>
      <c r="E2569" s="42"/>
      <c r="F2569" s="42"/>
    </row>
    <row r="2570" spans="1:6" ht="15">
      <c r="A2570" s="40"/>
      <c r="B2570" s="40"/>
      <c r="C2570" s="41"/>
      <c r="D2570" s="69"/>
      <c r="E2570" s="42"/>
      <c r="F2570" s="42"/>
    </row>
    <row r="2571" spans="1:6" ht="15">
      <c r="A2571" s="40"/>
      <c r="B2571" s="40"/>
      <c r="C2571" s="41"/>
      <c r="D2571" s="69"/>
      <c r="E2571" s="42"/>
      <c r="F2571" s="42"/>
    </row>
    <row r="2572" spans="1:6" ht="15">
      <c r="A2572" s="40"/>
      <c r="B2572" s="40"/>
      <c r="C2572" s="41"/>
      <c r="D2572" s="69"/>
      <c r="E2572" s="42"/>
      <c r="F2572" s="42"/>
    </row>
    <row r="2573" spans="1:6" ht="15">
      <c r="A2573" s="40"/>
      <c r="B2573" s="40"/>
      <c r="C2573" s="41"/>
      <c r="D2573" s="69"/>
      <c r="E2573" s="42"/>
      <c r="F2573" s="42"/>
    </row>
    <row r="2574" spans="1:6" ht="15">
      <c r="A2574" s="40"/>
      <c r="B2574" s="40"/>
      <c r="C2574" s="41"/>
      <c r="D2574" s="69"/>
      <c r="E2574" s="42"/>
      <c r="F2574" s="42"/>
    </row>
    <row r="2575" spans="1:6" ht="15">
      <c r="A2575" s="40"/>
      <c r="B2575" s="40"/>
      <c r="C2575" s="41"/>
      <c r="D2575" s="69"/>
      <c r="E2575" s="42"/>
      <c r="F2575" s="42"/>
    </row>
    <row r="2576" spans="1:6" ht="15">
      <c r="A2576" s="40"/>
      <c r="B2576" s="40"/>
      <c r="C2576" s="41"/>
      <c r="D2576" s="69"/>
      <c r="E2576" s="42"/>
      <c r="F2576" s="42"/>
    </row>
    <row r="2577" spans="1:6" ht="15">
      <c r="A2577" s="40"/>
      <c r="B2577" s="40"/>
      <c r="C2577" s="41"/>
      <c r="D2577" s="69"/>
      <c r="E2577" s="42"/>
      <c r="F2577" s="42"/>
    </row>
    <row r="2578" spans="1:6" ht="15">
      <c r="A2578" s="40"/>
      <c r="B2578" s="40"/>
      <c r="C2578" s="41"/>
      <c r="D2578" s="69"/>
      <c r="E2578" s="42"/>
      <c r="F2578" s="42"/>
    </row>
    <row r="2579" spans="1:6" ht="15">
      <c r="A2579" s="40"/>
      <c r="B2579" s="40"/>
      <c r="C2579" s="41"/>
      <c r="D2579" s="69"/>
      <c r="E2579" s="42"/>
      <c r="F2579" s="42"/>
    </row>
    <row r="2580" spans="1:6" ht="15">
      <c r="A2580" s="40"/>
      <c r="B2580" s="40"/>
      <c r="C2580" s="41"/>
      <c r="D2580" s="69"/>
      <c r="E2580" s="42"/>
      <c r="F2580" s="42"/>
    </row>
    <row r="2581" spans="1:6" ht="15">
      <c r="A2581" s="40"/>
      <c r="B2581" s="40"/>
      <c r="C2581" s="41"/>
      <c r="D2581" s="69"/>
      <c r="E2581" s="42"/>
      <c r="F2581" s="42"/>
    </row>
    <row r="2582" spans="1:6" ht="15">
      <c r="A2582" s="40"/>
      <c r="B2582" s="40"/>
      <c r="C2582" s="41"/>
      <c r="D2582" s="69"/>
      <c r="E2582" s="42"/>
      <c r="F2582" s="42"/>
    </row>
    <row r="2583" spans="1:6" ht="15">
      <c r="A2583" s="40"/>
      <c r="B2583" s="40"/>
      <c r="C2583" s="41"/>
      <c r="D2583" s="69"/>
      <c r="E2583" s="42"/>
      <c r="F2583" s="42"/>
    </row>
    <row r="2584" spans="1:6" ht="15">
      <c r="A2584" s="40"/>
      <c r="B2584" s="40"/>
      <c r="C2584" s="41"/>
      <c r="D2584" s="69"/>
      <c r="E2584" s="42"/>
      <c r="F2584" s="42"/>
    </row>
    <row r="2585" spans="1:6" ht="15">
      <c r="A2585" s="40"/>
      <c r="B2585" s="40"/>
      <c r="C2585" s="41"/>
      <c r="D2585" s="69"/>
      <c r="E2585" s="42"/>
      <c r="F2585" s="42"/>
    </row>
    <row r="2586" spans="1:6" ht="15">
      <c r="A2586" s="40"/>
      <c r="B2586" s="40"/>
      <c r="C2586" s="41"/>
      <c r="D2586" s="69"/>
      <c r="E2586" s="42"/>
      <c r="F2586" s="42"/>
    </row>
    <row r="2587" spans="1:6" ht="15">
      <c r="A2587" s="40"/>
      <c r="B2587" s="40"/>
      <c r="C2587" s="41"/>
      <c r="D2587" s="69"/>
      <c r="E2587" s="42"/>
      <c r="F2587" s="42"/>
    </row>
    <row r="2588" spans="1:6" ht="15">
      <c r="A2588" s="40"/>
      <c r="B2588" s="40"/>
      <c r="C2588" s="41"/>
      <c r="D2588" s="69"/>
      <c r="E2588" s="42"/>
      <c r="F2588" s="42"/>
    </row>
    <row r="2589" spans="1:6" ht="15">
      <c r="A2589" s="40"/>
      <c r="B2589" s="40"/>
      <c r="C2589" s="41"/>
      <c r="D2589" s="69"/>
      <c r="E2589" s="42"/>
      <c r="F2589" s="42"/>
    </row>
    <row r="2590" spans="1:6" ht="15">
      <c r="A2590" s="40"/>
      <c r="B2590" s="40"/>
      <c r="C2590" s="41"/>
      <c r="D2590" s="69"/>
      <c r="E2590" s="42"/>
      <c r="F2590" s="42"/>
    </row>
    <row r="2591" spans="1:6" ht="15">
      <c r="A2591" s="40"/>
      <c r="B2591" s="40"/>
      <c r="C2591" s="41"/>
      <c r="D2591" s="69"/>
      <c r="E2591" s="42"/>
      <c r="F2591" s="42"/>
    </row>
    <row r="2592" spans="1:6" ht="15">
      <c r="A2592" s="40"/>
      <c r="B2592" s="40"/>
      <c r="C2592" s="41"/>
      <c r="D2592" s="69"/>
      <c r="E2592" s="42"/>
      <c r="F2592" s="42"/>
    </row>
    <row r="2593" spans="1:6" ht="15">
      <c r="A2593" s="40"/>
      <c r="B2593" s="40"/>
      <c r="C2593" s="41"/>
      <c r="D2593" s="69"/>
      <c r="E2593" s="42"/>
      <c r="F2593" s="42"/>
    </row>
    <row r="2594" spans="1:6" ht="15">
      <c r="A2594" s="40"/>
      <c r="B2594" s="40"/>
      <c r="C2594" s="41"/>
      <c r="D2594" s="69"/>
      <c r="E2594" s="42"/>
      <c r="F2594" s="42"/>
    </row>
    <row r="2595" spans="1:6" ht="15">
      <c r="A2595" s="40"/>
      <c r="B2595" s="40"/>
      <c r="C2595" s="41"/>
      <c r="D2595" s="69"/>
      <c r="E2595" s="42"/>
      <c r="F2595" s="42"/>
    </row>
    <row r="2596" spans="1:6" ht="15">
      <c r="A2596" s="40"/>
      <c r="B2596" s="40"/>
      <c r="C2596" s="41"/>
      <c r="D2596" s="69"/>
      <c r="E2596" s="42"/>
      <c r="F2596" s="42"/>
    </row>
    <row r="2597" spans="1:6" ht="15">
      <c r="A2597" s="40"/>
      <c r="B2597" s="40"/>
      <c r="C2597" s="41"/>
      <c r="D2597" s="69"/>
      <c r="E2597" s="42"/>
      <c r="F2597" s="42"/>
    </row>
    <row r="2598" spans="1:6" ht="15">
      <c r="A2598" s="40"/>
      <c r="B2598" s="40"/>
      <c r="C2598" s="41"/>
      <c r="D2598" s="69"/>
      <c r="E2598" s="42"/>
      <c r="F2598" s="42"/>
    </row>
    <row r="2599" spans="1:6" ht="15">
      <c r="A2599" s="40"/>
      <c r="B2599" s="40"/>
      <c r="C2599" s="41"/>
      <c r="D2599" s="69"/>
      <c r="E2599" s="42"/>
      <c r="F2599" s="42"/>
    </row>
    <row r="2600" spans="1:6" ht="15">
      <c r="A2600" s="40"/>
      <c r="B2600" s="40"/>
      <c r="C2600" s="41"/>
      <c r="D2600" s="69"/>
      <c r="E2600" s="42"/>
      <c r="F2600" s="42"/>
    </row>
    <row r="2601" spans="1:6" ht="15">
      <c r="A2601" s="40"/>
      <c r="B2601" s="40"/>
      <c r="C2601" s="41"/>
      <c r="D2601" s="69"/>
      <c r="E2601" s="42"/>
      <c r="F2601" s="42"/>
    </row>
    <row r="2602" spans="1:6" ht="15">
      <c r="A2602" s="40"/>
      <c r="B2602" s="40"/>
      <c r="C2602" s="41"/>
      <c r="D2602" s="69"/>
      <c r="E2602" s="42"/>
      <c r="F2602" s="42"/>
    </row>
    <row r="2603" spans="1:6" ht="15">
      <c r="A2603" s="40"/>
      <c r="B2603" s="40"/>
      <c r="C2603" s="41"/>
      <c r="D2603" s="69"/>
      <c r="E2603" s="42"/>
      <c r="F2603" s="42"/>
    </row>
    <row r="2604" spans="1:6" ht="15">
      <c r="A2604" s="40"/>
      <c r="B2604" s="40"/>
      <c r="C2604" s="41"/>
      <c r="D2604" s="69"/>
      <c r="E2604" s="42"/>
      <c r="F2604" s="42"/>
    </row>
    <row r="2605" spans="1:6" ht="15">
      <c r="A2605" s="40"/>
      <c r="B2605" s="40"/>
      <c r="C2605" s="41"/>
      <c r="D2605" s="69"/>
      <c r="E2605" s="42"/>
      <c r="F2605" s="42"/>
    </row>
    <row r="2606" spans="1:6" ht="15">
      <c r="A2606" s="40"/>
      <c r="B2606" s="40"/>
      <c r="C2606" s="41"/>
      <c r="D2606" s="69"/>
      <c r="E2606" s="42"/>
      <c r="F2606" s="42"/>
    </row>
    <row r="2607" spans="1:6" ht="15">
      <c r="A2607" s="40"/>
      <c r="B2607" s="40"/>
      <c r="C2607" s="41"/>
      <c r="D2607" s="69"/>
      <c r="E2607" s="42"/>
      <c r="F2607" s="42"/>
    </row>
    <row r="2608" spans="1:6" ht="15">
      <c r="A2608" s="40"/>
      <c r="B2608" s="40"/>
      <c r="C2608" s="41"/>
      <c r="D2608" s="69"/>
      <c r="E2608" s="42"/>
      <c r="F2608" s="42"/>
    </row>
    <row r="2609" spans="1:6" ht="15">
      <c r="A2609" s="40"/>
      <c r="B2609" s="40"/>
      <c r="C2609" s="41"/>
      <c r="D2609" s="69"/>
      <c r="E2609" s="42"/>
      <c r="F2609" s="42"/>
    </row>
    <row r="2610" spans="1:6" ht="15">
      <c r="A2610" s="40"/>
      <c r="B2610" s="40"/>
      <c r="C2610" s="41"/>
      <c r="D2610" s="69"/>
      <c r="E2610" s="42"/>
      <c r="F2610" s="42"/>
    </row>
    <row r="2611" spans="1:6" ht="15">
      <c r="A2611" s="40"/>
      <c r="B2611" s="40"/>
      <c r="C2611" s="41"/>
      <c r="D2611" s="69"/>
      <c r="E2611" s="42"/>
      <c r="F2611" s="42"/>
    </row>
    <row r="2612" spans="1:6" ht="15">
      <c r="A2612" s="40"/>
      <c r="B2612" s="40"/>
      <c r="C2612" s="41"/>
      <c r="D2612" s="69"/>
      <c r="E2612" s="42"/>
      <c r="F2612" s="42"/>
    </row>
    <row r="2613" spans="1:6" ht="15">
      <c r="A2613" s="40"/>
      <c r="B2613" s="40"/>
      <c r="C2613" s="41"/>
      <c r="D2613" s="69"/>
      <c r="E2613" s="42"/>
      <c r="F2613" s="42"/>
    </row>
    <row r="2614" spans="1:6" ht="15">
      <c r="A2614" s="40"/>
      <c r="B2614" s="40"/>
      <c r="C2614" s="41"/>
      <c r="D2614" s="69"/>
      <c r="E2614" s="42"/>
      <c r="F2614" s="42"/>
    </row>
    <row r="2615" spans="1:6" ht="15">
      <c r="A2615" s="40"/>
      <c r="B2615" s="40"/>
      <c r="C2615" s="41"/>
      <c r="D2615" s="69"/>
      <c r="E2615" s="42"/>
      <c r="F2615" s="42"/>
    </row>
    <row r="2616" spans="1:6" ht="15">
      <c r="A2616" s="40"/>
      <c r="B2616" s="40"/>
      <c r="C2616" s="41"/>
      <c r="D2616" s="69"/>
      <c r="E2616" s="42"/>
      <c r="F2616" s="42"/>
    </row>
    <row r="2617" spans="1:6" ht="15">
      <c r="A2617" s="40"/>
      <c r="B2617" s="40"/>
      <c r="C2617" s="41"/>
      <c r="D2617" s="69"/>
      <c r="E2617" s="42"/>
      <c r="F2617" s="42"/>
    </row>
    <row r="2618" spans="1:6" ht="15">
      <c r="A2618" s="40"/>
      <c r="B2618" s="40"/>
      <c r="C2618" s="41"/>
      <c r="D2618" s="69"/>
      <c r="E2618" s="42"/>
      <c r="F2618" s="42"/>
    </row>
    <row r="2619" spans="1:6" ht="15">
      <c r="A2619" s="40"/>
      <c r="B2619" s="40"/>
      <c r="C2619" s="41"/>
      <c r="D2619" s="69"/>
      <c r="E2619" s="42"/>
      <c r="F2619" s="42"/>
    </row>
    <row r="2620" spans="1:6" ht="15">
      <c r="A2620" s="40"/>
      <c r="B2620" s="40"/>
      <c r="C2620" s="41"/>
      <c r="D2620" s="69"/>
      <c r="E2620" s="42"/>
      <c r="F2620" s="42"/>
    </row>
    <row r="2621" spans="1:6" ht="15">
      <c r="A2621" s="40"/>
      <c r="B2621" s="40"/>
      <c r="C2621" s="41"/>
      <c r="D2621" s="69"/>
      <c r="E2621" s="42"/>
      <c r="F2621" s="42"/>
    </row>
    <row r="2622" spans="1:6" ht="15">
      <c r="A2622" s="40"/>
      <c r="B2622" s="40"/>
      <c r="C2622" s="41"/>
      <c r="D2622" s="69"/>
      <c r="E2622" s="42"/>
      <c r="F2622" s="42"/>
    </row>
    <row r="2623" spans="1:6" ht="15">
      <c r="A2623" s="40"/>
      <c r="B2623" s="40"/>
      <c r="C2623" s="41"/>
      <c r="D2623" s="69"/>
      <c r="E2623" s="42"/>
      <c r="F2623" s="42"/>
    </row>
    <row r="2624" spans="1:6" ht="15">
      <c r="A2624" s="40"/>
      <c r="B2624" s="40"/>
      <c r="C2624" s="41"/>
      <c r="D2624" s="69"/>
      <c r="E2624" s="42"/>
      <c r="F2624" s="42"/>
    </row>
    <row r="2625" spans="1:6" ht="15">
      <c r="A2625" s="40"/>
      <c r="B2625" s="40"/>
      <c r="C2625" s="41"/>
      <c r="D2625" s="69"/>
      <c r="E2625" s="42"/>
      <c r="F2625" s="42"/>
    </row>
    <row r="2626" spans="1:6" ht="15">
      <c r="A2626" s="40"/>
      <c r="B2626" s="40"/>
      <c r="C2626" s="41"/>
      <c r="D2626" s="69"/>
      <c r="E2626" s="42"/>
      <c r="F2626" s="42"/>
    </row>
    <row r="2627" spans="1:6" ht="15">
      <c r="A2627" s="40"/>
      <c r="B2627" s="40"/>
      <c r="C2627" s="41"/>
      <c r="D2627" s="69"/>
      <c r="E2627" s="42"/>
      <c r="F2627" s="42"/>
    </row>
    <row r="2628" spans="1:6" ht="15">
      <c r="A2628" s="40"/>
      <c r="B2628" s="40"/>
      <c r="C2628" s="41"/>
      <c r="D2628" s="69"/>
      <c r="E2628" s="42"/>
      <c r="F2628" s="42"/>
    </row>
    <row r="2629" spans="1:6" ht="15">
      <c r="A2629" s="40"/>
      <c r="B2629" s="40"/>
      <c r="C2629" s="41"/>
      <c r="D2629" s="69"/>
      <c r="E2629" s="42"/>
      <c r="F2629" s="42"/>
    </row>
    <row r="2630" spans="1:6" ht="15">
      <c r="A2630" s="40"/>
      <c r="B2630" s="40"/>
      <c r="C2630" s="41"/>
      <c r="D2630" s="69"/>
      <c r="E2630" s="42"/>
      <c r="F2630" s="42"/>
    </row>
    <row r="2631" spans="1:6" ht="15">
      <c r="A2631" s="40"/>
      <c r="B2631" s="40"/>
      <c r="C2631" s="41"/>
      <c r="D2631" s="69"/>
      <c r="E2631" s="42"/>
      <c r="F2631" s="42"/>
    </row>
    <row r="2632" spans="1:6" ht="15">
      <c r="A2632" s="40"/>
      <c r="B2632" s="40"/>
      <c r="C2632" s="41"/>
      <c r="D2632" s="69"/>
      <c r="E2632" s="42"/>
      <c r="F2632" s="42"/>
    </row>
    <row r="2633" spans="1:6" ht="15">
      <c r="A2633" s="40"/>
      <c r="B2633" s="40"/>
      <c r="C2633" s="41"/>
      <c r="D2633" s="69"/>
      <c r="E2633" s="42"/>
      <c r="F2633" s="42"/>
    </row>
    <row r="2634" spans="1:6" ht="15">
      <c r="A2634" s="40"/>
      <c r="B2634" s="40"/>
      <c r="C2634" s="41"/>
      <c r="D2634" s="69"/>
      <c r="E2634" s="42"/>
      <c r="F2634" s="42"/>
    </row>
    <row r="2635" spans="1:6" ht="15">
      <c r="A2635" s="40"/>
      <c r="B2635" s="40"/>
      <c r="C2635" s="41"/>
      <c r="D2635" s="69"/>
      <c r="E2635" s="42"/>
      <c r="F2635" s="42"/>
    </row>
    <row r="2636" spans="1:6" ht="15">
      <c r="A2636" s="40"/>
      <c r="B2636" s="40"/>
      <c r="C2636" s="41"/>
      <c r="D2636" s="69"/>
      <c r="E2636" s="42"/>
      <c r="F2636" s="42"/>
    </row>
    <row r="2637" spans="1:6" ht="15">
      <c r="A2637" s="40"/>
      <c r="B2637" s="40"/>
      <c r="C2637" s="41"/>
      <c r="D2637" s="69"/>
      <c r="E2637" s="42"/>
      <c r="F2637" s="42"/>
    </row>
    <row r="2638" spans="1:6" ht="15">
      <c r="A2638" s="40"/>
      <c r="B2638" s="40"/>
      <c r="C2638" s="41"/>
      <c r="D2638" s="69"/>
      <c r="E2638" s="42"/>
      <c r="F2638" s="42"/>
    </row>
    <row r="2639" spans="1:6" ht="15">
      <c r="A2639" s="40"/>
      <c r="B2639" s="40"/>
      <c r="C2639" s="41"/>
      <c r="D2639" s="69"/>
      <c r="E2639" s="42"/>
      <c r="F2639" s="42"/>
    </row>
    <row r="2640" spans="1:6" ht="15">
      <c r="A2640" s="40"/>
      <c r="B2640" s="40"/>
      <c r="C2640" s="41"/>
      <c r="D2640" s="69"/>
      <c r="E2640" s="42"/>
      <c r="F2640" s="42"/>
    </row>
    <row r="2641" spans="1:6" ht="15">
      <c r="A2641" s="40"/>
      <c r="B2641" s="40"/>
      <c r="C2641" s="41"/>
      <c r="D2641" s="69"/>
      <c r="E2641" s="42"/>
      <c r="F2641" s="42"/>
    </row>
    <row r="2642" spans="1:6" ht="15">
      <c r="A2642" s="40"/>
      <c r="B2642" s="40"/>
      <c r="C2642" s="41"/>
      <c r="D2642" s="69"/>
      <c r="E2642" s="42"/>
      <c r="F2642" s="42"/>
    </row>
    <row r="2643" spans="1:6" ht="15">
      <c r="A2643" s="40"/>
      <c r="B2643" s="40"/>
      <c r="C2643" s="41"/>
      <c r="D2643" s="69"/>
      <c r="E2643" s="42"/>
      <c r="F2643" s="42"/>
    </row>
    <row r="2644" spans="1:6" ht="15">
      <c r="A2644" s="40"/>
      <c r="B2644" s="40"/>
      <c r="C2644" s="41"/>
      <c r="D2644" s="69"/>
      <c r="E2644" s="42"/>
      <c r="F2644" s="42"/>
    </row>
    <row r="2645" spans="1:6" ht="15">
      <c r="A2645" s="40"/>
      <c r="B2645" s="40"/>
      <c r="C2645" s="41"/>
      <c r="D2645" s="69"/>
      <c r="E2645" s="42"/>
      <c r="F2645" s="42"/>
    </row>
    <row r="2646" spans="1:6" ht="15">
      <c r="A2646" s="40"/>
      <c r="B2646" s="40"/>
      <c r="C2646" s="41"/>
      <c r="D2646" s="69"/>
      <c r="E2646" s="42"/>
      <c r="F2646" s="42"/>
    </row>
    <row r="2647" spans="1:6" ht="15">
      <c r="A2647" s="40"/>
      <c r="B2647" s="40"/>
      <c r="C2647" s="41"/>
      <c r="D2647" s="69"/>
      <c r="E2647" s="42"/>
      <c r="F2647" s="42"/>
    </row>
    <row r="2648" spans="1:6" ht="15">
      <c r="A2648" s="40"/>
      <c r="B2648" s="40"/>
      <c r="C2648" s="41"/>
      <c r="D2648" s="69"/>
      <c r="E2648" s="42"/>
      <c r="F2648" s="42"/>
    </row>
    <row r="2649" spans="1:6" ht="15">
      <c r="A2649" s="40"/>
      <c r="B2649" s="40"/>
      <c r="C2649" s="41"/>
      <c r="D2649" s="69"/>
      <c r="E2649" s="42"/>
      <c r="F2649" s="42"/>
    </row>
    <row r="2650" spans="1:6" ht="15">
      <c r="A2650" s="40"/>
      <c r="B2650" s="40"/>
      <c r="C2650" s="41"/>
      <c r="D2650" s="69"/>
      <c r="E2650" s="42"/>
      <c r="F2650" s="42"/>
    </row>
    <row r="2651" spans="1:6" ht="15">
      <c r="A2651" s="40"/>
      <c r="B2651" s="40"/>
      <c r="C2651" s="41"/>
      <c r="D2651" s="69"/>
      <c r="E2651" s="42"/>
      <c r="F2651" s="42"/>
    </row>
    <row r="2652" spans="1:6" ht="15">
      <c r="A2652" s="40"/>
      <c r="B2652" s="40"/>
      <c r="C2652" s="41"/>
      <c r="D2652" s="69"/>
      <c r="E2652" s="42"/>
      <c r="F2652" s="42"/>
    </row>
    <row r="2653" spans="1:6" ht="15">
      <c r="A2653" s="40"/>
      <c r="B2653" s="40"/>
      <c r="C2653" s="41"/>
      <c r="D2653" s="69"/>
      <c r="E2653" s="42"/>
      <c r="F2653" s="42"/>
    </row>
    <row r="2654" spans="1:6" ht="15">
      <c r="A2654" s="40"/>
      <c r="B2654" s="40"/>
      <c r="C2654" s="41"/>
      <c r="D2654" s="69"/>
      <c r="E2654" s="42"/>
      <c r="F2654" s="42"/>
    </row>
    <row r="2655" spans="1:6" ht="15">
      <c r="A2655" s="40"/>
      <c r="B2655" s="40"/>
      <c r="C2655" s="41"/>
      <c r="D2655" s="69"/>
      <c r="E2655" s="42"/>
      <c r="F2655" s="42"/>
    </row>
    <row r="2656" spans="1:6" ht="15">
      <c r="A2656" s="40"/>
      <c r="B2656" s="40"/>
      <c r="C2656" s="41"/>
      <c r="D2656" s="69"/>
      <c r="E2656" s="42"/>
      <c r="F2656" s="42"/>
    </row>
    <row r="2657" spans="1:6" ht="15">
      <c r="A2657" s="40"/>
      <c r="B2657" s="40"/>
      <c r="C2657" s="41"/>
      <c r="D2657" s="69"/>
      <c r="E2657" s="42"/>
      <c r="F2657" s="42"/>
    </row>
    <row r="2658" spans="1:6" ht="15">
      <c r="A2658" s="40"/>
      <c r="B2658" s="40"/>
      <c r="C2658" s="41"/>
      <c r="D2658" s="69"/>
      <c r="E2658" s="42"/>
      <c r="F2658" s="42"/>
    </row>
    <row r="2659" spans="1:6" ht="15">
      <c r="A2659" s="40"/>
      <c r="B2659" s="40"/>
      <c r="C2659" s="41"/>
      <c r="D2659" s="69"/>
      <c r="E2659" s="42"/>
      <c r="F2659" s="42"/>
    </row>
    <row r="2660" spans="1:6" ht="15">
      <c r="A2660" s="40"/>
      <c r="B2660" s="40"/>
      <c r="C2660" s="41"/>
      <c r="D2660" s="69"/>
      <c r="E2660" s="42"/>
      <c r="F2660" s="42"/>
    </row>
    <row r="2661" spans="1:6" ht="15">
      <c r="A2661" s="40"/>
      <c r="B2661" s="40"/>
      <c r="C2661" s="41"/>
      <c r="D2661" s="69"/>
      <c r="E2661" s="42"/>
      <c r="F2661" s="42"/>
    </row>
    <row r="2662" spans="1:6" ht="15">
      <c r="A2662" s="40"/>
      <c r="B2662" s="40"/>
      <c r="C2662" s="41"/>
      <c r="D2662" s="69"/>
      <c r="E2662" s="42"/>
      <c r="F2662" s="42"/>
    </row>
    <row r="2663" spans="1:6" ht="15">
      <c r="A2663" s="40"/>
      <c r="B2663" s="40"/>
      <c r="C2663" s="41"/>
      <c r="D2663" s="69"/>
      <c r="E2663" s="42"/>
      <c r="F2663" s="42"/>
    </row>
    <row r="2664" spans="1:6" ht="15">
      <c r="A2664" s="40"/>
      <c r="B2664" s="40"/>
      <c r="C2664" s="41"/>
      <c r="D2664" s="69"/>
      <c r="E2664" s="42"/>
      <c r="F2664" s="42"/>
    </row>
    <row r="2665" spans="1:6" ht="15">
      <c r="A2665" s="40"/>
      <c r="B2665" s="40"/>
      <c r="C2665" s="41"/>
      <c r="D2665" s="69"/>
      <c r="E2665" s="42"/>
      <c r="F2665" s="42"/>
    </row>
    <row r="2666" spans="1:6" ht="15">
      <c r="A2666" s="40"/>
      <c r="B2666" s="40"/>
      <c r="C2666" s="41"/>
      <c r="D2666" s="69"/>
      <c r="E2666" s="42"/>
      <c r="F2666" s="42"/>
    </row>
    <row r="2667" spans="1:6" ht="15">
      <c r="A2667" s="40"/>
      <c r="B2667" s="40"/>
      <c r="C2667" s="41"/>
      <c r="D2667" s="69"/>
      <c r="E2667" s="42"/>
      <c r="F2667" s="42"/>
    </row>
    <row r="2668" spans="1:6" ht="15">
      <c r="A2668" s="40"/>
      <c r="B2668" s="40"/>
      <c r="C2668" s="41"/>
      <c r="D2668" s="69"/>
      <c r="E2668" s="42"/>
      <c r="F2668" s="42"/>
    </row>
    <row r="2669" spans="1:6" ht="15">
      <c r="A2669" s="40"/>
      <c r="B2669" s="40"/>
      <c r="C2669" s="41"/>
      <c r="D2669" s="69"/>
      <c r="E2669" s="42"/>
      <c r="F2669" s="42"/>
    </row>
    <row r="2670" spans="1:6" ht="15">
      <c r="A2670" s="40"/>
      <c r="B2670" s="40"/>
      <c r="C2670" s="41"/>
      <c r="D2670" s="69"/>
      <c r="E2670" s="42"/>
      <c r="F2670" s="42"/>
    </row>
    <row r="2671" spans="1:6" ht="15">
      <c r="A2671" s="40"/>
      <c r="B2671" s="40"/>
      <c r="C2671" s="41"/>
      <c r="D2671" s="69"/>
      <c r="E2671" s="42"/>
      <c r="F2671" s="42"/>
    </row>
    <row r="2672" spans="1:6" ht="15">
      <c r="A2672" s="40"/>
      <c r="B2672" s="40"/>
      <c r="C2672" s="41"/>
      <c r="D2672" s="69"/>
      <c r="E2672" s="42"/>
      <c r="F2672" s="42"/>
    </row>
    <row r="2673" spans="1:6" ht="15">
      <c r="A2673" s="40"/>
      <c r="B2673" s="40"/>
      <c r="C2673" s="41"/>
      <c r="D2673" s="69"/>
      <c r="E2673" s="42"/>
      <c r="F2673" s="42"/>
    </row>
    <row r="2674" spans="1:6" ht="15">
      <c r="A2674" s="40"/>
      <c r="B2674" s="40"/>
      <c r="C2674" s="41"/>
      <c r="D2674" s="69"/>
      <c r="E2674" s="42"/>
      <c r="F2674" s="42"/>
    </row>
    <row r="2675" spans="1:6" ht="15">
      <c r="A2675" s="40"/>
      <c r="B2675" s="40"/>
      <c r="C2675" s="41"/>
      <c r="D2675" s="69"/>
      <c r="E2675" s="42"/>
      <c r="F2675" s="42"/>
    </row>
    <row r="2676" spans="1:6" ht="15">
      <c r="A2676" s="40"/>
      <c r="B2676" s="40"/>
      <c r="C2676" s="41"/>
      <c r="D2676" s="69"/>
      <c r="E2676" s="42"/>
      <c r="F2676" s="42"/>
    </row>
    <row r="2677" spans="1:6" ht="15">
      <c r="A2677" s="40"/>
      <c r="B2677" s="40"/>
      <c r="C2677" s="41"/>
      <c r="D2677" s="69"/>
      <c r="E2677" s="42"/>
      <c r="F2677" s="42"/>
    </row>
    <row r="2678" spans="1:6" ht="15">
      <c r="A2678" s="40"/>
      <c r="B2678" s="40"/>
      <c r="C2678" s="41"/>
      <c r="D2678" s="69"/>
      <c r="E2678" s="42"/>
      <c r="F2678" s="42"/>
    </row>
    <row r="2679" spans="1:6" ht="15">
      <c r="A2679" s="40"/>
      <c r="B2679" s="40"/>
      <c r="C2679" s="41"/>
      <c r="D2679" s="69"/>
      <c r="E2679" s="42"/>
      <c r="F2679" s="42"/>
    </row>
    <row r="2680" spans="1:6" ht="15">
      <c r="A2680" s="40"/>
      <c r="B2680" s="40"/>
      <c r="C2680" s="41"/>
      <c r="D2680" s="69"/>
      <c r="E2680" s="42"/>
      <c r="F2680" s="42"/>
    </row>
    <row r="2681" spans="1:6" ht="15">
      <c r="A2681" s="40"/>
      <c r="B2681" s="40"/>
      <c r="C2681" s="41"/>
      <c r="D2681" s="69"/>
      <c r="E2681" s="42"/>
      <c r="F2681" s="42"/>
    </row>
    <row r="2682" spans="1:6" ht="15">
      <c r="A2682" s="40"/>
      <c r="B2682" s="40"/>
      <c r="C2682" s="41"/>
      <c r="D2682" s="69"/>
      <c r="E2682" s="42"/>
      <c r="F2682" s="42"/>
    </row>
    <row r="2683" spans="1:6" ht="15">
      <c r="A2683" s="40"/>
      <c r="B2683" s="40"/>
      <c r="C2683" s="41"/>
      <c r="D2683" s="69"/>
      <c r="E2683" s="42"/>
      <c r="F2683" s="42"/>
    </row>
    <row r="2684" spans="1:6" ht="15">
      <c r="A2684" s="40"/>
      <c r="B2684" s="40"/>
      <c r="C2684" s="41"/>
      <c r="D2684" s="69"/>
      <c r="E2684" s="42"/>
      <c r="F2684" s="42"/>
    </row>
    <row r="2685" spans="1:6" ht="15">
      <c r="A2685" s="40"/>
      <c r="B2685" s="40"/>
      <c r="C2685" s="41"/>
      <c r="D2685" s="69"/>
      <c r="E2685" s="42"/>
      <c r="F2685" s="42"/>
    </row>
    <row r="2686" spans="1:6" ht="15">
      <c r="A2686" s="40"/>
      <c r="B2686" s="40"/>
      <c r="C2686" s="41"/>
      <c r="D2686" s="69"/>
      <c r="E2686" s="42"/>
      <c r="F2686" s="42"/>
    </row>
    <row r="2687" spans="1:6" ht="15">
      <c r="A2687" s="40"/>
      <c r="B2687" s="40"/>
      <c r="C2687" s="41"/>
      <c r="D2687" s="69"/>
      <c r="E2687" s="42"/>
      <c r="F2687" s="42"/>
    </row>
    <row r="2688" spans="1:6" ht="15">
      <c r="A2688" s="40"/>
      <c r="B2688" s="40"/>
      <c r="C2688" s="41"/>
      <c r="D2688" s="69"/>
      <c r="E2688" s="42"/>
      <c r="F2688" s="42"/>
    </row>
    <row r="2689" spans="1:6" ht="15">
      <c r="A2689" s="40"/>
      <c r="B2689" s="40"/>
      <c r="C2689" s="41"/>
      <c r="D2689" s="69"/>
      <c r="E2689" s="42"/>
      <c r="F2689" s="42"/>
    </row>
    <row r="2690" spans="1:6" ht="15">
      <c r="A2690" s="40"/>
      <c r="B2690" s="40"/>
      <c r="C2690" s="41"/>
      <c r="D2690" s="69"/>
      <c r="E2690" s="42"/>
      <c r="F2690" s="42"/>
    </row>
    <row r="2691" spans="1:6" ht="15">
      <c r="A2691" s="40"/>
      <c r="B2691" s="40"/>
      <c r="C2691" s="41"/>
      <c r="D2691" s="69"/>
      <c r="E2691" s="42"/>
      <c r="F2691" s="42"/>
    </row>
    <row r="2692" spans="1:6" ht="15">
      <c r="A2692" s="40"/>
      <c r="B2692" s="40"/>
      <c r="C2692" s="41"/>
      <c r="D2692" s="69"/>
      <c r="E2692" s="42"/>
      <c r="F2692" s="42"/>
    </row>
    <row r="2693" spans="1:6" ht="15">
      <c r="A2693" s="40"/>
      <c r="B2693" s="40"/>
      <c r="C2693" s="41"/>
      <c r="D2693" s="69"/>
      <c r="E2693" s="42"/>
      <c r="F2693" s="42"/>
    </row>
    <row r="2694" spans="1:6" ht="15">
      <c r="A2694" s="40"/>
      <c r="B2694" s="40"/>
      <c r="C2694" s="41"/>
      <c r="D2694" s="69"/>
      <c r="E2694" s="42"/>
      <c r="F2694" s="42"/>
    </row>
    <row r="2695" spans="1:6" ht="15">
      <c r="A2695" s="40"/>
      <c r="B2695" s="40"/>
      <c r="C2695" s="41"/>
      <c r="D2695" s="69"/>
      <c r="E2695" s="42"/>
      <c r="F2695" s="42"/>
    </row>
    <row r="2696" spans="1:6" ht="15">
      <c r="A2696" s="40"/>
      <c r="B2696" s="40"/>
      <c r="C2696" s="41"/>
      <c r="D2696" s="69"/>
      <c r="E2696" s="42"/>
      <c r="F2696" s="42"/>
    </row>
    <row r="2697" spans="1:6" ht="15">
      <c r="A2697" s="40"/>
      <c r="B2697" s="40"/>
      <c r="C2697" s="41"/>
      <c r="D2697" s="69"/>
      <c r="E2697" s="42"/>
      <c r="F2697" s="42"/>
    </row>
    <row r="2698" spans="1:6" ht="15">
      <c r="A2698" s="40"/>
      <c r="B2698" s="40"/>
      <c r="C2698" s="41"/>
      <c r="D2698" s="69"/>
      <c r="E2698" s="42"/>
      <c r="F2698" s="42"/>
    </row>
    <row r="2699" spans="1:6" ht="15">
      <c r="A2699" s="40"/>
      <c r="B2699" s="40"/>
      <c r="C2699" s="41"/>
      <c r="D2699" s="69"/>
      <c r="E2699" s="42"/>
      <c r="F2699" s="42"/>
    </row>
    <row r="2700" spans="1:6" ht="15">
      <c r="A2700" s="40"/>
      <c r="B2700" s="40"/>
      <c r="C2700" s="41"/>
      <c r="D2700" s="69"/>
      <c r="E2700" s="42"/>
      <c r="F2700" s="42"/>
    </row>
    <row r="2701" spans="1:6" ht="15">
      <c r="A2701" s="40"/>
      <c r="B2701" s="40"/>
      <c r="C2701" s="41"/>
      <c r="D2701" s="69"/>
      <c r="E2701" s="42"/>
      <c r="F2701" s="42"/>
    </row>
    <row r="2702" spans="1:6" ht="15">
      <c r="A2702" s="40"/>
      <c r="B2702" s="40"/>
      <c r="C2702" s="41"/>
      <c r="D2702" s="69"/>
      <c r="E2702" s="42"/>
      <c r="F2702" s="42"/>
    </row>
    <row r="2703" spans="1:6" ht="15">
      <c r="A2703" s="40"/>
      <c r="B2703" s="40"/>
      <c r="C2703" s="41"/>
      <c r="D2703" s="69"/>
      <c r="E2703" s="42"/>
      <c r="F2703" s="42"/>
    </row>
    <row r="2704" spans="1:6" ht="15">
      <c r="A2704" s="40"/>
      <c r="B2704" s="40"/>
      <c r="C2704" s="41"/>
      <c r="D2704" s="69"/>
      <c r="E2704" s="42"/>
      <c r="F2704" s="42"/>
    </row>
    <row r="2705" spans="1:6" ht="15">
      <c r="A2705" s="40"/>
      <c r="B2705" s="40"/>
      <c r="C2705" s="41"/>
      <c r="D2705" s="69"/>
      <c r="E2705" s="42"/>
      <c r="F2705" s="42"/>
    </row>
    <row r="2706" spans="1:6" ht="15">
      <c r="A2706" s="40"/>
      <c r="B2706" s="40"/>
      <c r="C2706" s="41"/>
      <c r="D2706" s="69"/>
      <c r="E2706" s="42"/>
      <c r="F2706" s="42"/>
    </row>
    <row r="2707" spans="1:6" ht="15">
      <c r="A2707" s="40"/>
      <c r="B2707" s="40"/>
      <c r="C2707" s="41"/>
      <c r="D2707" s="69"/>
      <c r="E2707" s="42"/>
      <c r="F2707" s="42"/>
    </row>
    <row r="2708" spans="1:6" ht="15">
      <c r="A2708" s="40"/>
      <c r="B2708" s="40"/>
      <c r="C2708" s="41"/>
      <c r="D2708" s="69"/>
      <c r="E2708" s="42"/>
      <c r="F2708" s="42"/>
    </row>
    <row r="2709" spans="1:6" ht="15">
      <c r="A2709" s="40"/>
      <c r="B2709" s="40"/>
      <c r="C2709" s="41"/>
      <c r="D2709" s="69"/>
      <c r="E2709" s="42"/>
      <c r="F2709" s="42"/>
    </row>
    <row r="2710" spans="1:6" ht="15">
      <c r="A2710" s="40"/>
      <c r="B2710" s="40"/>
      <c r="C2710" s="41"/>
      <c r="D2710" s="69"/>
      <c r="E2710" s="42"/>
      <c r="F2710" s="42"/>
    </row>
    <row r="2711" spans="1:6" ht="15">
      <c r="A2711" s="40"/>
      <c r="B2711" s="40"/>
      <c r="C2711" s="41"/>
      <c r="D2711" s="69"/>
      <c r="E2711" s="42"/>
      <c r="F2711" s="42"/>
    </row>
    <row r="2712" spans="1:6" ht="15">
      <c r="A2712" s="40"/>
      <c r="B2712" s="40"/>
      <c r="C2712" s="41"/>
      <c r="D2712" s="69"/>
      <c r="E2712" s="42"/>
      <c r="F2712" s="42"/>
    </row>
    <row r="2713" spans="1:6" ht="15">
      <c r="A2713" s="40"/>
      <c r="B2713" s="40"/>
      <c r="C2713" s="41"/>
      <c r="D2713" s="69"/>
      <c r="E2713" s="42"/>
      <c r="F2713" s="42"/>
    </row>
    <row r="2714" spans="1:6" ht="15">
      <c r="A2714" s="40"/>
      <c r="B2714" s="40"/>
      <c r="C2714" s="41"/>
      <c r="D2714" s="69"/>
      <c r="E2714" s="42"/>
      <c r="F2714" s="42"/>
    </row>
    <row r="2715" spans="1:6" ht="15">
      <c r="A2715" s="40"/>
      <c r="B2715" s="40"/>
      <c r="C2715" s="41"/>
      <c r="D2715" s="69"/>
      <c r="E2715" s="42"/>
      <c r="F2715" s="42"/>
    </row>
    <row r="2716" spans="1:6" ht="15">
      <c r="A2716" s="40"/>
      <c r="B2716" s="40"/>
      <c r="C2716" s="41"/>
      <c r="D2716" s="69"/>
      <c r="E2716" s="42"/>
      <c r="F2716" s="42"/>
    </row>
    <row r="2717" spans="1:6" ht="15">
      <c r="A2717" s="40"/>
      <c r="B2717" s="40"/>
      <c r="C2717" s="41"/>
      <c r="D2717" s="69"/>
      <c r="E2717" s="42"/>
      <c r="F2717" s="42"/>
    </row>
    <row r="2718" spans="1:6" ht="15">
      <c r="A2718" s="40"/>
      <c r="B2718" s="40"/>
      <c r="C2718" s="41"/>
      <c r="D2718" s="69"/>
      <c r="E2718" s="42"/>
      <c r="F2718" s="42"/>
    </row>
    <row r="2719" spans="1:6" ht="15">
      <c r="A2719" s="40"/>
      <c r="B2719" s="40"/>
      <c r="C2719" s="41"/>
      <c r="D2719" s="69"/>
      <c r="E2719" s="42"/>
      <c r="F2719" s="42"/>
    </row>
    <row r="2720" spans="1:6" ht="15">
      <c r="A2720" s="40"/>
      <c r="B2720" s="40"/>
      <c r="C2720" s="41"/>
      <c r="D2720" s="69"/>
      <c r="E2720" s="42"/>
      <c r="F2720" s="42"/>
    </row>
    <row r="2721" spans="1:6" ht="15">
      <c r="A2721" s="40"/>
      <c r="B2721" s="40"/>
      <c r="C2721" s="41"/>
      <c r="D2721" s="69"/>
      <c r="E2721" s="42"/>
      <c r="F2721" s="42"/>
    </row>
    <row r="2722" spans="1:6" ht="15">
      <c r="A2722" s="40"/>
      <c r="B2722" s="40"/>
      <c r="C2722" s="41"/>
      <c r="D2722" s="69"/>
      <c r="E2722" s="42"/>
      <c r="F2722" s="42"/>
    </row>
    <row r="2723" spans="1:6" ht="15">
      <c r="A2723" s="40"/>
      <c r="B2723" s="40"/>
      <c r="C2723" s="41"/>
      <c r="D2723" s="69"/>
      <c r="E2723" s="42"/>
      <c r="F2723" s="42"/>
    </row>
    <row r="2724" spans="1:6" ht="15">
      <c r="A2724" s="40"/>
      <c r="B2724" s="40"/>
      <c r="C2724" s="41"/>
      <c r="D2724" s="69"/>
      <c r="E2724" s="42"/>
      <c r="F2724" s="42"/>
    </row>
    <row r="2725" spans="1:6" ht="15">
      <c r="A2725" s="40"/>
      <c r="B2725" s="40"/>
      <c r="C2725" s="41"/>
      <c r="D2725" s="69"/>
      <c r="E2725" s="42"/>
      <c r="F2725" s="42"/>
    </row>
    <row r="2726" spans="1:6" ht="15">
      <c r="A2726" s="40"/>
      <c r="B2726" s="40"/>
      <c r="C2726" s="41"/>
      <c r="D2726" s="69"/>
      <c r="E2726" s="42"/>
      <c r="F2726" s="42"/>
    </row>
    <row r="2727" spans="1:6" ht="15">
      <c r="A2727" s="40"/>
      <c r="B2727" s="40"/>
      <c r="C2727" s="41"/>
      <c r="D2727" s="69"/>
      <c r="E2727" s="42"/>
      <c r="F2727" s="42"/>
    </row>
    <row r="2728" spans="1:6" ht="15">
      <c r="A2728" s="40"/>
      <c r="B2728" s="40"/>
      <c r="C2728" s="41"/>
      <c r="D2728" s="69"/>
      <c r="E2728" s="42"/>
      <c r="F2728" s="42"/>
    </row>
    <row r="2729" spans="1:6" ht="15">
      <c r="A2729" s="40"/>
      <c r="B2729" s="40"/>
      <c r="C2729" s="41"/>
      <c r="D2729" s="69"/>
      <c r="E2729" s="42"/>
      <c r="F2729" s="42"/>
    </row>
    <row r="2730" spans="1:6" ht="15">
      <c r="A2730" s="40"/>
      <c r="B2730" s="40"/>
      <c r="C2730" s="41"/>
      <c r="D2730" s="69"/>
      <c r="E2730" s="42"/>
      <c r="F2730" s="42"/>
    </row>
    <row r="2731" spans="1:6" ht="15">
      <c r="A2731" s="40"/>
      <c r="B2731" s="40"/>
      <c r="C2731" s="41"/>
      <c r="D2731" s="69"/>
      <c r="E2731" s="42"/>
      <c r="F2731" s="42"/>
    </row>
    <row r="2732" spans="1:6" ht="15">
      <c r="A2732" s="40"/>
      <c r="B2732" s="40"/>
      <c r="C2732" s="41"/>
      <c r="D2732" s="69"/>
      <c r="E2732" s="42"/>
      <c r="F2732" s="42"/>
    </row>
    <row r="2733" spans="1:6" ht="15">
      <c r="A2733" s="40"/>
      <c r="B2733" s="40"/>
      <c r="C2733" s="41"/>
      <c r="D2733" s="69"/>
      <c r="E2733" s="42"/>
      <c r="F2733" s="42"/>
    </row>
    <row r="2734" spans="1:6" ht="15">
      <c r="A2734" s="40"/>
      <c r="B2734" s="40"/>
      <c r="C2734" s="41"/>
      <c r="D2734" s="69"/>
      <c r="E2734" s="42"/>
      <c r="F2734" s="42"/>
    </row>
    <row r="2735" spans="1:6" ht="15">
      <c r="A2735" s="40"/>
      <c r="B2735" s="40"/>
      <c r="C2735" s="41"/>
      <c r="D2735" s="69"/>
      <c r="E2735" s="42"/>
      <c r="F2735" s="42"/>
    </row>
    <row r="2736" spans="1:6" ht="15">
      <c r="A2736" s="40"/>
      <c r="B2736" s="40"/>
      <c r="C2736" s="41"/>
      <c r="D2736" s="69"/>
      <c r="E2736" s="42"/>
      <c r="F2736" s="42"/>
    </row>
    <row r="2737" spans="1:6" ht="15">
      <c r="A2737" s="40"/>
      <c r="B2737" s="40"/>
      <c r="C2737" s="41"/>
      <c r="D2737" s="69"/>
      <c r="E2737" s="42"/>
      <c r="F2737" s="42"/>
    </row>
    <row r="2738" spans="1:6" ht="15">
      <c r="A2738" s="40"/>
      <c r="B2738" s="40"/>
      <c r="C2738" s="41"/>
      <c r="D2738" s="69"/>
      <c r="E2738" s="42"/>
      <c r="F2738" s="42"/>
    </row>
    <row r="2739" spans="1:6" ht="15">
      <c r="A2739" s="40"/>
      <c r="B2739" s="40"/>
      <c r="C2739" s="41"/>
      <c r="D2739" s="69"/>
      <c r="E2739" s="42"/>
      <c r="F2739" s="42"/>
    </row>
    <row r="2740" spans="1:6" ht="15">
      <c r="A2740" s="40"/>
      <c r="B2740" s="40"/>
      <c r="C2740" s="41"/>
      <c r="D2740" s="69"/>
      <c r="E2740" s="42"/>
      <c r="F2740" s="42"/>
    </row>
    <row r="2741" spans="1:6" ht="15">
      <c r="A2741" s="40"/>
      <c r="B2741" s="40"/>
      <c r="C2741" s="41"/>
      <c r="D2741" s="69"/>
      <c r="E2741" s="42"/>
      <c r="F2741" s="42"/>
    </row>
    <row r="2742" spans="1:6" ht="15">
      <c r="A2742" s="40"/>
      <c r="B2742" s="40"/>
      <c r="C2742" s="41"/>
      <c r="D2742" s="69"/>
      <c r="E2742" s="42"/>
      <c r="F2742" s="42"/>
    </row>
    <row r="2743" spans="1:6" ht="15">
      <c r="A2743" s="40"/>
      <c r="B2743" s="40"/>
      <c r="C2743" s="41"/>
      <c r="D2743" s="69"/>
      <c r="E2743" s="42"/>
      <c r="F2743" s="42"/>
    </row>
    <row r="2744" spans="1:6" ht="15">
      <c r="A2744" s="40"/>
      <c r="B2744" s="40"/>
      <c r="C2744" s="41"/>
      <c r="D2744" s="69"/>
      <c r="E2744" s="42"/>
      <c r="F2744" s="42"/>
    </row>
    <row r="2745" spans="1:6" ht="15">
      <c r="A2745" s="40"/>
      <c r="B2745" s="40"/>
      <c r="C2745" s="41"/>
      <c r="D2745" s="69"/>
      <c r="E2745" s="42"/>
      <c r="F2745" s="42"/>
    </row>
    <row r="2746" spans="1:6" ht="15">
      <c r="A2746" s="40"/>
      <c r="B2746" s="40"/>
      <c r="C2746" s="41"/>
      <c r="D2746" s="69"/>
      <c r="E2746" s="42"/>
      <c r="F2746" s="42"/>
    </row>
    <row r="2747" spans="1:6" ht="15">
      <c r="A2747" s="40"/>
      <c r="B2747" s="40"/>
      <c r="C2747" s="41"/>
      <c r="D2747" s="69"/>
      <c r="E2747" s="42"/>
      <c r="F2747" s="42"/>
    </row>
    <row r="2748" spans="1:6" ht="15">
      <c r="A2748" s="40"/>
      <c r="B2748" s="40"/>
      <c r="C2748" s="41"/>
      <c r="D2748" s="69"/>
      <c r="E2748" s="42"/>
      <c r="F2748" s="42"/>
    </row>
    <row r="2749" spans="1:6" ht="15">
      <c r="A2749" s="40"/>
      <c r="B2749" s="40"/>
      <c r="C2749" s="41"/>
      <c r="D2749" s="69"/>
      <c r="E2749" s="42"/>
      <c r="F2749" s="42"/>
    </row>
    <row r="2750" spans="1:6" ht="15">
      <c r="A2750" s="40"/>
      <c r="B2750" s="40"/>
      <c r="C2750" s="41"/>
      <c r="D2750" s="69"/>
      <c r="E2750" s="42"/>
      <c r="F2750" s="42"/>
    </row>
    <row r="2751" spans="1:6" ht="15">
      <c r="A2751" s="40"/>
      <c r="B2751" s="40"/>
      <c r="C2751" s="41"/>
      <c r="D2751" s="69"/>
      <c r="E2751" s="42"/>
      <c r="F2751" s="42"/>
    </row>
    <row r="2752" spans="1:6" ht="15">
      <c r="A2752" s="40"/>
      <c r="B2752" s="40"/>
      <c r="C2752" s="41"/>
      <c r="D2752" s="69"/>
      <c r="E2752" s="42"/>
      <c r="F2752" s="42"/>
    </row>
    <row r="2753" spans="1:6" ht="15">
      <c r="A2753" s="40"/>
      <c r="B2753" s="40"/>
      <c r="C2753" s="41"/>
      <c r="D2753" s="69"/>
      <c r="E2753" s="42"/>
      <c r="F2753" s="42"/>
    </row>
    <row r="2754" spans="1:6" ht="15">
      <c r="A2754" s="40"/>
      <c r="B2754" s="40"/>
      <c r="C2754" s="41"/>
      <c r="D2754" s="69"/>
      <c r="E2754" s="42"/>
      <c r="F2754" s="42"/>
    </row>
    <row r="2755" spans="1:6" ht="15">
      <c r="A2755" s="40"/>
      <c r="B2755" s="40"/>
      <c r="C2755" s="41"/>
      <c r="D2755" s="69"/>
      <c r="E2755" s="42"/>
      <c r="F2755" s="42"/>
    </row>
    <row r="2756" spans="1:6" ht="15">
      <c r="A2756" s="40"/>
      <c r="B2756" s="40"/>
      <c r="C2756" s="41"/>
      <c r="D2756" s="69"/>
      <c r="E2756" s="42"/>
      <c r="F2756" s="42"/>
    </row>
    <row r="2757" spans="1:6" ht="15">
      <c r="A2757" s="40"/>
      <c r="B2757" s="40"/>
      <c r="C2757" s="41"/>
      <c r="D2757" s="69"/>
      <c r="E2757" s="42"/>
      <c r="F2757" s="42"/>
    </row>
    <row r="2758" spans="1:6" ht="15">
      <c r="A2758" s="40"/>
      <c r="B2758" s="40"/>
      <c r="C2758" s="41"/>
      <c r="D2758" s="69"/>
      <c r="E2758" s="42"/>
      <c r="F2758" s="42"/>
    </row>
    <row r="2759" spans="1:6" ht="15">
      <c r="A2759" s="40"/>
      <c r="B2759" s="40"/>
      <c r="C2759" s="41"/>
      <c r="D2759" s="69"/>
      <c r="E2759" s="42"/>
      <c r="F2759" s="42"/>
    </row>
    <row r="2760" spans="1:6" ht="15">
      <c r="A2760" s="40"/>
      <c r="B2760" s="40"/>
      <c r="C2760" s="41"/>
      <c r="D2760" s="69"/>
      <c r="E2760" s="42"/>
      <c r="F2760" s="42"/>
    </row>
    <row r="2761" spans="1:6" ht="15">
      <c r="A2761" s="40"/>
      <c r="B2761" s="40"/>
      <c r="C2761" s="41"/>
      <c r="D2761" s="69"/>
      <c r="E2761" s="42"/>
      <c r="F2761" s="42"/>
    </row>
    <row r="2762" spans="1:6" ht="15">
      <c r="A2762" s="40"/>
      <c r="B2762" s="40"/>
      <c r="C2762" s="41"/>
      <c r="D2762" s="69"/>
      <c r="E2762" s="42"/>
      <c r="F2762" s="42"/>
    </row>
    <row r="2763" spans="1:6" ht="15">
      <c r="A2763" s="40"/>
      <c r="B2763" s="40"/>
      <c r="C2763" s="41"/>
      <c r="D2763" s="69"/>
      <c r="E2763" s="42"/>
      <c r="F2763" s="42"/>
    </row>
    <row r="2764" spans="1:6" ht="15">
      <c r="A2764" s="40"/>
      <c r="B2764" s="40"/>
      <c r="C2764" s="41"/>
      <c r="D2764" s="69"/>
      <c r="E2764" s="42"/>
      <c r="F2764" s="42"/>
    </row>
    <row r="2765" spans="1:6" ht="15">
      <c r="A2765" s="40"/>
      <c r="B2765" s="40"/>
      <c r="C2765" s="41"/>
      <c r="D2765" s="69"/>
      <c r="E2765" s="42"/>
      <c r="F2765" s="42"/>
    </row>
    <row r="2766" spans="1:6" ht="15">
      <c r="A2766" s="40"/>
      <c r="B2766" s="40"/>
      <c r="C2766" s="41"/>
      <c r="D2766" s="69"/>
      <c r="E2766" s="42"/>
      <c r="F2766" s="42"/>
    </row>
    <row r="2767" spans="1:6" ht="15">
      <c r="A2767" s="40"/>
      <c r="B2767" s="40"/>
      <c r="C2767" s="41"/>
      <c r="D2767" s="69"/>
      <c r="E2767" s="42"/>
      <c r="F2767" s="42"/>
    </row>
    <row r="2768" spans="1:6" ht="15">
      <c r="A2768" s="40"/>
      <c r="B2768" s="40"/>
      <c r="C2768" s="41"/>
      <c r="D2768" s="69"/>
      <c r="E2768" s="42"/>
      <c r="F2768" s="42"/>
    </row>
    <row r="2769" spans="1:6" ht="15">
      <c r="A2769" s="40"/>
      <c r="B2769" s="40"/>
      <c r="C2769" s="41"/>
      <c r="D2769" s="69"/>
      <c r="E2769" s="42"/>
      <c r="F2769" s="42"/>
    </row>
    <row r="2770" spans="1:6" ht="15">
      <c r="A2770" s="40"/>
      <c r="B2770" s="40"/>
      <c r="C2770" s="41"/>
      <c r="D2770" s="69"/>
      <c r="E2770" s="42"/>
      <c r="F2770" s="42"/>
    </row>
    <row r="2771" spans="1:6" ht="15">
      <c r="A2771" s="40"/>
      <c r="B2771" s="40"/>
      <c r="C2771" s="41"/>
      <c r="D2771" s="69"/>
      <c r="E2771" s="42"/>
      <c r="F2771" s="42"/>
    </row>
    <row r="2772" spans="1:6" ht="15">
      <c r="A2772" s="40"/>
      <c r="B2772" s="40"/>
      <c r="C2772" s="41"/>
      <c r="D2772" s="69"/>
      <c r="E2772" s="42"/>
      <c r="F2772" s="42"/>
    </row>
    <row r="2773" spans="1:6" ht="15">
      <c r="A2773" s="40"/>
      <c r="B2773" s="40"/>
      <c r="C2773" s="41"/>
      <c r="D2773" s="69"/>
      <c r="E2773" s="42"/>
      <c r="F2773" s="42"/>
    </row>
    <row r="2774" spans="1:6" ht="15">
      <c r="A2774" s="40"/>
      <c r="B2774" s="40"/>
      <c r="C2774" s="41"/>
      <c r="D2774" s="69"/>
      <c r="E2774" s="42"/>
      <c r="F2774" s="42"/>
    </row>
    <row r="2775" spans="1:6" ht="15">
      <c r="A2775" s="40"/>
      <c r="B2775" s="40"/>
      <c r="C2775" s="41"/>
      <c r="D2775" s="69"/>
      <c r="E2775" s="42"/>
      <c r="F2775" s="42"/>
    </row>
    <row r="2776" spans="1:6" ht="15">
      <c r="A2776" s="40"/>
      <c r="B2776" s="40"/>
      <c r="C2776" s="41"/>
      <c r="D2776" s="69"/>
      <c r="E2776" s="42"/>
      <c r="F2776" s="42"/>
    </row>
    <row r="2777" spans="1:6" ht="15">
      <c r="A2777" s="40"/>
      <c r="B2777" s="40"/>
      <c r="C2777" s="41"/>
      <c r="D2777" s="69"/>
      <c r="E2777" s="42"/>
      <c r="F2777" s="42"/>
    </row>
    <row r="2778" spans="1:6" ht="15">
      <c r="A2778" s="40"/>
      <c r="B2778" s="40"/>
      <c r="C2778" s="41"/>
      <c r="D2778" s="69"/>
      <c r="E2778" s="42"/>
      <c r="F2778" s="42"/>
    </row>
    <row r="2779" spans="1:6" ht="15">
      <c r="A2779" s="40"/>
      <c r="B2779" s="40"/>
      <c r="C2779" s="41"/>
      <c r="D2779" s="69"/>
      <c r="E2779" s="42"/>
      <c r="F2779" s="42"/>
    </row>
    <row r="2780" spans="1:6" ht="15">
      <c r="A2780" s="40"/>
      <c r="B2780" s="40"/>
      <c r="C2780" s="41"/>
      <c r="D2780" s="69"/>
      <c r="E2780" s="42"/>
      <c r="F2780" s="42"/>
    </row>
    <row r="2781" spans="1:6" ht="15">
      <c r="A2781" s="40"/>
      <c r="B2781" s="40"/>
      <c r="C2781" s="41"/>
      <c r="D2781" s="69"/>
      <c r="E2781" s="42"/>
      <c r="F2781" s="42"/>
    </row>
    <row r="2782" spans="1:6" ht="15">
      <c r="A2782" s="40"/>
      <c r="B2782" s="40"/>
      <c r="C2782" s="41"/>
      <c r="D2782" s="69"/>
      <c r="E2782" s="42"/>
      <c r="F2782" s="42"/>
    </row>
    <row r="2783" spans="1:6" ht="15">
      <c r="A2783" s="40"/>
      <c r="B2783" s="40"/>
      <c r="C2783" s="41"/>
      <c r="D2783" s="69"/>
      <c r="E2783" s="42"/>
      <c r="F2783" s="42"/>
    </row>
    <row r="2784" spans="1:6" ht="15">
      <c r="A2784" s="40"/>
      <c r="B2784" s="40"/>
      <c r="C2784" s="41"/>
      <c r="D2784" s="69"/>
      <c r="E2784" s="42"/>
      <c r="F2784" s="42"/>
    </row>
    <row r="2785" spans="1:6" ht="15">
      <c r="A2785" s="40"/>
      <c r="B2785" s="40"/>
      <c r="C2785" s="41"/>
      <c r="D2785" s="69"/>
      <c r="E2785" s="42"/>
      <c r="F2785" s="42"/>
    </row>
    <row r="2786" spans="1:6" ht="15">
      <c r="A2786" s="40"/>
      <c r="B2786" s="40"/>
      <c r="C2786" s="41"/>
      <c r="D2786" s="69"/>
      <c r="E2786" s="42"/>
      <c r="F2786" s="42"/>
    </row>
    <row r="2787" spans="1:6" ht="15">
      <c r="A2787" s="40"/>
      <c r="B2787" s="40"/>
      <c r="C2787" s="41"/>
      <c r="D2787" s="69"/>
      <c r="E2787" s="42"/>
      <c r="F2787" s="42"/>
    </row>
    <row r="2788" spans="1:6" ht="15">
      <c r="A2788" s="40"/>
      <c r="B2788" s="40"/>
      <c r="C2788" s="41"/>
      <c r="D2788" s="69"/>
      <c r="E2788" s="42"/>
      <c r="F2788" s="42"/>
    </row>
    <row r="2789" spans="1:6" ht="15">
      <c r="A2789" s="40"/>
      <c r="B2789" s="40"/>
      <c r="C2789" s="41"/>
      <c r="D2789" s="69"/>
      <c r="E2789" s="42"/>
      <c r="F2789" s="42"/>
    </row>
    <row r="2790" spans="1:6" ht="15">
      <c r="A2790" s="40"/>
      <c r="B2790" s="40"/>
      <c r="C2790" s="41"/>
      <c r="D2790" s="69"/>
      <c r="E2790" s="42"/>
      <c r="F2790" s="42"/>
    </row>
    <row r="2791" spans="1:6" ht="15">
      <c r="A2791" s="40"/>
      <c r="B2791" s="40"/>
      <c r="C2791" s="41"/>
      <c r="D2791" s="69"/>
      <c r="E2791" s="42"/>
      <c r="F2791" s="42"/>
    </row>
    <row r="2792" spans="1:6" ht="15">
      <c r="A2792" s="40"/>
      <c r="B2792" s="40"/>
      <c r="C2792" s="41"/>
      <c r="D2792" s="69"/>
      <c r="E2792" s="42"/>
      <c r="F2792" s="42"/>
    </row>
    <row r="2793" spans="1:6" ht="15">
      <c r="A2793" s="40"/>
      <c r="B2793" s="40"/>
      <c r="C2793" s="41"/>
      <c r="D2793" s="69"/>
      <c r="E2793" s="42"/>
      <c r="F2793" s="42"/>
    </row>
    <row r="2794" spans="1:6" ht="15">
      <c r="A2794" s="40"/>
      <c r="B2794" s="40"/>
      <c r="C2794" s="41"/>
      <c r="D2794" s="69"/>
      <c r="E2794" s="42"/>
      <c r="F2794" s="42"/>
    </row>
    <row r="2795" spans="1:6" ht="15">
      <c r="A2795" s="40"/>
      <c r="B2795" s="40"/>
      <c r="C2795" s="41"/>
      <c r="D2795" s="69"/>
      <c r="E2795" s="42"/>
      <c r="F2795" s="42"/>
    </row>
    <row r="2796" spans="1:6" ht="15">
      <c r="A2796" s="40"/>
      <c r="B2796" s="40"/>
      <c r="C2796" s="41"/>
      <c r="D2796" s="69"/>
      <c r="E2796" s="42"/>
      <c r="F2796" s="42"/>
    </row>
    <row r="2797" spans="1:6" ht="15">
      <c r="A2797" s="40"/>
      <c r="B2797" s="40"/>
      <c r="C2797" s="41"/>
      <c r="D2797" s="69"/>
      <c r="E2797" s="42"/>
      <c r="F2797" s="42"/>
    </row>
    <row r="2798" spans="1:6" ht="15">
      <c r="A2798" s="40"/>
      <c r="B2798" s="40"/>
      <c r="C2798" s="41"/>
      <c r="D2798" s="69"/>
      <c r="E2798" s="42"/>
      <c r="F2798" s="42"/>
    </row>
    <row r="2799" spans="1:6" ht="15">
      <c r="A2799" s="40"/>
      <c r="B2799" s="40"/>
      <c r="C2799" s="41"/>
      <c r="D2799" s="69"/>
      <c r="E2799" s="42"/>
      <c r="F2799" s="42"/>
    </row>
    <row r="2800" spans="1:6" ht="15">
      <c r="A2800" s="40"/>
      <c r="B2800" s="40"/>
      <c r="C2800" s="41"/>
      <c r="D2800" s="69"/>
      <c r="E2800" s="42"/>
      <c r="F2800" s="42"/>
    </row>
    <row r="2801" spans="1:6" ht="15">
      <c r="A2801" s="40"/>
      <c r="B2801" s="40"/>
      <c r="C2801" s="41"/>
      <c r="D2801" s="69"/>
      <c r="E2801" s="42"/>
      <c r="F2801" s="42"/>
    </row>
    <row r="2802" spans="1:6" ht="15">
      <c r="A2802" s="40"/>
      <c r="B2802" s="40"/>
      <c r="C2802" s="41"/>
      <c r="D2802" s="69"/>
      <c r="E2802" s="42"/>
      <c r="F2802" s="42"/>
    </row>
    <row r="2803" spans="1:6" ht="15">
      <c r="A2803" s="40"/>
      <c r="B2803" s="40"/>
      <c r="C2803" s="41"/>
      <c r="D2803" s="69"/>
      <c r="E2803" s="42"/>
      <c r="F2803" s="42"/>
    </row>
    <row r="2804" spans="1:6" ht="15">
      <c r="A2804" s="40"/>
      <c r="B2804" s="40"/>
      <c r="C2804" s="41"/>
      <c r="D2804" s="69"/>
      <c r="E2804" s="42"/>
      <c r="F2804" s="42"/>
    </row>
    <row r="2805" spans="1:6" ht="15">
      <c r="A2805" s="40"/>
      <c r="B2805" s="40"/>
      <c r="C2805" s="41"/>
      <c r="D2805" s="69"/>
      <c r="E2805" s="42"/>
      <c r="F2805" s="42"/>
    </row>
    <row r="2806" spans="1:6" ht="15">
      <c r="A2806" s="40"/>
      <c r="B2806" s="40"/>
      <c r="C2806" s="41"/>
      <c r="D2806" s="69"/>
      <c r="E2806" s="42"/>
      <c r="F2806" s="42"/>
    </row>
    <row r="2807" spans="1:6" ht="15">
      <c r="A2807" s="40"/>
      <c r="B2807" s="40"/>
      <c r="C2807" s="41"/>
      <c r="D2807" s="69"/>
      <c r="E2807" s="42"/>
      <c r="F2807" s="42"/>
    </row>
    <row r="2808" spans="1:6" ht="15">
      <c r="A2808" s="40"/>
      <c r="B2808" s="40"/>
      <c r="C2808" s="41"/>
      <c r="D2808" s="69"/>
      <c r="E2808" s="42"/>
      <c r="F2808" s="42"/>
    </row>
    <row r="2809" spans="1:6" ht="15">
      <c r="A2809" s="40"/>
      <c r="B2809" s="40"/>
      <c r="C2809" s="41"/>
      <c r="D2809" s="69"/>
      <c r="E2809" s="42"/>
      <c r="F2809" s="42"/>
    </row>
    <row r="2810" spans="1:6" ht="15">
      <c r="A2810" s="40"/>
      <c r="B2810" s="40"/>
      <c r="C2810" s="41"/>
      <c r="D2810" s="69"/>
      <c r="E2810" s="42"/>
      <c r="F2810" s="42"/>
    </row>
    <row r="2811" spans="1:6" ht="15">
      <c r="A2811" s="40"/>
      <c r="B2811" s="40"/>
      <c r="C2811" s="41"/>
      <c r="D2811" s="69"/>
      <c r="E2811" s="42"/>
      <c r="F2811" s="42"/>
    </row>
    <row r="2812" spans="1:6" ht="15">
      <c r="A2812" s="40"/>
      <c r="B2812" s="40"/>
      <c r="C2812" s="41"/>
      <c r="D2812" s="69"/>
      <c r="E2812" s="42"/>
      <c r="F2812" s="42"/>
    </row>
    <row r="2813" spans="1:6" ht="15">
      <c r="A2813" s="40"/>
      <c r="B2813" s="40"/>
      <c r="C2813" s="41"/>
      <c r="D2813" s="69"/>
      <c r="E2813" s="42"/>
      <c r="F2813" s="42"/>
    </row>
    <row r="2814" spans="1:6" ht="15">
      <c r="A2814" s="40"/>
      <c r="B2814" s="40"/>
      <c r="C2814" s="41"/>
      <c r="D2814" s="69"/>
      <c r="E2814" s="42"/>
      <c r="F2814" s="42"/>
    </row>
    <row r="2815" spans="1:6" ht="15">
      <c r="A2815" s="40"/>
      <c r="B2815" s="40"/>
      <c r="C2815" s="41"/>
      <c r="D2815" s="69"/>
      <c r="E2815" s="42"/>
      <c r="F2815" s="42"/>
    </row>
    <row r="2816" spans="1:6" ht="15">
      <c r="A2816" s="40"/>
      <c r="B2816" s="40"/>
      <c r="C2816" s="41"/>
      <c r="D2816" s="69"/>
      <c r="E2816" s="42"/>
      <c r="F2816" s="42"/>
    </row>
    <row r="2817" spans="1:6" ht="15">
      <c r="A2817" s="40"/>
      <c r="B2817" s="40"/>
      <c r="C2817" s="41"/>
      <c r="D2817" s="69"/>
      <c r="E2817" s="42"/>
      <c r="F2817" s="42"/>
    </row>
    <row r="2818" spans="1:6" ht="15">
      <c r="A2818" s="40"/>
      <c r="B2818" s="40"/>
      <c r="C2818" s="41"/>
      <c r="D2818" s="69"/>
      <c r="E2818" s="42"/>
      <c r="F2818" s="42"/>
    </row>
    <row r="2819" spans="1:6" ht="15">
      <c r="A2819" s="40"/>
      <c r="B2819" s="40"/>
      <c r="C2819" s="41"/>
      <c r="D2819" s="69"/>
      <c r="E2819" s="42"/>
      <c r="F2819" s="42"/>
    </row>
    <row r="2820" spans="1:6" ht="15">
      <c r="A2820" s="40"/>
      <c r="B2820" s="40"/>
      <c r="C2820" s="41"/>
      <c r="D2820" s="69"/>
      <c r="E2820" s="42"/>
      <c r="F2820" s="42"/>
    </row>
    <row r="2821" spans="1:6" ht="15">
      <c r="A2821" s="40"/>
      <c r="B2821" s="40"/>
      <c r="C2821" s="41"/>
      <c r="D2821" s="69"/>
      <c r="E2821" s="42"/>
      <c r="F2821" s="42"/>
    </row>
    <row r="2822" spans="1:6" ht="15">
      <c r="A2822" s="40"/>
      <c r="B2822" s="40"/>
      <c r="C2822" s="41"/>
      <c r="D2822" s="69"/>
      <c r="E2822" s="42"/>
      <c r="F2822" s="42"/>
    </row>
    <row r="2823" spans="1:6" ht="15">
      <c r="A2823" s="40"/>
      <c r="B2823" s="40"/>
      <c r="C2823" s="41"/>
      <c r="D2823" s="69"/>
      <c r="E2823" s="42"/>
      <c r="F2823" s="42"/>
    </row>
    <row r="2824" spans="1:6" ht="15">
      <c r="A2824" s="40"/>
      <c r="B2824" s="40"/>
      <c r="C2824" s="41"/>
      <c r="D2824" s="69"/>
      <c r="E2824" s="42"/>
      <c r="F2824" s="42"/>
    </row>
    <row r="2825" spans="1:6" ht="15">
      <c r="A2825" s="40"/>
      <c r="B2825" s="40"/>
      <c r="C2825" s="41"/>
      <c r="D2825" s="69"/>
      <c r="E2825" s="42"/>
      <c r="F2825" s="42"/>
    </row>
    <row r="2826" spans="1:6" ht="15">
      <c r="A2826" s="40"/>
      <c r="B2826" s="40"/>
      <c r="C2826" s="41"/>
      <c r="D2826" s="69"/>
      <c r="E2826" s="42"/>
      <c r="F2826" s="42"/>
    </row>
    <row r="2827" spans="1:6" ht="15">
      <c r="A2827" s="40"/>
      <c r="B2827" s="40"/>
      <c r="C2827" s="41"/>
      <c r="D2827" s="69"/>
      <c r="E2827" s="42"/>
      <c r="F2827" s="42"/>
    </row>
    <row r="2828" spans="1:6" ht="15">
      <c r="A2828" s="40"/>
      <c r="B2828" s="40"/>
      <c r="C2828" s="41"/>
      <c r="D2828" s="69"/>
      <c r="E2828" s="42"/>
      <c r="F2828" s="42"/>
    </row>
    <row r="2829" spans="1:6" ht="15">
      <c r="A2829" s="40"/>
      <c r="B2829" s="40"/>
      <c r="C2829" s="41"/>
      <c r="D2829" s="69"/>
      <c r="E2829" s="42"/>
      <c r="F2829" s="42"/>
    </row>
    <row r="2830" spans="1:6" ht="15">
      <c r="A2830" s="40"/>
      <c r="B2830" s="40"/>
      <c r="C2830" s="41"/>
      <c r="D2830" s="69"/>
      <c r="E2830" s="42"/>
      <c r="F2830" s="42"/>
    </row>
    <row r="2831" spans="1:6" ht="15">
      <c r="A2831" s="40"/>
      <c r="B2831" s="40"/>
      <c r="C2831" s="41"/>
      <c r="D2831" s="69"/>
      <c r="E2831" s="42"/>
      <c r="F2831" s="42"/>
    </row>
    <row r="2832" spans="1:6" ht="15">
      <c r="A2832" s="40"/>
      <c r="B2832" s="40"/>
      <c r="C2832" s="41"/>
      <c r="D2832" s="69"/>
      <c r="E2832" s="42"/>
      <c r="F2832" s="42"/>
    </row>
    <row r="2833" spans="1:6" ht="15">
      <c r="A2833" s="40"/>
      <c r="B2833" s="40"/>
      <c r="C2833" s="41"/>
      <c r="D2833" s="69"/>
      <c r="E2833" s="42"/>
      <c r="F2833" s="42"/>
    </row>
    <row r="2834" spans="1:6" ht="15">
      <c r="A2834" s="40"/>
      <c r="B2834" s="40"/>
      <c r="C2834" s="41"/>
      <c r="D2834" s="69"/>
      <c r="E2834" s="42"/>
      <c r="F2834" s="42"/>
    </row>
    <row r="2835" spans="1:6" ht="15">
      <c r="A2835" s="40"/>
      <c r="B2835" s="40"/>
      <c r="C2835" s="41"/>
      <c r="D2835" s="69"/>
      <c r="E2835" s="42"/>
      <c r="F2835" s="42"/>
    </row>
    <row r="2836" spans="1:6" ht="15">
      <c r="A2836" s="40"/>
      <c r="B2836" s="40"/>
      <c r="C2836" s="41"/>
      <c r="D2836" s="69"/>
      <c r="E2836" s="42"/>
      <c r="F2836" s="42"/>
    </row>
    <row r="2837" spans="1:6" ht="15">
      <c r="A2837" s="40"/>
      <c r="B2837" s="40"/>
      <c r="C2837" s="41"/>
      <c r="D2837" s="69"/>
      <c r="E2837" s="42"/>
      <c r="F2837" s="42"/>
    </row>
    <row r="2838" spans="1:6" ht="15">
      <c r="A2838" s="40"/>
      <c r="B2838" s="40"/>
      <c r="C2838" s="41"/>
      <c r="D2838" s="69"/>
      <c r="E2838" s="42"/>
      <c r="F2838" s="42"/>
    </row>
    <row r="2839" spans="1:6" ht="15">
      <c r="A2839" s="40"/>
      <c r="B2839" s="40"/>
      <c r="C2839" s="41"/>
      <c r="D2839" s="69"/>
      <c r="E2839" s="42"/>
      <c r="F2839" s="42"/>
    </row>
    <row r="2840" spans="1:6" ht="15">
      <c r="A2840" s="40"/>
      <c r="B2840" s="40"/>
      <c r="C2840" s="41"/>
      <c r="D2840" s="69"/>
      <c r="E2840" s="42"/>
      <c r="F2840" s="42"/>
    </row>
    <row r="2841" spans="1:6" ht="15">
      <c r="A2841" s="40"/>
      <c r="B2841" s="40"/>
      <c r="C2841" s="41"/>
      <c r="D2841" s="69"/>
      <c r="E2841" s="42"/>
      <c r="F2841" s="42"/>
    </row>
    <row r="2842" spans="1:6" ht="15">
      <c r="A2842" s="40"/>
      <c r="B2842" s="40"/>
      <c r="C2842" s="41"/>
      <c r="D2842" s="69"/>
      <c r="E2842" s="42"/>
      <c r="F2842" s="42"/>
    </row>
    <row r="2843" spans="1:6" ht="15">
      <c r="A2843" s="40"/>
      <c r="B2843" s="40"/>
      <c r="C2843" s="41"/>
      <c r="D2843" s="69"/>
      <c r="E2843" s="42"/>
      <c r="F2843" s="42"/>
    </row>
    <row r="2844" spans="1:6" ht="15">
      <c r="A2844" s="40"/>
      <c r="B2844" s="40"/>
      <c r="C2844" s="41"/>
      <c r="D2844" s="69"/>
      <c r="E2844" s="42"/>
      <c r="F2844" s="42"/>
    </row>
    <row r="2845" spans="1:6" ht="15">
      <c r="A2845" s="40"/>
      <c r="B2845" s="40"/>
      <c r="C2845" s="41"/>
      <c r="D2845" s="69"/>
      <c r="E2845" s="42"/>
      <c r="F2845" s="42"/>
    </row>
    <row r="2846" spans="1:6" ht="15">
      <c r="A2846" s="40"/>
      <c r="B2846" s="40"/>
      <c r="C2846" s="41"/>
      <c r="D2846" s="69"/>
      <c r="E2846" s="42"/>
      <c r="F2846" s="42"/>
    </row>
    <row r="2847" spans="1:6" ht="15">
      <c r="A2847" s="40"/>
      <c r="B2847" s="40"/>
      <c r="C2847" s="41"/>
      <c r="D2847" s="69"/>
      <c r="E2847" s="42"/>
      <c r="F2847" s="42"/>
    </row>
    <row r="2848" spans="1:6" ht="15">
      <c r="A2848" s="40"/>
      <c r="B2848" s="40"/>
      <c r="C2848" s="41"/>
      <c r="D2848" s="69"/>
      <c r="E2848" s="42"/>
      <c r="F2848" s="42"/>
    </row>
    <row r="2849" spans="1:6" ht="15">
      <c r="A2849" s="40"/>
      <c r="B2849" s="40"/>
      <c r="C2849" s="41"/>
      <c r="D2849" s="69"/>
      <c r="E2849" s="42"/>
      <c r="F2849" s="42"/>
    </row>
    <row r="2850" spans="1:6" ht="15">
      <c r="A2850" s="40"/>
      <c r="B2850" s="40"/>
      <c r="C2850" s="41"/>
      <c r="D2850" s="69"/>
      <c r="E2850" s="42"/>
      <c r="F2850" s="42"/>
    </row>
    <row r="2851" spans="1:6" ht="15">
      <c r="A2851" s="40"/>
      <c r="B2851" s="40"/>
      <c r="C2851" s="41"/>
      <c r="D2851" s="69"/>
      <c r="E2851" s="42"/>
      <c r="F2851" s="42"/>
    </row>
    <row r="2852" spans="1:6" ht="15">
      <c r="A2852" s="40"/>
      <c r="B2852" s="40"/>
      <c r="C2852" s="41"/>
      <c r="D2852" s="69"/>
      <c r="E2852" s="42"/>
      <c r="F2852" s="42"/>
    </row>
    <row r="2853" spans="1:6" ht="15">
      <c r="A2853" s="40"/>
      <c r="B2853" s="40"/>
      <c r="C2853" s="41"/>
      <c r="D2853" s="69"/>
      <c r="E2853" s="42"/>
      <c r="F2853" s="42"/>
    </row>
    <row r="2854" spans="1:6" ht="15">
      <c r="A2854" s="40"/>
      <c r="B2854" s="40"/>
      <c r="C2854" s="41"/>
      <c r="D2854" s="69"/>
      <c r="E2854" s="42"/>
      <c r="F2854" s="42"/>
    </row>
    <row r="2855" spans="1:6" ht="15">
      <c r="A2855" s="40"/>
      <c r="B2855" s="40"/>
      <c r="C2855" s="41"/>
      <c r="D2855" s="69"/>
      <c r="E2855" s="42"/>
      <c r="F2855" s="42"/>
    </row>
    <row r="2856" spans="1:6" ht="15">
      <c r="A2856" s="40"/>
      <c r="B2856" s="40"/>
      <c r="C2856" s="41"/>
      <c r="D2856" s="69"/>
      <c r="E2856" s="42"/>
      <c r="F2856" s="42"/>
    </row>
    <row r="2857" spans="1:6" ht="15">
      <c r="A2857" s="40"/>
      <c r="B2857" s="40"/>
      <c r="C2857" s="41"/>
      <c r="D2857" s="69"/>
      <c r="E2857" s="42"/>
      <c r="F2857" s="42"/>
    </row>
    <row r="2858" spans="1:6" ht="15">
      <c r="A2858" s="40"/>
      <c r="B2858" s="40"/>
      <c r="C2858" s="41"/>
      <c r="D2858" s="69"/>
      <c r="E2858" s="42"/>
      <c r="F2858" s="42"/>
    </row>
    <row r="2859" spans="1:6" ht="15">
      <c r="A2859" s="40"/>
      <c r="B2859" s="40"/>
      <c r="C2859" s="41"/>
      <c r="D2859" s="69"/>
      <c r="E2859" s="42"/>
      <c r="F2859" s="42"/>
    </row>
    <row r="2860" spans="1:6" ht="15">
      <c r="A2860" s="40"/>
      <c r="B2860" s="40"/>
      <c r="C2860" s="41"/>
      <c r="D2860" s="69"/>
      <c r="E2860" s="42"/>
      <c r="F2860" s="42"/>
    </row>
    <row r="2861" spans="1:6" ht="15">
      <c r="A2861" s="40"/>
      <c r="B2861" s="40"/>
      <c r="C2861" s="41"/>
      <c r="D2861" s="69"/>
      <c r="E2861" s="42"/>
      <c r="F2861" s="42"/>
    </row>
    <row r="2862" spans="1:6" ht="15">
      <c r="A2862" s="40"/>
      <c r="B2862" s="40"/>
      <c r="C2862" s="41"/>
      <c r="D2862" s="69"/>
      <c r="E2862" s="42"/>
      <c r="F2862" s="42"/>
    </row>
    <row r="2863" spans="1:6" ht="15">
      <c r="A2863" s="40"/>
      <c r="B2863" s="40"/>
      <c r="C2863" s="41"/>
      <c r="D2863" s="69"/>
      <c r="E2863" s="42"/>
      <c r="F2863" s="42"/>
    </row>
    <row r="2864" spans="1:6" ht="15">
      <c r="A2864" s="40"/>
      <c r="B2864" s="40"/>
      <c r="C2864" s="41"/>
      <c r="D2864" s="69"/>
      <c r="E2864" s="42"/>
      <c r="F2864" s="42"/>
    </row>
    <row r="2865" spans="1:6" ht="15">
      <c r="A2865" s="40"/>
      <c r="B2865" s="40"/>
      <c r="C2865" s="41"/>
      <c r="D2865" s="69"/>
      <c r="E2865" s="42"/>
      <c r="F2865" s="42"/>
    </row>
    <row r="2866" spans="1:6" ht="15">
      <c r="A2866" s="40"/>
      <c r="B2866" s="40"/>
      <c r="C2866" s="41"/>
      <c r="D2866" s="69"/>
      <c r="E2866" s="42"/>
      <c r="F2866" s="42"/>
    </row>
    <row r="2867" spans="1:6" ht="15">
      <c r="A2867" s="40"/>
      <c r="B2867" s="40"/>
      <c r="C2867" s="41"/>
      <c r="D2867" s="69"/>
      <c r="E2867" s="42"/>
      <c r="F2867" s="42"/>
    </row>
    <row r="2868" spans="1:6" ht="15">
      <c r="A2868" s="40"/>
      <c r="B2868" s="40"/>
      <c r="C2868" s="41"/>
      <c r="D2868" s="69"/>
      <c r="E2868" s="42"/>
      <c r="F2868" s="42"/>
    </row>
    <row r="2869" spans="1:6" ht="15">
      <c r="A2869" s="40"/>
      <c r="B2869" s="40"/>
      <c r="C2869" s="41"/>
      <c r="D2869" s="69"/>
      <c r="E2869" s="42"/>
      <c r="F2869" s="42"/>
    </row>
    <row r="2870" spans="1:6" ht="15">
      <c r="A2870" s="40"/>
      <c r="B2870" s="40"/>
      <c r="C2870" s="41"/>
      <c r="D2870" s="69"/>
      <c r="E2870" s="42"/>
      <c r="F2870" s="42"/>
    </row>
    <row r="2871" spans="1:6" ht="15">
      <c r="A2871" s="40"/>
      <c r="B2871" s="40"/>
      <c r="C2871" s="41"/>
      <c r="D2871" s="69"/>
      <c r="E2871" s="42"/>
      <c r="F2871" s="42"/>
    </row>
    <row r="2872" spans="1:6" ht="15">
      <c r="A2872" s="40"/>
      <c r="B2872" s="40"/>
      <c r="C2872" s="41"/>
      <c r="D2872" s="69"/>
      <c r="E2872" s="42"/>
      <c r="F2872" s="42"/>
    </row>
    <row r="2873" spans="1:6" ht="15">
      <c r="A2873" s="40"/>
      <c r="B2873" s="40"/>
      <c r="C2873" s="41"/>
      <c r="D2873" s="69"/>
      <c r="E2873" s="42"/>
      <c r="F2873" s="42"/>
    </row>
    <row r="2874" spans="1:6" ht="15">
      <c r="A2874" s="40"/>
      <c r="B2874" s="40"/>
      <c r="C2874" s="41"/>
      <c r="D2874" s="69"/>
      <c r="E2874" s="42"/>
      <c r="F2874" s="42"/>
    </row>
    <row r="2875" spans="1:6" ht="15">
      <c r="A2875" s="40"/>
      <c r="B2875" s="40"/>
      <c r="C2875" s="41"/>
      <c r="D2875" s="69"/>
      <c r="E2875" s="42"/>
      <c r="F2875" s="42"/>
    </row>
    <row r="2876" spans="1:6" ht="15">
      <c r="A2876" s="40"/>
      <c r="B2876" s="40"/>
      <c r="C2876" s="41"/>
      <c r="D2876" s="69"/>
      <c r="E2876" s="42"/>
      <c r="F2876" s="42"/>
    </row>
    <row r="2877" spans="1:6" ht="15">
      <c r="A2877" s="40"/>
      <c r="B2877" s="40"/>
      <c r="C2877" s="41"/>
      <c r="D2877" s="69"/>
      <c r="E2877" s="42"/>
      <c r="F2877" s="42"/>
    </row>
    <row r="2878" spans="1:6" ht="15">
      <c r="A2878" s="40"/>
      <c r="B2878" s="40"/>
      <c r="C2878" s="41"/>
      <c r="D2878" s="69"/>
      <c r="E2878" s="42"/>
      <c r="F2878" s="42"/>
    </row>
    <row r="2879" spans="1:6" ht="15">
      <c r="A2879" s="40"/>
      <c r="B2879" s="40"/>
      <c r="C2879" s="41"/>
      <c r="D2879" s="69"/>
      <c r="E2879" s="42"/>
      <c r="F2879" s="42"/>
    </row>
    <row r="2880" spans="1:6" ht="15">
      <c r="A2880" s="40"/>
      <c r="B2880" s="40"/>
      <c r="C2880" s="41"/>
      <c r="D2880" s="69"/>
      <c r="E2880" s="42"/>
      <c r="F2880" s="42"/>
    </row>
    <row r="2881" spans="1:6" ht="15">
      <c r="A2881" s="40"/>
      <c r="B2881" s="40"/>
      <c r="C2881" s="41"/>
      <c r="D2881" s="69"/>
      <c r="E2881" s="42"/>
      <c r="F2881" s="42"/>
    </row>
    <row r="2882" spans="1:6" ht="15">
      <c r="A2882" s="40"/>
      <c r="B2882" s="40"/>
      <c r="C2882" s="41"/>
      <c r="D2882" s="69"/>
      <c r="E2882" s="42"/>
      <c r="F2882" s="42"/>
    </row>
    <row r="2883" spans="1:6" ht="15">
      <c r="A2883" s="40"/>
      <c r="B2883" s="40"/>
      <c r="C2883" s="41"/>
      <c r="D2883" s="69"/>
      <c r="E2883" s="42"/>
      <c r="F2883" s="42"/>
    </row>
    <row r="2884" spans="1:6" ht="15">
      <c r="A2884" s="40"/>
      <c r="B2884" s="40"/>
      <c r="C2884" s="41"/>
      <c r="D2884" s="69"/>
      <c r="E2884" s="42"/>
      <c r="F2884" s="42"/>
    </row>
    <row r="2885" spans="1:6" ht="15">
      <c r="A2885" s="40"/>
      <c r="B2885" s="40"/>
      <c r="C2885" s="41"/>
      <c r="D2885" s="69"/>
      <c r="E2885" s="42"/>
      <c r="F2885" s="42"/>
    </row>
    <row r="2886" spans="1:6" ht="15">
      <c r="A2886" s="40"/>
      <c r="B2886" s="40"/>
      <c r="C2886" s="41"/>
      <c r="D2886" s="69"/>
      <c r="E2886" s="42"/>
      <c r="F2886" s="42"/>
    </row>
    <row r="2887" spans="1:6" ht="15">
      <c r="A2887" s="40"/>
      <c r="B2887" s="40"/>
      <c r="C2887" s="41"/>
      <c r="D2887" s="69"/>
      <c r="E2887" s="42"/>
      <c r="F2887" s="42"/>
    </row>
    <row r="2888" spans="1:6" ht="15">
      <c r="A2888" s="40"/>
      <c r="B2888" s="40"/>
      <c r="C2888" s="41"/>
      <c r="D2888" s="69"/>
      <c r="E2888" s="42"/>
      <c r="F2888" s="42"/>
    </row>
    <row r="2889" spans="1:6" ht="15">
      <c r="A2889" s="40"/>
      <c r="B2889" s="40"/>
      <c r="C2889" s="41"/>
      <c r="D2889" s="69"/>
      <c r="E2889" s="42"/>
      <c r="F2889" s="42"/>
    </row>
    <row r="2890" spans="1:6" ht="15">
      <c r="A2890" s="40"/>
      <c r="B2890" s="40"/>
      <c r="C2890" s="41"/>
      <c r="D2890" s="69"/>
      <c r="E2890" s="42"/>
      <c r="F2890" s="42"/>
    </row>
    <row r="2891" spans="1:6" ht="15">
      <c r="A2891" s="40"/>
      <c r="B2891" s="40"/>
      <c r="C2891" s="41"/>
      <c r="D2891" s="69"/>
      <c r="E2891" s="42"/>
      <c r="F2891" s="42"/>
    </row>
    <row r="2892" spans="1:6" ht="15">
      <c r="A2892" s="40"/>
      <c r="B2892" s="40"/>
      <c r="C2892" s="41"/>
      <c r="D2892" s="69"/>
      <c r="E2892" s="42"/>
      <c r="F2892" s="42"/>
    </row>
    <row r="2893" spans="1:6" ht="15">
      <c r="A2893" s="40"/>
      <c r="B2893" s="40"/>
      <c r="C2893" s="41"/>
      <c r="D2893" s="69"/>
      <c r="E2893" s="42"/>
      <c r="F2893" s="42"/>
    </row>
    <row r="2894" spans="1:6" ht="15">
      <c r="A2894" s="40"/>
      <c r="B2894" s="40"/>
      <c r="C2894" s="41"/>
      <c r="D2894" s="69"/>
      <c r="E2894" s="42"/>
      <c r="F2894" s="42"/>
    </row>
    <row r="2895" spans="1:6" ht="15">
      <c r="A2895" s="40"/>
      <c r="B2895" s="40"/>
      <c r="C2895" s="41"/>
      <c r="D2895" s="69"/>
      <c r="E2895" s="42"/>
      <c r="F2895" s="42"/>
    </row>
    <row r="2896" spans="1:6" ht="15">
      <c r="A2896" s="40"/>
      <c r="B2896" s="40"/>
      <c r="C2896" s="41"/>
      <c r="D2896" s="69"/>
      <c r="E2896" s="42"/>
      <c r="F2896" s="42"/>
    </row>
    <row r="2897" spans="1:6" ht="15">
      <c r="A2897" s="40"/>
      <c r="B2897" s="40"/>
      <c r="C2897" s="41"/>
      <c r="D2897" s="69"/>
      <c r="E2897" s="42"/>
      <c r="F2897" s="42"/>
    </row>
    <row r="2898" spans="1:6" ht="15">
      <c r="A2898" s="40"/>
      <c r="B2898" s="40"/>
      <c r="C2898" s="41"/>
      <c r="D2898" s="69"/>
      <c r="E2898" s="42"/>
      <c r="F2898" s="42"/>
    </row>
    <row r="2899" spans="1:6" ht="15">
      <c r="A2899" s="40"/>
      <c r="B2899" s="40"/>
      <c r="C2899" s="41"/>
      <c r="D2899" s="69"/>
      <c r="E2899" s="42"/>
      <c r="F2899" s="42"/>
    </row>
    <row r="2900" spans="1:6" ht="15">
      <c r="A2900" s="40"/>
      <c r="B2900" s="40"/>
      <c r="C2900" s="41"/>
      <c r="D2900" s="69"/>
      <c r="E2900" s="42"/>
      <c r="F2900" s="42"/>
    </row>
    <row r="2901" spans="1:6" ht="15">
      <c r="A2901" s="40"/>
      <c r="B2901" s="40"/>
      <c r="C2901" s="41"/>
      <c r="D2901" s="69"/>
      <c r="E2901" s="42"/>
      <c r="F2901" s="42"/>
    </row>
    <row r="2902" spans="1:6" ht="15">
      <c r="A2902" s="40"/>
      <c r="B2902" s="40"/>
      <c r="C2902" s="41"/>
      <c r="D2902" s="69"/>
      <c r="E2902" s="42"/>
      <c r="F2902" s="42"/>
    </row>
    <row r="2903" spans="1:6" ht="15">
      <c r="A2903" s="40"/>
      <c r="B2903" s="40"/>
      <c r="C2903" s="41"/>
      <c r="D2903" s="69"/>
      <c r="E2903" s="42"/>
      <c r="F2903" s="42"/>
    </row>
    <row r="2904" spans="1:6" ht="15">
      <c r="A2904" s="40"/>
      <c r="B2904" s="40"/>
      <c r="C2904" s="41"/>
      <c r="D2904" s="69"/>
      <c r="E2904" s="42"/>
      <c r="F2904" s="42"/>
    </row>
    <row r="2905" spans="1:6" ht="15">
      <c r="A2905" s="40"/>
      <c r="B2905" s="40"/>
      <c r="C2905" s="41"/>
      <c r="D2905" s="69"/>
      <c r="E2905" s="42"/>
      <c r="F2905" s="42"/>
    </row>
    <row r="2906" spans="1:6" ht="15">
      <c r="A2906" s="40"/>
      <c r="B2906" s="40"/>
      <c r="C2906" s="41"/>
      <c r="D2906" s="69"/>
      <c r="E2906" s="42"/>
      <c r="F2906" s="42"/>
    </row>
    <row r="2907" spans="1:6" ht="15">
      <c r="A2907" s="40"/>
      <c r="B2907" s="40"/>
      <c r="C2907" s="41"/>
      <c r="D2907" s="69"/>
      <c r="E2907" s="42"/>
      <c r="F2907" s="42"/>
    </row>
    <row r="2908" spans="1:6" ht="15">
      <c r="A2908" s="40"/>
      <c r="B2908" s="40"/>
      <c r="C2908" s="41"/>
      <c r="D2908" s="69"/>
      <c r="E2908" s="42"/>
      <c r="F2908" s="42"/>
    </row>
    <row r="2909" spans="1:6" ht="15">
      <c r="A2909" s="40"/>
      <c r="B2909" s="40"/>
      <c r="C2909" s="41"/>
      <c r="D2909" s="69"/>
      <c r="E2909" s="42"/>
      <c r="F2909" s="42"/>
    </row>
    <row r="2910" spans="1:6" ht="15">
      <c r="A2910" s="40"/>
      <c r="B2910" s="40"/>
      <c r="C2910" s="41"/>
      <c r="D2910" s="69"/>
      <c r="E2910" s="42"/>
      <c r="F2910" s="42"/>
    </row>
    <row r="2911" spans="1:6" ht="15">
      <c r="A2911" s="40"/>
      <c r="B2911" s="40"/>
      <c r="C2911" s="41"/>
      <c r="D2911" s="69"/>
      <c r="E2911" s="42"/>
      <c r="F2911" s="42"/>
    </row>
    <row r="2912" spans="1:6" ht="15">
      <c r="A2912" s="40"/>
      <c r="B2912" s="40"/>
      <c r="C2912" s="41"/>
      <c r="D2912" s="69"/>
      <c r="E2912" s="42"/>
      <c r="F2912" s="42"/>
    </row>
    <row r="2913" spans="1:6" ht="15">
      <c r="A2913" s="40"/>
      <c r="B2913" s="40"/>
      <c r="C2913" s="41"/>
      <c r="D2913" s="69"/>
      <c r="E2913" s="42"/>
      <c r="F2913" s="42"/>
    </row>
    <row r="2914" spans="1:6" ht="15">
      <c r="A2914" s="40"/>
      <c r="B2914" s="40"/>
      <c r="C2914" s="41"/>
      <c r="D2914" s="69"/>
      <c r="E2914" s="42"/>
      <c r="F2914" s="42"/>
    </row>
    <row r="2915" spans="1:6" ht="15">
      <c r="A2915" s="40"/>
      <c r="B2915" s="40"/>
      <c r="C2915" s="41"/>
      <c r="D2915" s="69"/>
      <c r="E2915" s="42"/>
      <c r="F2915" s="42"/>
    </row>
    <row r="2916" spans="1:6" ht="15">
      <c r="A2916" s="40"/>
      <c r="B2916" s="40"/>
      <c r="C2916" s="41"/>
      <c r="D2916" s="69"/>
      <c r="E2916" s="42"/>
      <c r="F2916" s="42"/>
    </row>
    <row r="2917" spans="1:6" ht="15">
      <c r="A2917" s="40"/>
      <c r="B2917" s="40"/>
      <c r="C2917" s="41"/>
      <c r="D2917" s="69"/>
      <c r="E2917" s="42"/>
      <c r="F2917" s="42"/>
    </row>
    <row r="2918" spans="1:6" ht="15">
      <c r="A2918" s="40"/>
      <c r="B2918" s="40"/>
      <c r="C2918" s="41"/>
      <c r="D2918" s="69"/>
      <c r="E2918" s="42"/>
      <c r="F2918" s="42"/>
    </row>
    <row r="2919" spans="1:6" ht="15">
      <c r="A2919" s="40"/>
      <c r="B2919" s="40"/>
      <c r="C2919" s="41"/>
      <c r="D2919" s="69"/>
      <c r="E2919" s="42"/>
      <c r="F2919" s="42"/>
    </row>
    <row r="2920" spans="1:6" ht="15">
      <c r="A2920" s="40"/>
      <c r="B2920" s="40"/>
      <c r="C2920" s="41"/>
      <c r="D2920" s="69"/>
      <c r="E2920" s="42"/>
      <c r="F2920" s="42"/>
    </row>
    <row r="2921" spans="1:6" ht="15">
      <c r="A2921" s="40"/>
      <c r="B2921" s="40"/>
      <c r="C2921" s="41"/>
      <c r="D2921" s="69"/>
      <c r="E2921" s="42"/>
      <c r="F2921" s="42"/>
    </row>
    <row r="2922" spans="1:6" ht="15">
      <c r="A2922" s="40"/>
      <c r="B2922" s="40"/>
      <c r="C2922" s="41"/>
      <c r="D2922" s="69"/>
      <c r="E2922" s="42"/>
      <c r="F2922" s="42"/>
    </row>
    <row r="2923" spans="1:6" ht="15">
      <c r="A2923" s="40"/>
      <c r="B2923" s="40"/>
      <c r="C2923" s="41"/>
      <c r="D2923" s="69"/>
      <c r="E2923" s="42"/>
      <c r="F2923" s="42"/>
    </row>
    <row r="2924" spans="1:6" ht="15">
      <c r="A2924" s="40"/>
      <c r="B2924" s="40"/>
      <c r="C2924" s="41"/>
      <c r="D2924" s="69"/>
      <c r="E2924" s="42"/>
      <c r="F2924" s="42"/>
    </row>
    <row r="2925" spans="1:6" ht="15">
      <c r="A2925" s="40"/>
      <c r="B2925" s="40"/>
      <c r="C2925" s="41"/>
      <c r="D2925" s="69"/>
      <c r="E2925" s="42"/>
      <c r="F2925" s="42"/>
    </row>
    <row r="2926" spans="1:6" ht="15">
      <c r="A2926" s="40"/>
      <c r="B2926" s="40"/>
      <c r="C2926" s="41"/>
      <c r="D2926" s="69"/>
      <c r="E2926" s="42"/>
      <c r="F2926" s="42"/>
    </row>
    <row r="2927" spans="1:6" ht="15">
      <c r="A2927" s="40"/>
      <c r="B2927" s="40"/>
      <c r="C2927" s="41"/>
      <c r="D2927" s="69"/>
      <c r="E2927" s="42"/>
      <c r="F2927" s="42"/>
    </row>
    <row r="2928" spans="1:6" ht="15">
      <c r="A2928" s="40"/>
      <c r="B2928" s="40"/>
      <c r="C2928" s="41"/>
      <c r="D2928" s="69"/>
      <c r="E2928" s="42"/>
      <c r="F2928" s="42"/>
    </row>
    <row r="2929" spans="1:6" ht="15">
      <c r="A2929" s="40"/>
      <c r="B2929" s="40"/>
      <c r="C2929" s="41"/>
      <c r="D2929" s="69"/>
      <c r="E2929" s="42"/>
      <c r="F2929" s="42"/>
    </row>
    <row r="2930" spans="1:6" ht="15">
      <c r="A2930" s="40"/>
      <c r="B2930" s="40"/>
      <c r="C2930" s="41"/>
      <c r="D2930" s="69"/>
      <c r="E2930" s="42"/>
      <c r="F2930" s="42"/>
    </row>
    <row r="2931" spans="1:6" ht="15">
      <c r="A2931" s="40"/>
      <c r="B2931" s="40"/>
      <c r="C2931" s="41"/>
      <c r="D2931" s="69"/>
      <c r="E2931" s="42"/>
      <c r="F2931" s="42"/>
    </row>
    <row r="2932" spans="1:6" ht="15">
      <c r="A2932" s="40"/>
      <c r="B2932" s="40"/>
      <c r="C2932" s="41"/>
      <c r="D2932" s="69"/>
      <c r="E2932" s="42"/>
      <c r="F2932" s="42"/>
    </row>
    <row r="2933" spans="1:6" ht="15">
      <c r="A2933" s="40"/>
      <c r="B2933" s="40"/>
      <c r="C2933" s="41"/>
      <c r="D2933" s="69"/>
      <c r="E2933" s="42"/>
      <c r="F2933" s="42"/>
    </row>
    <row r="2934" spans="1:6" ht="15">
      <c r="A2934" s="40"/>
      <c r="B2934" s="40"/>
      <c r="C2934" s="41"/>
      <c r="D2934" s="69"/>
      <c r="E2934" s="42"/>
      <c r="F2934" s="42"/>
    </row>
    <row r="2935" spans="1:6" ht="15">
      <c r="A2935" s="40"/>
      <c r="B2935" s="40"/>
      <c r="C2935" s="41"/>
      <c r="D2935" s="69"/>
      <c r="E2935" s="42"/>
      <c r="F2935" s="42"/>
    </row>
    <row r="2936" spans="1:6" ht="15">
      <c r="A2936" s="40"/>
      <c r="B2936" s="40"/>
      <c r="C2936" s="41"/>
      <c r="D2936" s="69"/>
      <c r="E2936" s="42"/>
      <c r="F2936" s="42"/>
    </row>
    <row r="2937" spans="1:6" ht="15">
      <c r="A2937" s="40"/>
      <c r="B2937" s="40"/>
      <c r="C2937" s="41"/>
      <c r="D2937" s="69"/>
      <c r="E2937" s="42"/>
      <c r="F2937" s="42"/>
    </row>
    <row r="2938" spans="1:6" ht="15">
      <c r="A2938" s="40"/>
      <c r="B2938" s="40"/>
      <c r="C2938" s="41"/>
      <c r="D2938" s="69"/>
      <c r="E2938" s="42"/>
      <c r="F2938" s="42"/>
    </row>
    <row r="2939" spans="1:6" ht="15">
      <c r="A2939" s="40"/>
      <c r="B2939" s="40"/>
      <c r="C2939" s="41"/>
      <c r="D2939" s="69"/>
      <c r="E2939" s="42"/>
      <c r="F2939" s="42"/>
    </row>
    <row r="2940" spans="1:6" ht="15">
      <c r="A2940" s="40"/>
      <c r="B2940" s="40"/>
      <c r="C2940" s="41"/>
      <c r="D2940" s="69"/>
      <c r="E2940" s="42"/>
      <c r="F2940" s="42"/>
    </row>
    <row r="2941" spans="1:6" ht="15">
      <c r="A2941" s="40"/>
      <c r="B2941" s="40"/>
      <c r="C2941" s="41"/>
      <c r="D2941" s="69"/>
      <c r="E2941" s="42"/>
      <c r="F2941" s="42"/>
    </row>
    <row r="2942" spans="1:6" ht="15">
      <c r="A2942" s="40"/>
      <c r="B2942" s="40"/>
      <c r="C2942" s="41"/>
      <c r="D2942" s="69"/>
      <c r="E2942" s="42"/>
      <c r="F2942" s="42"/>
    </row>
    <row r="2943" spans="1:6" ht="15">
      <c r="A2943" s="40"/>
      <c r="B2943" s="40"/>
      <c r="C2943" s="41"/>
      <c r="D2943" s="69"/>
      <c r="E2943" s="42"/>
      <c r="F2943" s="42"/>
    </row>
    <row r="2944" spans="1:6" ht="15">
      <c r="A2944" s="40"/>
      <c r="B2944" s="40"/>
      <c r="C2944" s="41"/>
      <c r="D2944" s="69"/>
      <c r="E2944" s="42"/>
      <c r="F2944" s="42"/>
    </row>
    <row r="2945" spans="1:6" ht="15">
      <c r="A2945" s="40"/>
      <c r="B2945" s="40"/>
      <c r="C2945" s="41"/>
      <c r="D2945" s="69"/>
      <c r="E2945" s="42"/>
      <c r="F2945" s="42"/>
    </row>
    <row r="2946" spans="1:6" ht="15">
      <c r="A2946" s="40"/>
      <c r="B2946" s="40"/>
      <c r="C2946" s="41"/>
      <c r="D2946" s="69"/>
      <c r="E2946" s="42"/>
      <c r="F2946" s="42"/>
    </row>
    <row r="2947" spans="1:6" ht="15">
      <c r="A2947" s="40"/>
      <c r="B2947" s="40"/>
      <c r="C2947" s="41"/>
      <c r="D2947" s="69"/>
      <c r="E2947" s="42"/>
      <c r="F2947" s="42"/>
    </row>
    <row r="2948" spans="1:6" ht="15">
      <c r="A2948" s="40"/>
      <c r="B2948" s="40"/>
      <c r="C2948" s="41"/>
      <c r="D2948" s="69"/>
      <c r="E2948" s="42"/>
      <c r="F2948" s="42"/>
    </row>
    <row r="2949" spans="1:6" ht="15">
      <c r="A2949" s="40"/>
      <c r="B2949" s="40"/>
      <c r="C2949" s="41"/>
      <c r="D2949" s="69"/>
      <c r="E2949" s="42"/>
      <c r="F2949" s="42"/>
    </row>
    <row r="2950" spans="1:6" ht="15">
      <c r="A2950" s="40"/>
      <c r="B2950" s="40"/>
      <c r="C2950" s="41"/>
      <c r="D2950" s="69"/>
      <c r="E2950" s="42"/>
      <c r="F2950" s="42"/>
    </row>
    <row r="2951" spans="1:6" ht="15">
      <c r="A2951" s="40"/>
      <c r="B2951" s="40"/>
      <c r="C2951" s="41"/>
      <c r="D2951" s="69"/>
      <c r="E2951" s="42"/>
      <c r="F2951" s="42"/>
    </row>
    <row r="2952" spans="1:6" ht="15">
      <c r="A2952" s="40"/>
      <c r="B2952" s="40"/>
      <c r="C2952" s="41"/>
      <c r="D2952" s="69"/>
      <c r="E2952" s="42"/>
      <c r="F2952" s="42"/>
    </row>
    <row r="2953" spans="1:6" ht="15">
      <c r="A2953" s="40"/>
      <c r="B2953" s="40"/>
      <c r="C2953" s="41"/>
      <c r="D2953" s="69"/>
      <c r="E2953" s="42"/>
      <c r="F2953" s="42"/>
    </row>
    <row r="2954" spans="1:6" ht="15">
      <c r="A2954" s="40"/>
      <c r="B2954" s="40"/>
      <c r="C2954" s="41"/>
      <c r="D2954" s="69"/>
      <c r="E2954" s="42"/>
      <c r="F2954" s="42"/>
    </row>
    <row r="2955" spans="1:6" ht="15">
      <c r="A2955" s="40"/>
      <c r="B2955" s="40"/>
      <c r="C2955" s="41"/>
      <c r="D2955" s="69"/>
      <c r="E2955" s="42"/>
      <c r="F2955" s="42"/>
    </row>
    <row r="2956" spans="1:6" ht="15">
      <c r="A2956" s="40"/>
      <c r="B2956" s="40"/>
      <c r="C2956" s="41"/>
      <c r="D2956" s="69"/>
      <c r="E2956" s="42"/>
      <c r="F2956" s="42"/>
    </row>
    <row r="2957" spans="1:6" ht="15">
      <c r="A2957" s="40"/>
      <c r="B2957" s="40"/>
      <c r="C2957" s="41"/>
      <c r="D2957" s="69"/>
      <c r="E2957" s="42"/>
      <c r="F2957" s="42"/>
    </row>
    <row r="2958" spans="1:6" ht="15">
      <c r="A2958" s="40"/>
      <c r="B2958" s="40"/>
      <c r="C2958" s="41"/>
      <c r="D2958" s="69"/>
      <c r="E2958" s="42"/>
      <c r="F2958" s="42"/>
    </row>
    <row r="2959" spans="1:6" ht="15">
      <c r="A2959" s="40"/>
      <c r="B2959" s="40"/>
      <c r="C2959" s="41"/>
      <c r="D2959" s="69"/>
      <c r="E2959" s="42"/>
      <c r="F2959" s="42"/>
    </row>
    <row r="2960" spans="1:6" ht="15">
      <c r="A2960" s="40"/>
      <c r="B2960" s="40"/>
      <c r="C2960" s="41"/>
      <c r="D2960" s="69"/>
      <c r="E2960" s="42"/>
      <c r="F2960" s="42"/>
    </row>
    <row r="2961" spans="1:6" ht="15">
      <c r="A2961" s="40"/>
      <c r="B2961" s="40"/>
      <c r="C2961" s="41"/>
      <c r="D2961" s="69"/>
      <c r="E2961" s="42"/>
      <c r="F2961" s="42"/>
    </row>
    <row r="2962" spans="1:6" ht="15">
      <c r="A2962" s="40"/>
      <c r="B2962" s="40"/>
      <c r="C2962" s="41"/>
      <c r="D2962" s="69"/>
      <c r="E2962" s="42"/>
      <c r="F2962" s="42"/>
    </row>
    <row r="2963" spans="1:6" ht="15">
      <c r="A2963" s="40"/>
      <c r="B2963" s="40"/>
      <c r="C2963" s="41"/>
      <c r="D2963" s="69"/>
      <c r="E2963" s="42"/>
      <c r="F2963" s="42"/>
    </row>
    <row r="2964" spans="1:6" ht="15">
      <c r="A2964" s="40"/>
      <c r="B2964" s="40"/>
      <c r="C2964" s="41"/>
      <c r="D2964" s="69"/>
      <c r="E2964" s="42"/>
      <c r="F2964" s="42"/>
    </row>
    <row r="2965" spans="1:6" ht="15">
      <c r="A2965" s="40"/>
      <c r="B2965" s="40"/>
      <c r="C2965" s="41"/>
      <c r="D2965" s="69"/>
      <c r="E2965" s="42"/>
      <c r="F2965" s="42"/>
    </row>
    <row r="2966" spans="1:6" ht="15">
      <c r="A2966" s="40"/>
      <c r="B2966" s="40"/>
      <c r="C2966" s="41"/>
      <c r="D2966" s="69"/>
      <c r="E2966" s="42"/>
      <c r="F2966" s="42"/>
    </row>
    <row r="2967" spans="1:6" ht="15">
      <c r="A2967" s="40"/>
      <c r="B2967" s="40"/>
      <c r="C2967" s="41"/>
      <c r="D2967" s="69"/>
      <c r="E2967" s="42"/>
      <c r="F2967" s="42"/>
    </row>
    <row r="2968" spans="1:6" ht="15">
      <c r="A2968" s="40"/>
      <c r="B2968" s="40"/>
      <c r="C2968" s="41"/>
      <c r="D2968" s="69"/>
      <c r="E2968" s="42"/>
      <c r="F2968" s="42"/>
    </row>
    <row r="2969" spans="1:6" ht="15">
      <c r="A2969" s="40"/>
      <c r="B2969" s="40"/>
      <c r="C2969" s="41"/>
      <c r="D2969" s="69"/>
      <c r="E2969" s="42"/>
      <c r="F2969" s="42"/>
    </row>
    <row r="2970" spans="1:6" ht="15">
      <c r="A2970" s="40"/>
      <c r="B2970" s="40"/>
      <c r="C2970" s="41"/>
      <c r="D2970" s="69"/>
      <c r="E2970" s="42"/>
      <c r="F2970" s="42"/>
    </row>
    <row r="2971" spans="1:6" ht="15">
      <c r="A2971" s="40"/>
      <c r="B2971" s="40"/>
      <c r="C2971" s="41"/>
      <c r="D2971" s="69"/>
      <c r="E2971" s="42"/>
      <c r="F2971" s="42"/>
    </row>
    <row r="2972" spans="1:6" ht="15">
      <c r="A2972" s="40"/>
      <c r="B2972" s="40"/>
      <c r="C2972" s="41"/>
      <c r="D2972" s="69"/>
      <c r="E2972" s="42"/>
      <c r="F2972" s="42"/>
    </row>
    <row r="2973" spans="1:6" ht="15">
      <c r="A2973" s="40"/>
      <c r="B2973" s="40"/>
      <c r="C2973" s="41"/>
      <c r="D2973" s="69"/>
      <c r="E2973" s="42"/>
      <c r="F2973" s="42"/>
    </row>
    <row r="2974" spans="1:6" ht="15">
      <c r="A2974" s="40"/>
      <c r="B2974" s="40"/>
      <c r="C2974" s="41"/>
      <c r="D2974" s="69"/>
      <c r="E2974" s="42"/>
      <c r="F2974" s="42"/>
    </row>
    <row r="2975" spans="1:6" ht="15">
      <c r="A2975" s="40"/>
      <c r="B2975" s="40"/>
      <c r="C2975" s="41"/>
      <c r="D2975" s="69"/>
      <c r="E2975" s="42"/>
      <c r="F2975" s="42"/>
    </row>
    <row r="2976" spans="1:6" ht="15">
      <c r="A2976" s="40"/>
      <c r="B2976" s="40"/>
      <c r="C2976" s="41"/>
      <c r="D2976" s="69"/>
      <c r="E2976" s="42"/>
      <c r="F2976" s="42"/>
    </row>
    <row r="2977" spans="1:6" ht="15">
      <c r="A2977" s="40"/>
      <c r="B2977" s="40"/>
      <c r="C2977" s="41"/>
      <c r="D2977" s="69"/>
      <c r="E2977" s="42"/>
      <c r="F2977" s="42"/>
    </row>
    <row r="2978" spans="1:6" ht="15">
      <c r="A2978" s="40"/>
      <c r="B2978" s="40"/>
      <c r="C2978" s="41"/>
      <c r="D2978" s="69"/>
      <c r="E2978" s="42"/>
      <c r="F2978" s="42"/>
    </row>
    <row r="2979" spans="1:6" ht="15">
      <c r="A2979" s="40"/>
      <c r="B2979" s="40"/>
      <c r="C2979" s="41"/>
      <c r="D2979" s="69"/>
      <c r="E2979" s="42"/>
      <c r="F2979" s="42"/>
    </row>
    <row r="2980" spans="1:6" ht="15">
      <c r="A2980" s="40"/>
      <c r="B2980" s="40"/>
      <c r="C2980" s="41"/>
      <c r="D2980" s="69"/>
      <c r="E2980" s="42"/>
      <c r="F2980" s="42"/>
    </row>
    <row r="2981" spans="1:6" ht="15">
      <c r="A2981" s="40"/>
      <c r="B2981" s="40"/>
      <c r="C2981" s="41"/>
      <c r="D2981" s="69"/>
      <c r="E2981" s="42"/>
      <c r="F2981" s="42"/>
    </row>
    <row r="2982" spans="1:6" ht="15">
      <c r="A2982" s="40"/>
      <c r="B2982" s="40"/>
      <c r="C2982" s="41"/>
      <c r="D2982" s="69"/>
      <c r="E2982" s="42"/>
      <c r="F2982" s="42"/>
    </row>
    <row r="2983" spans="1:6" ht="15">
      <c r="A2983" s="40"/>
      <c r="B2983" s="40"/>
      <c r="C2983" s="41"/>
      <c r="D2983" s="69"/>
      <c r="E2983" s="42"/>
      <c r="F2983" s="42"/>
    </row>
    <row r="2984" spans="1:6" ht="15">
      <c r="A2984" s="40"/>
      <c r="B2984" s="40"/>
      <c r="C2984" s="41"/>
      <c r="D2984" s="69"/>
      <c r="E2984" s="42"/>
      <c r="F2984" s="42"/>
    </row>
    <row r="2985" spans="1:6" ht="15">
      <c r="A2985" s="40"/>
      <c r="B2985" s="40"/>
      <c r="C2985" s="41"/>
      <c r="D2985" s="69"/>
      <c r="E2985" s="42"/>
      <c r="F2985" s="42"/>
    </row>
    <row r="2986" spans="1:6" ht="15">
      <c r="A2986" s="40"/>
      <c r="B2986" s="40"/>
      <c r="C2986" s="41"/>
      <c r="D2986" s="69"/>
      <c r="E2986" s="42"/>
      <c r="F2986" s="42"/>
    </row>
    <row r="2987" spans="1:6" ht="15">
      <c r="A2987" s="40"/>
      <c r="B2987" s="40"/>
      <c r="C2987" s="41"/>
      <c r="D2987" s="69"/>
      <c r="E2987" s="42"/>
      <c r="F2987" s="42"/>
    </row>
    <row r="2988" spans="1:6" ht="15">
      <c r="A2988" s="40"/>
      <c r="B2988" s="40"/>
      <c r="C2988" s="41"/>
      <c r="D2988" s="69"/>
      <c r="E2988" s="42"/>
      <c r="F2988" s="42"/>
    </row>
    <row r="2989" spans="1:6" ht="15">
      <c r="A2989" s="40"/>
      <c r="B2989" s="40"/>
      <c r="C2989" s="41"/>
      <c r="D2989" s="69"/>
      <c r="E2989" s="42"/>
      <c r="F2989" s="42"/>
    </row>
    <row r="2990" spans="1:6" ht="15">
      <c r="A2990" s="40"/>
      <c r="B2990" s="40"/>
      <c r="C2990" s="41"/>
      <c r="D2990" s="69"/>
      <c r="E2990" s="42"/>
      <c r="F2990" s="42"/>
    </row>
    <row r="2991" spans="1:6" ht="15">
      <c r="A2991" s="40"/>
      <c r="B2991" s="40"/>
      <c r="C2991" s="41"/>
      <c r="D2991" s="69"/>
      <c r="E2991" s="42"/>
      <c r="F2991" s="42"/>
    </row>
    <row r="2992" spans="1:6" ht="15">
      <c r="A2992" s="40"/>
      <c r="B2992" s="40"/>
      <c r="C2992" s="41"/>
      <c r="D2992" s="69"/>
      <c r="E2992" s="42"/>
      <c r="F2992" s="42"/>
    </row>
    <row r="2993" spans="1:6" ht="15">
      <c r="A2993" s="40"/>
      <c r="B2993" s="40"/>
      <c r="C2993" s="41"/>
      <c r="D2993" s="69"/>
      <c r="E2993" s="42"/>
      <c r="F2993" s="42"/>
    </row>
    <row r="2994" spans="1:6" ht="15">
      <c r="A2994" s="40"/>
      <c r="B2994" s="40"/>
      <c r="C2994" s="41"/>
      <c r="D2994" s="69"/>
      <c r="E2994" s="42"/>
      <c r="F2994" s="42"/>
    </row>
    <row r="2995" spans="1:6" ht="15">
      <c r="A2995" s="40"/>
      <c r="B2995" s="40"/>
      <c r="C2995" s="41"/>
      <c r="D2995" s="69"/>
      <c r="E2995" s="42"/>
      <c r="F2995" s="42"/>
    </row>
    <row r="2996" spans="1:6" ht="15">
      <c r="A2996" s="40"/>
      <c r="B2996" s="40"/>
      <c r="C2996" s="41"/>
      <c r="D2996" s="69"/>
      <c r="E2996" s="42"/>
      <c r="F2996" s="42"/>
    </row>
    <row r="2997" spans="1:6" ht="15">
      <c r="A2997" s="40"/>
      <c r="B2997" s="40"/>
      <c r="C2997" s="41"/>
      <c r="D2997" s="69"/>
      <c r="E2997" s="42"/>
      <c r="F2997" s="42"/>
    </row>
    <row r="2998" spans="1:6" ht="15">
      <c r="A2998" s="40"/>
      <c r="B2998" s="40"/>
      <c r="C2998" s="41"/>
      <c r="D2998" s="69"/>
      <c r="E2998" s="42"/>
      <c r="F2998" s="42"/>
    </row>
    <row r="2999" spans="1:6" ht="15">
      <c r="A2999" s="40"/>
      <c r="B2999" s="40"/>
      <c r="C2999" s="41"/>
      <c r="D2999" s="69"/>
      <c r="E2999" s="42"/>
      <c r="F2999" s="42"/>
    </row>
    <row r="3000" spans="1:6" ht="15">
      <c r="A3000" s="40"/>
      <c r="B3000" s="40"/>
      <c r="C3000" s="41"/>
      <c r="D3000" s="69"/>
      <c r="E3000" s="42"/>
      <c r="F3000" s="42"/>
    </row>
    <row r="3001" spans="1:6" ht="15">
      <c r="A3001" s="40"/>
      <c r="B3001" s="40"/>
      <c r="C3001" s="41"/>
      <c r="D3001" s="69"/>
      <c r="E3001" s="42"/>
      <c r="F3001" s="42"/>
    </row>
    <row r="3002" spans="1:6" ht="15">
      <c r="A3002" s="40"/>
      <c r="B3002" s="40"/>
      <c r="C3002" s="41"/>
      <c r="D3002" s="69"/>
      <c r="E3002" s="42"/>
      <c r="F3002" s="42"/>
    </row>
    <row r="3003" spans="1:6" ht="15">
      <c r="A3003" s="40"/>
      <c r="B3003" s="40"/>
      <c r="C3003" s="41"/>
      <c r="D3003" s="69"/>
      <c r="E3003" s="42"/>
      <c r="F3003" s="42"/>
    </row>
    <row r="3004" spans="1:6" ht="15">
      <c r="A3004" s="40"/>
      <c r="B3004" s="40"/>
      <c r="C3004" s="41"/>
      <c r="D3004" s="69"/>
      <c r="E3004" s="42"/>
      <c r="F3004" s="42"/>
    </row>
    <row r="3005" spans="1:6" ht="15">
      <c r="A3005" s="40"/>
      <c r="B3005" s="40"/>
      <c r="C3005" s="41"/>
      <c r="D3005" s="69"/>
      <c r="E3005" s="42"/>
      <c r="F3005" s="42"/>
    </row>
    <row r="3006" spans="1:6" ht="15">
      <c r="A3006" s="40"/>
      <c r="B3006" s="40"/>
      <c r="C3006" s="41"/>
      <c r="D3006" s="69"/>
      <c r="E3006" s="42"/>
      <c r="F3006" s="42"/>
    </row>
    <row r="3007" spans="1:6" ht="15">
      <c r="A3007" s="40"/>
      <c r="B3007" s="40"/>
      <c r="C3007" s="41"/>
      <c r="D3007" s="69"/>
      <c r="E3007" s="42"/>
      <c r="F3007" s="42"/>
    </row>
    <row r="3008" spans="1:6" ht="15">
      <c r="A3008" s="40"/>
      <c r="B3008" s="40"/>
      <c r="C3008" s="41"/>
      <c r="D3008" s="69"/>
      <c r="E3008" s="42"/>
      <c r="F3008" s="42"/>
    </row>
    <row r="3009" spans="1:6" ht="15">
      <c r="A3009" s="40"/>
      <c r="B3009" s="40"/>
      <c r="C3009" s="41"/>
      <c r="D3009" s="69"/>
      <c r="E3009" s="42"/>
      <c r="F3009" s="42"/>
    </row>
    <row r="3010" spans="1:6" ht="15">
      <c r="A3010" s="40"/>
      <c r="B3010" s="40"/>
      <c r="C3010" s="41"/>
      <c r="D3010" s="69"/>
      <c r="E3010" s="42"/>
      <c r="F3010" s="42"/>
    </row>
    <row r="3011" spans="1:6" ht="15">
      <c r="A3011" s="40"/>
      <c r="B3011" s="40"/>
      <c r="C3011" s="41"/>
      <c r="D3011" s="69"/>
      <c r="E3011" s="42"/>
      <c r="F3011" s="42"/>
    </row>
    <row r="3012" spans="1:6" ht="15">
      <c r="A3012" s="40"/>
      <c r="B3012" s="40"/>
      <c r="C3012" s="41"/>
      <c r="D3012" s="69"/>
      <c r="E3012" s="42"/>
      <c r="F3012" s="42"/>
    </row>
    <row r="3013" spans="1:6" ht="15">
      <c r="A3013" s="40"/>
      <c r="B3013" s="40"/>
      <c r="C3013" s="41"/>
      <c r="D3013" s="69"/>
      <c r="E3013" s="42"/>
      <c r="F3013" s="42"/>
    </row>
    <row r="3014" spans="1:6" ht="15">
      <c r="A3014" s="40"/>
      <c r="B3014" s="40"/>
      <c r="C3014" s="41"/>
      <c r="D3014" s="69"/>
      <c r="E3014" s="42"/>
      <c r="F3014" s="42"/>
    </row>
    <row r="3015" spans="1:6" ht="15">
      <c r="A3015" s="40"/>
      <c r="B3015" s="40"/>
      <c r="C3015" s="41"/>
      <c r="D3015" s="69"/>
      <c r="E3015" s="42"/>
      <c r="F3015" s="42"/>
    </row>
    <row r="3016" spans="1:6" ht="15">
      <c r="A3016" s="40"/>
      <c r="B3016" s="40"/>
      <c r="C3016" s="41"/>
      <c r="D3016" s="69"/>
      <c r="E3016" s="42"/>
      <c r="F3016" s="42"/>
    </row>
    <row r="3017" spans="1:6" ht="15">
      <c r="A3017" s="40"/>
      <c r="B3017" s="40"/>
      <c r="C3017" s="41"/>
      <c r="D3017" s="69"/>
      <c r="E3017" s="42"/>
      <c r="F3017" s="42"/>
    </row>
    <row r="3018" spans="1:6" ht="15">
      <c r="A3018" s="40"/>
      <c r="B3018" s="40"/>
      <c r="C3018" s="41"/>
      <c r="D3018" s="69"/>
      <c r="E3018" s="42"/>
      <c r="F3018" s="42"/>
    </row>
    <row r="3019" spans="1:6" ht="15">
      <c r="A3019" s="40"/>
      <c r="B3019" s="40"/>
      <c r="C3019" s="41"/>
      <c r="D3019" s="69"/>
      <c r="E3019" s="42"/>
      <c r="F3019" s="42"/>
    </row>
    <row r="3020" spans="1:6" ht="15">
      <c r="A3020" s="40"/>
      <c r="B3020" s="40"/>
      <c r="C3020" s="41"/>
      <c r="D3020" s="69"/>
      <c r="E3020" s="42"/>
      <c r="F3020" s="42"/>
    </row>
    <row r="3021" spans="1:6" ht="15">
      <c r="A3021" s="40"/>
      <c r="B3021" s="40"/>
      <c r="C3021" s="41"/>
      <c r="D3021" s="69"/>
      <c r="E3021" s="42"/>
      <c r="F3021" s="42"/>
    </row>
    <row r="3022" spans="1:6" ht="15">
      <c r="A3022" s="40"/>
      <c r="B3022" s="40"/>
      <c r="C3022" s="41"/>
      <c r="D3022" s="69"/>
      <c r="E3022" s="42"/>
      <c r="F3022" s="42"/>
    </row>
    <row r="3023" spans="1:6" ht="15">
      <c r="A3023" s="40"/>
      <c r="B3023" s="40"/>
      <c r="C3023" s="41"/>
      <c r="D3023" s="69"/>
      <c r="E3023" s="42"/>
      <c r="F3023" s="42"/>
    </row>
    <row r="3024" spans="1:6" ht="15">
      <c r="A3024" s="40"/>
      <c r="B3024" s="40"/>
      <c r="C3024" s="41"/>
      <c r="D3024" s="69"/>
      <c r="E3024" s="42"/>
      <c r="F3024" s="42"/>
    </row>
    <row r="3025" spans="1:6" ht="15">
      <c r="A3025" s="40"/>
      <c r="B3025" s="40"/>
      <c r="C3025" s="41"/>
      <c r="D3025" s="69"/>
      <c r="E3025" s="42"/>
      <c r="F3025" s="42"/>
    </row>
    <row r="3026" spans="1:6" ht="15">
      <c r="A3026" s="40"/>
      <c r="B3026" s="40"/>
      <c r="C3026" s="41"/>
      <c r="D3026" s="69"/>
      <c r="E3026" s="42"/>
      <c r="F3026" s="42"/>
    </row>
    <row r="3027" spans="1:6" ht="15">
      <c r="A3027" s="40"/>
      <c r="B3027" s="40"/>
      <c r="C3027" s="41"/>
      <c r="D3027" s="69"/>
      <c r="E3027" s="42"/>
      <c r="F3027" s="42"/>
    </row>
    <row r="3028" spans="1:6" ht="15">
      <c r="A3028" s="40"/>
      <c r="B3028" s="40"/>
      <c r="C3028" s="41"/>
      <c r="D3028" s="69"/>
      <c r="E3028" s="42"/>
      <c r="F3028" s="42"/>
    </row>
    <row r="3029" spans="1:6" ht="15">
      <c r="A3029" s="40"/>
      <c r="B3029" s="40"/>
      <c r="C3029" s="41"/>
      <c r="D3029" s="69"/>
      <c r="E3029" s="42"/>
      <c r="F3029" s="42"/>
    </row>
    <row r="3030" spans="1:6" ht="15">
      <c r="A3030" s="40"/>
      <c r="B3030" s="40"/>
      <c r="C3030" s="41"/>
      <c r="D3030" s="69"/>
      <c r="E3030" s="42"/>
      <c r="F3030" s="42"/>
    </row>
    <row r="3031" spans="1:6" ht="15">
      <c r="A3031" s="40"/>
      <c r="B3031" s="40"/>
      <c r="C3031" s="41"/>
      <c r="D3031" s="69"/>
      <c r="E3031" s="42"/>
      <c r="F3031" s="42"/>
    </row>
    <row r="3032" spans="1:6" ht="15">
      <c r="A3032" s="40"/>
      <c r="B3032" s="40"/>
      <c r="C3032" s="41"/>
      <c r="D3032" s="69"/>
      <c r="E3032" s="42"/>
      <c r="F3032" s="42"/>
    </row>
    <row r="3033" spans="1:6" ht="15">
      <c r="A3033" s="40"/>
      <c r="B3033" s="40"/>
      <c r="C3033" s="41"/>
      <c r="D3033" s="69"/>
      <c r="E3033" s="42"/>
      <c r="F3033" s="42"/>
    </row>
    <row r="3034" spans="1:6" ht="15">
      <c r="A3034" s="40"/>
      <c r="B3034" s="40"/>
      <c r="C3034" s="41"/>
      <c r="D3034" s="69"/>
      <c r="E3034" s="42"/>
      <c r="F3034" s="42"/>
    </row>
    <row r="3035" spans="1:6" ht="15">
      <c r="A3035" s="40"/>
      <c r="B3035" s="40"/>
      <c r="C3035" s="41"/>
      <c r="D3035" s="69"/>
      <c r="E3035" s="42"/>
      <c r="F3035" s="42"/>
    </row>
    <row r="3036" spans="1:6" ht="15">
      <c r="A3036" s="40"/>
      <c r="B3036" s="40"/>
      <c r="C3036" s="41"/>
      <c r="D3036" s="69"/>
      <c r="E3036" s="42"/>
      <c r="F3036" s="42"/>
    </row>
    <row r="3037" spans="1:6" ht="15">
      <c r="A3037" s="40"/>
      <c r="B3037" s="40"/>
      <c r="C3037" s="41"/>
      <c r="D3037" s="69"/>
      <c r="E3037" s="42"/>
      <c r="F3037" s="42"/>
    </row>
    <row r="3038" spans="1:6" ht="15">
      <c r="A3038" s="40"/>
      <c r="B3038" s="40"/>
      <c r="C3038" s="41"/>
      <c r="D3038" s="69"/>
      <c r="E3038" s="42"/>
      <c r="F3038" s="42"/>
    </row>
    <row r="3039" spans="1:6" ht="15">
      <c r="A3039" s="40"/>
      <c r="B3039" s="40"/>
      <c r="C3039" s="41"/>
      <c r="D3039" s="69"/>
      <c r="E3039" s="42"/>
      <c r="F3039" s="42"/>
    </row>
    <row r="3040" spans="1:6" ht="15">
      <c r="A3040" s="40"/>
      <c r="B3040" s="40"/>
      <c r="C3040" s="41"/>
      <c r="D3040" s="69"/>
      <c r="E3040" s="42"/>
      <c r="F3040" s="42"/>
    </row>
    <row r="3041" spans="1:6" ht="15">
      <c r="A3041" s="40"/>
      <c r="B3041" s="40"/>
      <c r="C3041" s="41"/>
      <c r="D3041" s="69"/>
      <c r="E3041" s="42"/>
      <c r="F3041" s="42"/>
    </row>
    <row r="3042" spans="1:6" ht="15">
      <c r="A3042" s="40"/>
      <c r="B3042" s="40"/>
      <c r="C3042" s="41"/>
      <c r="D3042" s="69"/>
      <c r="E3042" s="42"/>
      <c r="F3042" s="42"/>
    </row>
    <row r="3043" spans="1:6" ht="15">
      <c r="A3043" s="40"/>
      <c r="B3043" s="40"/>
      <c r="C3043" s="41"/>
      <c r="D3043" s="69"/>
      <c r="E3043" s="42"/>
      <c r="F3043" s="42"/>
    </row>
    <row r="3044" spans="1:6" ht="15">
      <c r="A3044" s="40"/>
      <c r="B3044" s="40"/>
      <c r="C3044" s="41"/>
      <c r="D3044" s="69"/>
      <c r="E3044" s="42"/>
      <c r="F3044" s="42"/>
    </row>
    <row r="3045" spans="1:6" ht="15">
      <c r="A3045" s="40"/>
      <c r="B3045" s="40"/>
      <c r="C3045" s="41"/>
      <c r="D3045" s="69"/>
      <c r="E3045" s="42"/>
      <c r="F3045" s="42"/>
    </row>
    <row r="3046" spans="1:6" ht="15">
      <c r="A3046" s="40"/>
      <c r="B3046" s="40"/>
      <c r="C3046" s="41"/>
      <c r="D3046" s="69"/>
      <c r="E3046" s="42"/>
      <c r="F3046" s="42"/>
    </row>
    <row r="3047" spans="1:6" ht="15">
      <c r="A3047" s="40"/>
      <c r="B3047" s="40"/>
      <c r="C3047" s="41"/>
      <c r="D3047" s="69"/>
      <c r="E3047" s="42"/>
      <c r="F3047" s="42"/>
    </row>
    <row r="3048" spans="1:6" ht="15">
      <c r="A3048" s="40"/>
      <c r="B3048" s="40"/>
      <c r="C3048" s="41"/>
      <c r="D3048" s="69"/>
      <c r="E3048" s="42"/>
      <c r="F3048" s="42"/>
    </row>
    <row r="3049" spans="1:6" ht="15">
      <c r="A3049" s="40"/>
      <c r="B3049" s="40"/>
      <c r="C3049" s="41"/>
      <c r="D3049" s="69"/>
      <c r="E3049" s="42"/>
      <c r="F3049" s="42"/>
    </row>
    <row r="3050" spans="1:6" ht="15">
      <c r="A3050" s="40"/>
      <c r="B3050" s="40"/>
      <c r="C3050" s="41"/>
      <c r="D3050" s="69"/>
      <c r="E3050" s="42"/>
      <c r="F3050" s="42"/>
    </row>
    <row r="3051" spans="1:6" ht="15">
      <c r="A3051" s="40"/>
      <c r="B3051" s="40"/>
      <c r="C3051" s="41"/>
      <c r="D3051" s="69"/>
      <c r="E3051" s="42"/>
      <c r="F3051" s="42"/>
    </row>
    <row r="3052" spans="1:6" ht="15">
      <c r="A3052" s="40"/>
      <c r="B3052" s="40"/>
      <c r="C3052" s="41"/>
      <c r="D3052" s="69"/>
      <c r="E3052" s="42"/>
      <c r="F3052" s="42"/>
    </row>
    <row r="3053" spans="1:6" ht="15">
      <c r="A3053" s="40"/>
      <c r="B3053" s="40"/>
      <c r="C3053" s="41"/>
      <c r="D3053" s="69"/>
      <c r="E3053" s="42"/>
      <c r="F3053" s="42"/>
    </row>
    <row r="3054" spans="1:6" ht="15">
      <c r="A3054" s="40"/>
      <c r="B3054" s="40"/>
      <c r="C3054" s="41"/>
      <c r="D3054" s="69"/>
      <c r="E3054" s="42"/>
      <c r="F3054" s="42"/>
    </row>
    <row r="3055" spans="1:6" ht="15">
      <c r="A3055" s="40"/>
      <c r="B3055" s="40"/>
      <c r="C3055" s="41"/>
      <c r="D3055" s="69"/>
      <c r="E3055" s="42"/>
      <c r="F3055" s="42"/>
    </row>
    <row r="3056" spans="1:6" ht="15">
      <c r="A3056" s="40"/>
      <c r="B3056" s="40"/>
      <c r="C3056" s="41"/>
      <c r="D3056" s="69"/>
      <c r="E3056" s="42"/>
      <c r="F3056" s="42"/>
    </row>
    <row r="3057" spans="1:6" ht="15">
      <c r="A3057" s="40"/>
      <c r="B3057" s="40"/>
      <c r="C3057" s="41"/>
      <c r="D3057" s="69"/>
      <c r="E3057" s="42"/>
      <c r="F3057" s="42"/>
    </row>
    <row r="3058" spans="1:6" ht="15">
      <c r="A3058" s="40"/>
      <c r="B3058" s="40"/>
      <c r="C3058" s="41"/>
      <c r="D3058" s="69"/>
      <c r="E3058" s="42"/>
      <c r="F3058" s="42"/>
    </row>
    <row r="3059" spans="1:6" ht="15">
      <c r="A3059" s="40"/>
      <c r="B3059" s="40"/>
      <c r="C3059" s="41"/>
      <c r="D3059" s="69"/>
      <c r="E3059" s="42"/>
      <c r="F3059" s="42"/>
    </row>
    <row r="3060" spans="1:6" ht="15">
      <c r="A3060" s="40"/>
      <c r="B3060" s="40"/>
      <c r="C3060" s="41"/>
      <c r="D3060" s="69"/>
      <c r="E3060" s="42"/>
      <c r="F3060" s="42"/>
    </row>
    <row r="3061" spans="1:6" ht="15">
      <c r="A3061" s="40"/>
      <c r="B3061" s="40"/>
      <c r="C3061" s="41"/>
      <c r="D3061" s="69"/>
      <c r="E3061" s="42"/>
      <c r="F3061" s="42"/>
    </row>
    <row r="3062" spans="1:6" ht="15">
      <c r="A3062" s="40"/>
      <c r="B3062" s="40"/>
      <c r="C3062" s="41"/>
      <c r="D3062" s="69"/>
      <c r="E3062" s="42"/>
      <c r="F3062" s="42"/>
    </row>
    <row r="3063" spans="1:6" ht="15">
      <c r="A3063" s="40"/>
      <c r="B3063" s="40"/>
      <c r="C3063" s="41"/>
      <c r="D3063" s="69"/>
      <c r="E3063" s="42"/>
      <c r="F3063" s="42"/>
    </row>
    <row r="3064" spans="1:6" ht="15">
      <c r="A3064" s="40"/>
      <c r="B3064" s="40"/>
      <c r="C3064" s="41"/>
      <c r="D3064" s="69"/>
      <c r="E3064" s="42"/>
      <c r="F3064" s="42"/>
    </row>
    <row r="3065" spans="1:6" ht="15">
      <c r="A3065" s="40"/>
      <c r="B3065" s="40"/>
      <c r="C3065" s="41"/>
      <c r="D3065" s="69"/>
      <c r="E3065" s="42"/>
      <c r="F3065" s="42"/>
    </row>
    <row r="3066" spans="1:6" ht="15">
      <c r="A3066" s="40"/>
      <c r="B3066" s="40"/>
      <c r="C3066" s="41"/>
      <c r="D3066" s="69"/>
      <c r="E3066" s="42"/>
      <c r="F3066" s="42"/>
    </row>
    <row r="3067" spans="1:6" ht="15">
      <c r="A3067" s="40"/>
      <c r="B3067" s="40"/>
      <c r="C3067" s="41"/>
      <c r="D3067" s="69"/>
      <c r="E3067" s="42"/>
      <c r="F3067" s="42"/>
    </row>
    <row r="3068" spans="1:6" ht="15">
      <c r="A3068" s="40"/>
      <c r="B3068" s="40"/>
      <c r="C3068" s="41"/>
      <c r="D3068" s="69"/>
      <c r="E3068" s="42"/>
      <c r="F3068" s="42"/>
    </row>
    <row r="3069" spans="1:6" ht="15">
      <c r="A3069" s="40"/>
      <c r="B3069" s="40"/>
      <c r="C3069" s="41"/>
      <c r="D3069" s="69"/>
      <c r="E3069" s="42"/>
      <c r="F3069" s="42"/>
    </row>
    <row r="3070" spans="1:6" ht="15">
      <c r="A3070" s="40"/>
      <c r="B3070" s="40"/>
      <c r="C3070" s="41"/>
      <c r="D3070" s="69"/>
      <c r="E3070" s="42"/>
      <c r="F3070" s="42"/>
    </row>
    <row r="3071" spans="1:6" ht="15">
      <c r="A3071" s="40"/>
      <c r="B3071" s="40"/>
      <c r="C3071" s="41"/>
      <c r="D3071" s="69"/>
      <c r="E3071" s="42"/>
      <c r="F3071" s="42"/>
    </row>
    <row r="3072" spans="1:6" ht="15">
      <c r="A3072" s="40"/>
      <c r="B3072" s="40"/>
      <c r="C3072" s="41"/>
      <c r="D3072" s="69"/>
      <c r="E3072" s="42"/>
      <c r="F3072" s="42"/>
    </row>
    <row r="3073" spans="1:6" ht="15">
      <c r="A3073" s="40"/>
      <c r="B3073" s="40"/>
      <c r="C3073" s="41"/>
      <c r="D3073" s="69"/>
      <c r="E3073" s="42"/>
      <c r="F3073" s="42"/>
    </row>
    <row r="3074" spans="1:6" ht="15">
      <c r="A3074" s="40"/>
      <c r="B3074" s="40"/>
      <c r="C3074" s="41"/>
      <c r="D3074" s="69"/>
      <c r="E3074" s="42"/>
      <c r="F3074" s="42"/>
    </row>
    <row r="3075" spans="1:6" ht="15">
      <c r="A3075" s="40"/>
      <c r="B3075" s="40"/>
      <c r="C3075" s="41"/>
      <c r="D3075" s="69"/>
      <c r="E3075" s="42"/>
      <c r="F3075" s="42"/>
    </row>
    <row r="3076" spans="1:6" ht="15">
      <c r="A3076" s="40"/>
      <c r="B3076" s="40"/>
      <c r="C3076" s="41"/>
      <c r="D3076" s="69"/>
      <c r="E3076" s="42"/>
      <c r="F3076" s="42"/>
    </row>
    <row r="3077" spans="1:6" ht="15">
      <c r="A3077" s="40"/>
      <c r="B3077" s="40"/>
      <c r="C3077" s="41"/>
      <c r="D3077" s="69"/>
      <c r="E3077" s="42"/>
      <c r="F3077" s="42"/>
    </row>
    <row r="3078" spans="1:6" ht="15">
      <c r="A3078" s="40"/>
      <c r="B3078" s="40"/>
      <c r="C3078" s="41"/>
      <c r="D3078" s="69"/>
      <c r="E3078" s="42"/>
      <c r="F3078" s="42"/>
    </row>
    <row r="3079" spans="1:6" ht="15">
      <c r="A3079" s="40"/>
      <c r="B3079" s="40"/>
      <c r="C3079" s="41"/>
      <c r="D3079" s="69"/>
      <c r="E3079" s="42"/>
      <c r="F3079" s="42"/>
    </row>
    <row r="3080" spans="1:6" ht="15">
      <c r="A3080" s="40"/>
      <c r="B3080" s="40"/>
      <c r="C3080" s="41"/>
      <c r="D3080" s="69"/>
      <c r="E3080" s="42"/>
      <c r="F3080" s="42"/>
    </row>
    <row r="3081" spans="1:6" ht="15">
      <c r="A3081" s="40"/>
      <c r="B3081" s="40"/>
      <c r="C3081" s="41"/>
      <c r="D3081" s="69"/>
      <c r="E3081" s="42"/>
      <c r="F3081" s="42"/>
    </row>
    <row r="3082" spans="1:6" ht="15">
      <c r="A3082" s="40"/>
      <c r="B3082" s="40"/>
      <c r="C3082" s="41"/>
      <c r="D3082" s="69"/>
      <c r="E3082" s="42"/>
      <c r="F3082" s="42"/>
    </row>
    <row r="3083" spans="1:6" ht="15">
      <c r="A3083" s="40"/>
      <c r="B3083" s="40"/>
      <c r="C3083" s="41"/>
      <c r="D3083" s="69"/>
      <c r="E3083" s="42"/>
      <c r="F3083" s="42"/>
    </row>
    <row r="3084" spans="1:6" ht="15">
      <c r="A3084" s="40"/>
      <c r="B3084" s="40"/>
      <c r="C3084" s="41"/>
      <c r="D3084" s="69"/>
      <c r="E3084" s="42"/>
      <c r="F3084" s="42"/>
    </row>
    <row r="3085" spans="1:6" ht="15">
      <c r="A3085" s="40"/>
      <c r="B3085" s="40"/>
      <c r="C3085" s="41"/>
      <c r="D3085" s="69"/>
      <c r="E3085" s="42"/>
      <c r="F3085" s="42"/>
    </row>
    <row r="3086" spans="1:6" ht="15">
      <c r="A3086" s="40"/>
      <c r="B3086" s="40"/>
      <c r="C3086" s="41"/>
      <c r="D3086" s="69"/>
      <c r="E3086" s="42"/>
      <c r="F3086" s="42"/>
    </row>
    <row r="3087" spans="1:6" ht="15">
      <c r="A3087" s="40"/>
      <c r="B3087" s="40"/>
      <c r="C3087" s="41"/>
      <c r="D3087" s="69"/>
      <c r="E3087" s="42"/>
      <c r="F3087" s="42"/>
    </row>
    <row r="3088" spans="1:6" ht="15">
      <c r="A3088" s="40"/>
      <c r="B3088" s="40"/>
      <c r="C3088" s="41"/>
      <c r="D3088" s="69"/>
      <c r="E3088" s="42"/>
      <c r="F3088" s="42"/>
    </row>
    <row r="3089" spans="1:6" ht="15">
      <c r="A3089" s="40"/>
      <c r="B3089" s="40"/>
      <c r="C3089" s="41"/>
      <c r="D3089" s="69"/>
      <c r="E3089" s="42"/>
      <c r="F3089" s="42"/>
    </row>
    <row r="3090" spans="1:6" ht="15">
      <c r="A3090" s="40"/>
      <c r="B3090" s="40"/>
      <c r="C3090" s="41"/>
      <c r="D3090" s="69"/>
      <c r="E3090" s="42"/>
      <c r="F3090" s="42"/>
    </row>
    <row r="3091" spans="1:6" ht="15">
      <c r="A3091" s="40"/>
      <c r="B3091" s="40"/>
      <c r="C3091" s="41"/>
      <c r="D3091" s="69"/>
      <c r="E3091" s="42"/>
      <c r="F3091" s="42"/>
    </row>
    <row r="3092" spans="1:6" ht="15">
      <c r="A3092" s="40"/>
      <c r="B3092" s="40"/>
      <c r="C3092" s="41"/>
      <c r="D3092" s="69"/>
      <c r="E3092" s="42"/>
      <c r="F3092" s="42"/>
    </row>
    <row r="3093" spans="1:6" ht="15">
      <c r="A3093" s="40"/>
      <c r="B3093" s="40"/>
      <c r="C3093" s="41"/>
      <c r="D3093" s="69"/>
      <c r="E3093" s="42"/>
      <c r="F3093" s="42"/>
    </row>
    <row r="3094" spans="1:6" ht="15">
      <c r="A3094" s="40"/>
      <c r="B3094" s="40"/>
      <c r="C3094" s="41"/>
      <c r="D3094" s="69"/>
      <c r="E3094" s="42"/>
      <c r="F3094" s="42"/>
    </row>
    <row r="3095" spans="1:6" ht="15">
      <c r="A3095" s="40"/>
      <c r="B3095" s="40"/>
      <c r="C3095" s="41"/>
      <c r="D3095" s="69"/>
      <c r="E3095" s="42"/>
      <c r="F3095" s="42"/>
    </row>
    <row r="3096" spans="1:6" ht="15">
      <c r="A3096" s="40"/>
      <c r="B3096" s="40"/>
      <c r="C3096" s="41"/>
      <c r="D3096" s="69"/>
      <c r="E3096" s="42"/>
      <c r="F3096" s="42"/>
    </row>
    <row r="3097" spans="1:6" ht="15">
      <c r="A3097" s="40"/>
      <c r="B3097" s="40"/>
      <c r="C3097" s="41"/>
      <c r="D3097" s="69"/>
      <c r="E3097" s="42"/>
      <c r="F3097" s="42"/>
    </row>
    <row r="3098" spans="1:6" ht="15">
      <c r="A3098" s="40"/>
      <c r="B3098" s="40"/>
      <c r="C3098" s="41"/>
      <c r="D3098" s="69"/>
      <c r="E3098" s="42"/>
      <c r="F3098" s="42"/>
    </row>
    <row r="3099" spans="1:6" ht="15">
      <c r="A3099" s="40"/>
      <c r="B3099" s="40"/>
      <c r="C3099" s="41"/>
      <c r="D3099" s="69"/>
      <c r="E3099" s="42"/>
      <c r="F3099" s="42"/>
    </row>
    <row r="3100" spans="1:6" ht="15">
      <c r="A3100" s="40"/>
      <c r="B3100" s="40"/>
      <c r="C3100" s="41"/>
      <c r="D3100" s="69"/>
      <c r="E3100" s="42"/>
      <c r="F3100" s="42"/>
    </row>
    <row r="3101" spans="1:6" ht="15">
      <c r="A3101" s="40"/>
      <c r="B3101" s="40"/>
      <c r="C3101" s="41"/>
      <c r="D3101" s="69"/>
      <c r="E3101" s="42"/>
      <c r="F3101" s="42"/>
    </row>
    <row r="3102" spans="1:6" ht="15">
      <c r="A3102" s="40"/>
      <c r="B3102" s="40"/>
      <c r="C3102" s="41"/>
      <c r="D3102" s="69"/>
      <c r="E3102" s="42"/>
      <c r="F3102" s="42"/>
    </row>
    <row r="3103" spans="1:6" ht="15">
      <c r="A3103" s="40"/>
      <c r="B3103" s="40"/>
      <c r="C3103" s="41"/>
      <c r="D3103" s="69"/>
      <c r="E3103" s="42"/>
      <c r="F3103" s="42"/>
    </row>
    <row r="3104" spans="1:6" ht="15">
      <c r="A3104" s="40"/>
      <c r="B3104" s="40"/>
      <c r="C3104" s="41"/>
      <c r="D3104" s="69"/>
      <c r="E3104" s="42"/>
      <c r="F3104" s="42"/>
    </row>
    <row r="3105" spans="1:6" ht="15">
      <c r="A3105" s="40"/>
      <c r="B3105" s="40"/>
      <c r="C3105" s="41"/>
      <c r="D3105" s="69"/>
      <c r="E3105" s="42"/>
      <c r="F3105" s="42"/>
    </row>
    <row r="3106" spans="1:6" ht="15">
      <c r="A3106" s="40"/>
      <c r="B3106" s="40"/>
      <c r="C3106" s="41"/>
      <c r="D3106" s="69"/>
      <c r="E3106" s="42"/>
      <c r="F3106" s="42"/>
    </row>
    <row r="3107" spans="1:6" ht="15">
      <c r="A3107" s="40"/>
      <c r="B3107" s="40"/>
      <c r="C3107" s="41"/>
      <c r="D3107" s="69"/>
      <c r="E3107" s="42"/>
      <c r="F3107" s="42"/>
    </row>
    <row r="3108" spans="1:6" ht="15">
      <c r="A3108" s="40"/>
      <c r="B3108" s="40"/>
      <c r="C3108" s="41"/>
      <c r="D3108" s="69"/>
      <c r="E3108" s="42"/>
      <c r="F3108" s="42"/>
    </row>
    <row r="3109" spans="1:6" ht="15">
      <c r="A3109" s="40"/>
      <c r="B3109" s="40"/>
      <c r="C3109" s="41"/>
      <c r="D3109" s="69"/>
      <c r="E3109" s="42"/>
      <c r="F3109" s="42"/>
    </row>
    <row r="3110" spans="1:6" ht="15">
      <c r="A3110" s="40"/>
      <c r="B3110" s="40"/>
      <c r="C3110" s="41"/>
      <c r="D3110" s="69"/>
      <c r="E3110" s="42"/>
      <c r="F3110" s="42"/>
    </row>
    <row r="3111" spans="1:6" ht="15">
      <c r="A3111" s="40"/>
      <c r="B3111" s="40"/>
      <c r="C3111" s="41"/>
      <c r="D3111" s="69"/>
      <c r="E3111" s="42"/>
      <c r="F3111" s="42"/>
    </row>
    <row r="3112" spans="1:6" ht="15">
      <c r="A3112" s="40"/>
      <c r="B3112" s="40"/>
      <c r="C3112" s="41"/>
      <c r="D3112" s="69"/>
      <c r="E3112" s="42"/>
      <c r="F3112" s="42"/>
    </row>
    <row r="3113" spans="1:6" ht="15">
      <c r="A3113" s="40"/>
      <c r="B3113" s="40"/>
      <c r="C3113" s="41"/>
      <c r="D3113" s="69"/>
      <c r="E3113" s="42"/>
      <c r="F3113" s="42"/>
    </row>
    <row r="3114" spans="1:6" ht="15">
      <c r="A3114" s="40"/>
      <c r="B3114" s="40"/>
      <c r="C3114" s="41"/>
      <c r="D3114" s="69"/>
      <c r="E3114" s="42"/>
      <c r="F3114" s="42"/>
    </row>
    <row r="3115" spans="1:6" ht="15">
      <c r="A3115" s="40"/>
      <c r="B3115" s="40"/>
      <c r="C3115" s="41"/>
      <c r="D3115" s="69"/>
      <c r="E3115" s="42"/>
      <c r="F3115" s="42"/>
    </row>
    <row r="3116" spans="1:6" ht="15">
      <c r="A3116" s="40"/>
      <c r="B3116" s="40"/>
      <c r="C3116" s="41"/>
      <c r="D3116" s="69"/>
      <c r="E3116" s="42"/>
      <c r="F3116" s="42"/>
    </row>
    <row r="3117" spans="1:6" ht="15">
      <c r="A3117" s="40"/>
      <c r="B3117" s="40"/>
      <c r="C3117" s="41"/>
      <c r="D3117" s="69"/>
      <c r="E3117" s="42"/>
      <c r="F3117" s="42"/>
    </row>
    <row r="3118" spans="1:6" ht="15">
      <c r="A3118" s="40"/>
      <c r="B3118" s="40"/>
      <c r="C3118" s="41"/>
      <c r="D3118" s="69"/>
      <c r="E3118" s="42"/>
      <c r="F3118" s="42"/>
    </row>
    <row r="3119" spans="1:6" ht="15">
      <c r="A3119" s="40"/>
      <c r="B3119" s="40"/>
      <c r="C3119" s="41"/>
      <c r="D3119" s="69"/>
      <c r="E3119" s="42"/>
      <c r="F3119" s="42"/>
    </row>
    <row r="3120" spans="1:6" ht="15">
      <c r="A3120" s="40"/>
      <c r="B3120" s="40"/>
      <c r="C3120" s="41"/>
      <c r="D3120" s="69"/>
      <c r="E3120" s="42"/>
      <c r="F3120" s="42"/>
    </row>
    <row r="3121" spans="1:6" ht="15">
      <c r="A3121" s="40"/>
      <c r="B3121" s="40"/>
      <c r="C3121" s="41"/>
      <c r="D3121" s="69"/>
      <c r="E3121" s="42"/>
      <c r="F3121" s="42"/>
    </row>
    <row r="3122" spans="1:6" ht="15">
      <c r="A3122" s="40"/>
      <c r="B3122" s="40"/>
      <c r="C3122" s="41"/>
      <c r="D3122" s="69"/>
      <c r="E3122" s="42"/>
      <c r="F3122" s="42"/>
    </row>
    <row r="3123" spans="1:6" ht="15">
      <c r="A3123" s="40"/>
      <c r="B3123" s="40"/>
      <c r="C3123" s="41"/>
      <c r="D3123" s="69"/>
      <c r="E3123" s="42"/>
      <c r="F3123" s="42"/>
    </row>
    <row r="3124" spans="1:6" ht="15">
      <c r="A3124" s="40"/>
      <c r="B3124" s="40"/>
      <c r="C3124" s="41"/>
      <c r="D3124" s="69"/>
      <c r="E3124" s="42"/>
      <c r="F3124" s="42"/>
    </row>
    <row r="3125" spans="1:6" ht="15">
      <c r="A3125" s="40"/>
      <c r="B3125" s="40"/>
      <c r="C3125" s="41"/>
      <c r="D3125" s="69"/>
      <c r="E3125" s="42"/>
      <c r="F3125" s="42"/>
    </row>
    <row r="3126" spans="1:6" ht="15">
      <c r="A3126" s="40"/>
      <c r="B3126" s="40"/>
      <c r="C3126" s="41"/>
      <c r="D3126" s="69"/>
      <c r="E3126" s="42"/>
      <c r="F3126" s="42"/>
    </row>
    <row r="3127" spans="1:6" ht="15">
      <c r="A3127" s="40"/>
      <c r="B3127" s="40"/>
      <c r="C3127" s="41"/>
      <c r="D3127" s="69"/>
      <c r="E3127" s="42"/>
      <c r="F3127" s="42"/>
    </row>
    <row r="3128" spans="1:6" ht="15">
      <c r="A3128" s="40"/>
      <c r="B3128" s="40"/>
      <c r="C3128" s="41"/>
      <c r="D3128" s="69"/>
      <c r="E3128" s="42"/>
      <c r="F3128" s="42"/>
    </row>
    <row r="3129" spans="1:6" ht="15">
      <c r="A3129" s="40"/>
      <c r="B3129" s="40"/>
      <c r="C3129" s="41"/>
      <c r="D3129" s="69"/>
      <c r="E3129" s="42"/>
      <c r="F3129" s="42"/>
    </row>
    <row r="3130" spans="1:6" ht="15">
      <c r="A3130" s="40"/>
      <c r="B3130" s="40"/>
      <c r="C3130" s="41"/>
      <c r="D3130" s="69"/>
      <c r="E3130" s="42"/>
      <c r="F3130" s="42"/>
    </row>
    <row r="3131" spans="1:6" ht="15">
      <c r="A3131" s="40"/>
      <c r="B3131" s="40"/>
      <c r="C3131" s="41"/>
      <c r="D3131" s="69"/>
      <c r="E3131" s="42"/>
      <c r="F3131" s="42"/>
    </row>
    <row r="3132" spans="1:6" ht="15">
      <c r="A3132" s="40"/>
      <c r="B3132" s="40"/>
      <c r="C3132" s="41"/>
      <c r="D3132" s="69"/>
      <c r="E3132" s="42"/>
      <c r="F3132" s="42"/>
    </row>
    <row r="3133" spans="1:6" ht="15">
      <c r="A3133" s="40"/>
      <c r="B3133" s="40"/>
      <c r="C3133" s="41"/>
      <c r="D3133" s="69"/>
      <c r="E3133" s="42"/>
      <c r="F3133" s="42"/>
    </row>
    <row r="3134" spans="1:6" ht="15">
      <c r="A3134" s="40"/>
      <c r="B3134" s="40"/>
      <c r="C3134" s="41"/>
      <c r="D3134" s="69"/>
      <c r="E3134" s="42"/>
      <c r="F3134" s="42"/>
    </row>
    <row r="3135" spans="1:6" ht="15">
      <c r="A3135" s="40"/>
      <c r="B3135" s="40"/>
      <c r="C3135" s="41"/>
      <c r="D3135" s="69"/>
      <c r="E3135" s="42"/>
      <c r="F3135" s="42"/>
    </row>
    <row r="3136" spans="1:6" ht="15">
      <c r="A3136" s="40"/>
      <c r="B3136" s="40"/>
      <c r="C3136" s="41"/>
      <c r="D3136" s="69"/>
      <c r="E3136" s="42"/>
      <c r="F3136" s="42"/>
    </row>
    <row r="3137" spans="1:6" ht="15">
      <c r="A3137" s="40"/>
      <c r="B3137" s="40"/>
      <c r="C3137" s="41"/>
      <c r="D3137" s="69"/>
      <c r="E3137" s="42"/>
      <c r="F3137" s="42"/>
    </row>
    <row r="3138" spans="1:6" ht="15">
      <c r="A3138" s="40"/>
      <c r="B3138" s="40"/>
      <c r="C3138" s="41"/>
      <c r="D3138" s="69"/>
      <c r="E3138" s="42"/>
      <c r="F3138" s="42"/>
    </row>
    <row r="3139" spans="1:6" ht="15">
      <c r="A3139" s="40"/>
      <c r="B3139" s="40"/>
      <c r="C3139" s="41"/>
      <c r="D3139" s="69"/>
      <c r="E3139" s="42"/>
      <c r="F3139" s="42"/>
    </row>
    <row r="3140" spans="1:6" ht="15">
      <c r="A3140" s="40"/>
      <c r="B3140" s="40"/>
      <c r="C3140" s="41"/>
      <c r="D3140" s="69"/>
      <c r="E3140" s="42"/>
      <c r="F3140" s="42"/>
    </row>
    <row r="3141" spans="1:6" ht="15">
      <c r="A3141" s="40"/>
      <c r="B3141" s="40"/>
      <c r="C3141" s="41"/>
      <c r="D3141" s="69"/>
      <c r="E3141" s="42"/>
      <c r="F3141" s="42"/>
    </row>
    <row r="3142" spans="1:6" ht="15">
      <c r="A3142" s="40"/>
      <c r="B3142" s="40"/>
      <c r="C3142" s="41"/>
      <c r="D3142" s="69"/>
      <c r="E3142" s="42"/>
      <c r="F3142" s="42"/>
    </row>
    <row r="3143" spans="1:6" ht="15">
      <c r="A3143" s="40"/>
      <c r="B3143" s="40"/>
      <c r="C3143" s="41"/>
      <c r="D3143" s="69"/>
      <c r="E3143" s="42"/>
      <c r="F3143" s="42"/>
    </row>
    <row r="3144" spans="1:6" ht="15">
      <c r="A3144" s="40"/>
      <c r="B3144" s="40"/>
      <c r="C3144" s="41"/>
      <c r="D3144" s="69"/>
      <c r="E3144" s="42"/>
      <c r="F3144" s="42"/>
    </row>
    <row r="3145" spans="1:6" ht="15">
      <c r="A3145" s="40"/>
      <c r="B3145" s="40"/>
      <c r="C3145" s="41"/>
      <c r="D3145" s="69"/>
      <c r="E3145" s="42"/>
      <c r="F3145" s="42"/>
    </row>
    <row r="3146" spans="1:6" ht="15">
      <c r="A3146" s="40"/>
      <c r="B3146" s="40"/>
      <c r="C3146" s="41"/>
      <c r="D3146" s="69"/>
      <c r="E3146" s="42"/>
      <c r="F3146" s="42"/>
    </row>
    <row r="3147" spans="1:6" ht="15">
      <c r="A3147" s="40"/>
      <c r="B3147" s="40"/>
      <c r="C3147" s="41"/>
      <c r="D3147" s="69"/>
      <c r="E3147" s="42"/>
      <c r="F3147" s="42"/>
    </row>
    <row r="3148" spans="1:6" ht="15">
      <c r="A3148" s="40"/>
      <c r="B3148" s="40"/>
      <c r="C3148" s="41"/>
      <c r="D3148" s="69"/>
      <c r="E3148" s="42"/>
      <c r="F3148" s="42"/>
    </row>
    <row r="3149" spans="1:6" ht="15">
      <c r="A3149" s="40"/>
      <c r="B3149" s="40"/>
      <c r="C3149" s="41"/>
      <c r="D3149" s="69"/>
      <c r="E3149" s="42"/>
      <c r="F3149" s="42"/>
    </row>
    <row r="3150" spans="1:6" ht="15">
      <c r="A3150" s="40"/>
      <c r="B3150" s="40"/>
      <c r="C3150" s="41"/>
      <c r="D3150" s="69"/>
      <c r="E3150" s="42"/>
      <c r="F3150" s="42"/>
    </row>
    <row r="3151" spans="1:6" ht="15">
      <c r="A3151" s="40"/>
      <c r="B3151" s="40"/>
      <c r="C3151" s="41"/>
      <c r="D3151" s="69"/>
      <c r="E3151" s="42"/>
      <c r="F3151" s="42"/>
    </row>
    <row r="3152" spans="1:6" ht="15">
      <c r="A3152" s="40"/>
      <c r="B3152" s="40"/>
      <c r="C3152" s="41"/>
      <c r="D3152" s="69"/>
      <c r="E3152" s="42"/>
      <c r="F3152" s="42"/>
    </row>
    <row r="3153" spans="1:6" ht="15">
      <c r="A3153" s="40"/>
      <c r="B3153" s="40"/>
      <c r="C3153" s="41"/>
      <c r="D3153" s="69"/>
      <c r="E3153" s="42"/>
      <c r="F3153" s="42"/>
    </row>
    <row r="3154" spans="1:6" ht="15">
      <c r="A3154" s="40"/>
      <c r="B3154" s="40"/>
      <c r="C3154" s="41"/>
      <c r="D3154" s="69"/>
      <c r="E3154" s="42"/>
      <c r="F3154" s="42"/>
    </row>
    <row r="3155" spans="1:6" ht="15">
      <c r="A3155" s="40"/>
      <c r="B3155" s="40"/>
      <c r="C3155" s="41"/>
      <c r="D3155" s="69"/>
      <c r="E3155" s="42"/>
      <c r="F3155" s="42"/>
    </row>
    <row r="3156" spans="1:6" ht="15">
      <c r="A3156" s="40"/>
      <c r="B3156" s="40"/>
      <c r="C3156" s="41"/>
      <c r="D3156" s="69"/>
      <c r="E3156" s="42"/>
      <c r="F3156" s="42"/>
    </row>
    <row r="3157" spans="1:6" ht="15">
      <c r="A3157" s="40"/>
      <c r="B3157" s="40"/>
      <c r="C3157" s="41"/>
      <c r="D3157" s="69"/>
      <c r="E3157" s="42"/>
      <c r="F3157" s="42"/>
    </row>
    <row r="3158" spans="1:6" ht="15">
      <c r="A3158" s="40"/>
      <c r="B3158" s="40"/>
      <c r="C3158" s="41"/>
      <c r="D3158" s="69"/>
      <c r="E3158" s="42"/>
      <c r="F3158" s="42"/>
    </row>
    <row r="3159" spans="1:6" ht="15">
      <c r="A3159" s="40"/>
      <c r="B3159" s="40"/>
      <c r="C3159" s="41"/>
      <c r="D3159" s="69"/>
      <c r="E3159" s="42"/>
      <c r="F3159" s="42"/>
    </row>
    <row r="3160" spans="1:6" ht="15">
      <c r="A3160" s="40"/>
      <c r="B3160" s="40"/>
      <c r="C3160" s="41"/>
      <c r="D3160" s="69"/>
      <c r="E3160" s="42"/>
      <c r="F3160" s="42"/>
    </row>
    <row r="3161" spans="1:6" ht="15">
      <c r="A3161" s="40"/>
      <c r="B3161" s="40"/>
      <c r="C3161" s="41"/>
      <c r="D3161" s="69"/>
      <c r="E3161" s="42"/>
      <c r="F3161" s="42"/>
    </row>
    <row r="3162" spans="1:6" ht="15">
      <c r="A3162" s="40"/>
      <c r="B3162" s="40"/>
      <c r="C3162" s="41"/>
      <c r="D3162" s="69"/>
      <c r="E3162" s="42"/>
      <c r="F3162" s="42"/>
    </row>
    <row r="3163" spans="1:6" ht="15">
      <c r="A3163" s="40"/>
      <c r="B3163" s="40"/>
      <c r="C3163" s="41"/>
      <c r="D3163" s="69"/>
      <c r="E3163" s="42"/>
      <c r="F3163" s="42"/>
    </row>
    <row r="3164" spans="1:6" ht="15">
      <c r="A3164" s="40"/>
      <c r="B3164" s="40"/>
      <c r="C3164" s="41"/>
      <c r="D3164" s="69"/>
      <c r="E3164" s="42"/>
      <c r="F3164" s="42"/>
    </row>
    <row r="3165" spans="1:6" ht="15">
      <c r="A3165" s="40"/>
      <c r="B3165" s="40"/>
      <c r="C3165" s="41"/>
      <c r="D3165" s="69"/>
      <c r="E3165" s="42"/>
      <c r="F3165" s="42"/>
    </row>
    <row r="3166" spans="1:6" ht="15">
      <c r="A3166" s="40"/>
      <c r="B3166" s="40"/>
      <c r="C3166" s="41"/>
      <c r="D3166" s="69"/>
      <c r="E3166" s="42"/>
      <c r="F3166" s="42"/>
    </row>
    <row r="3167" spans="1:6" ht="15">
      <c r="A3167" s="40"/>
      <c r="B3167" s="40"/>
      <c r="C3167" s="41"/>
      <c r="D3167" s="69"/>
      <c r="E3167" s="42"/>
      <c r="F3167" s="42"/>
    </row>
    <row r="3168" spans="1:6" ht="15">
      <c r="A3168" s="40"/>
      <c r="B3168" s="40"/>
      <c r="C3168" s="41"/>
      <c r="D3168" s="69"/>
      <c r="E3168" s="42"/>
      <c r="F3168" s="42"/>
    </row>
    <row r="3169" spans="1:6" ht="15">
      <c r="A3169" s="40"/>
      <c r="B3169" s="40"/>
      <c r="C3169" s="41"/>
      <c r="D3169" s="69"/>
      <c r="E3169" s="42"/>
      <c r="F3169" s="42"/>
    </row>
    <row r="3170" spans="1:6" ht="15">
      <c r="A3170" s="40"/>
      <c r="B3170" s="40"/>
      <c r="C3170" s="41"/>
      <c r="D3170" s="69"/>
      <c r="E3170" s="42"/>
      <c r="F3170" s="42"/>
    </row>
    <row r="3171" spans="1:6" ht="15">
      <c r="A3171" s="40"/>
      <c r="B3171" s="40"/>
      <c r="C3171" s="41"/>
      <c r="D3171" s="69"/>
      <c r="E3171" s="42"/>
      <c r="F3171" s="42"/>
    </row>
    <row r="3172" spans="1:6" ht="15">
      <c r="A3172" s="40"/>
      <c r="B3172" s="40"/>
      <c r="C3172" s="41"/>
      <c r="D3172" s="69"/>
      <c r="E3172" s="42"/>
      <c r="F3172" s="42"/>
    </row>
    <row r="3173" spans="1:6" ht="15">
      <c r="A3173" s="40"/>
      <c r="B3173" s="40"/>
      <c r="C3173" s="41"/>
      <c r="D3173" s="69"/>
      <c r="E3173" s="42"/>
      <c r="F3173" s="42"/>
    </row>
    <row r="3174" spans="1:6" ht="15">
      <c r="A3174" s="40"/>
      <c r="B3174" s="40"/>
      <c r="C3174" s="41"/>
      <c r="D3174" s="69"/>
      <c r="E3174" s="42"/>
      <c r="F3174" s="42"/>
    </row>
    <row r="3175" spans="1:6" ht="15">
      <c r="A3175" s="40"/>
      <c r="B3175" s="40"/>
      <c r="C3175" s="41"/>
      <c r="D3175" s="69"/>
      <c r="E3175" s="42"/>
      <c r="F3175" s="42"/>
    </row>
    <row r="3176" spans="1:6" ht="15">
      <c r="A3176" s="40"/>
      <c r="B3176" s="40"/>
      <c r="C3176" s="41"/>
      <c r="D3176" s="69"/>
      <c r="E3176" s="42"/>
      <c r="F3176" s="42"/>
    </row>
    <row r="3177" spans="1:6" ht="15">
      <c r="A3177" s="40"/>
      <c r="B3177" s="40"/>
      <c r="C3177" s="41"/>
      <c r="D3177" s="69"/>
      <c r="E3177" s="42"/>
      <c r="F3177" s="42"/>
    </row>
    <row r="3178" spans="1:6" ht="15">
      <c r="A3178" s="40"/>
      <c r="B3178" s="40"/>
      <c r="C3178" s="41"/>
      <c r="D3178" s="69"/>
      <c r="E3178" s="42"/>
      <c r="F3178" s="42"/>
    </row>
    <row r="3179" spans="1:6" ht="15">
      <c r="A3179" s="40"/>
      <c r="B3179" s="40"/>
      <c r="C3179" s="41"/>
      <c r="D3179" s="69"/>
      <c r="E3179" s="42"/>
      <c r="F3179" s="42"/>
    </row>
    <row r="3180" spans="1:6" ht="15">
      <c r="A3180" s="40"/>
      <c r="B3180" s="40"/>
      <c r="C3180" s="41"/>
      <c r="D3180" s="69"/>
      <c r="E3180" s="42"/>
      <c r="F3180" s="42"/>
    </row>
    <row r="3181" spans="1:6" ht="15">
      <c r="A3181" s="40"/>
      <c r="B3181" s="40"/>
      <c r="C3181" s="41"/>
      <c r="D3181" s="69"/>
      <c r="E3181" s="42"/>
      <c r="F3181" s="42"/>
    </row>
    <row r="3182" spans="1:6" ht="15">
      <c r="A3182" s="40"/>
      <c r="B3182" s="40"/>
      <c r="C3182" s="41"/>
      <c r="D3182" s="69"/>
      <c r="E3182" s="42"/>
      <c r="F3182" s="42"/>
    </row>
    <row r="3183" spans="1:6" ht="15">
      <c r="A3183" s="40"/>
      <c r="B3183" s="40"/>
      <c r="C3183" s="41"/>
      <c r="D3183" s="69"/>
      <c r="E3183" s="42"/>
      <c r="F3183" s="42"/>
    </row>
    <row r="3184" spans="1:6" ht="15">
      <c r="A3184" s="40"/>
      <c r="B3184" s="40"/>
      <c r="C3184" s="41"/>
      <c r="D3184" s="69"/>
      <c r="E3184" s="42"/>
      <c r="F3184" s="42"/>
    </row>
    <row r="3185" spans="1:6" ht="15">
      <c r="A3185" s="40"/>
      <c r="B3185" s="40"/>
      <c r="C3185" s="41"/>
      <c r="D3185" s="69"/>
      <c r="E3185" s="42"/>
      <c r="F3185" s="42"/>
    </row>
    <row r="3186" spans="1:6" ht="15">
      <c r="A3186" s="40"/>
      <c r="B3186" s="40"/>
      <c r="C3186" s="41"/>
      <c r="D3186" s="69"/>
      <c r="E3186" s="42"/>
      <c r="F3186" s="42"/>
    </row>
    <row r="3187" spans="1:6" ht="15">
      <c r="A3187" s="40"/>
      <c r="B3187" s="40"/>
      <c r="C3187" s="41"/>
      <c r="D3187" s="69"/>
      <c r="E3187" s="42"/>
      <c r="F3187" s="42"/>
    </row>
    <row r="3188" spans="1:6" ht="15">
      <c r="A3188" s="40"/>
      <c r="B3188" s="40"/>
      <c r="C3188" s="41"/>
      <c r="D3188" s="69"/>
      <c r="E3188" s="42"/>
      <c r="F3188" s="42"/>
    </row>
    <row r="3189" spans="1:6" ht="15">
      <c r="A3189" s="40"/>
      <c r="B3189" s="40"/>
      <c r="C3189" s="41"/>
      <c r="D3189" s="69"/>
      <c r="E3189" s="42"/>
      <c r="F3189" s="42"/>
    </row>
    <row r="3190" spans="1:6" ht="15">
      <c r="A3190" s="40"/>
      <c r="B3190" s="40"/>
      <c r="C3190" s="41"/>
      <c r="D3190" s="69"/>
      <c r="E3190" s="42"/>
      <c r="F3190" s="42"/>
    </row>
    <row r="3191" spans="1:6" ht="15">
      <c r="A3191" s="40"/>
      <c r="B3191" s="40"/>
      <c r="C3191" s="41"/>
      <c r="D3191" s="69"/>
      <c r="E3191" s="42"/>
      <c r="F3191" s="42"/>
    </row>
    <row r="3192" spans="1:6" ht="15">
      <c r="A3192" s="40"/>
      <c r="B3192" s="40"/>
      <c r="C3192" s="41"/>
      <c r="D3192" s="69"/>
      <c r="E3192" s="42"/>
      <c r="F3192" s="42"/>
    </row>
    <row r="3193" spans="1:6" ht="15">
      <c r="A3193" s="40"/>
      <c r="B3193" s="40"/>
      <c r="C3193" s="41"/>
      <c r="D3193" s="69"/>
      <c r="E3193" s="42"/>
      <c r="F3193" s="42"/>
    </row>
    <row r="3194" spans="1:6" ht="15">
      <c r="A3194" s="40"/>
      <c r="B3194" s="40"/>
      <c r="C3194" s="41"/>
      <c r="D3194" s="69"/>
      <c r="E3194" s="42"/>
      <c r="F3194" s="42"/>
    </row>
    <row r="3195" spans="1:6" ht="15">
      <c r="A3195" s="40"/>
      <c r="B3195" s="40"/>
      <c r="C3195" s="41"/>
      <c r="D3195" s="69"/>
      <c r="E3195" s="42"/>
      <c r="F3195" s="42"/>
    </row>
    <row r="3196" spans="1:6" ht="15">
      <c r="A3196" s="40"/>
      <c r="B3196" s="40"/>
      <c r="C3196" s="41"/>
      <c r="D3196" s="69"/>
      <c r="E3196" s="42"/>
      <c r="F3196" s="42"/>
    </row>
    <row r="3197" spans="1:6" ht="15">
      <c r="A3197" s="40"/>
      <c r="B3197" s="40"/>
      <c r="C3197" s="41"/>
      <c r="D3197" s="69"/>
      <c r="E3197" s="42"/>
      <c r="F3197" s="42"/>
    </row>
    <row r="3198" spans="1:6" ht="15">
      <c r="A3198" s="40"/>
      <c r="B3198" s="40"/>
      <c r="C3198" s="41"/>
      <c r="D3198" s="69"/>
      <c r="E3198" s="42"/>
      <c r="F3198" s="42"/>
    </row>
    <row r="3199" spans="1:6" ht="15">
      <c r="A3199" s="40"/>
      <c r="B3199" s="40"/>
      <c r="C3199" s="41"/>
      <c r="D3199" s="69"/>
      <c r="E3199" s="42"/>
      <c r="F3199" s="42"/>
    </row>
    <row r="3200" spans="1:6" ht="15">
      <c r="A3200" s="40"/>
      <c r="B3200" s="40"/>
      <c r="C3200" s="41"/>
      <c r="D3200" s="69"/>
      <c r="E3200" s="42"/>
      <c r="F3200" s="42"/>
    </row>
    <row r="3201" spans="1:6" ht="15">
      <c r="A3201" s="40"/>
      <c r="B3201" s="40"/>
      <c r="C3201" s="41"/>
      <c r="D3201" s="69"/>
      <c r="E3201" s="42"/>
      <c r="F3201" s="42"/>
    </row>
    <row r="3202" spans="1:6" ht="15">
      <c r="A3202" s="40"/>
      <c r="B3202" s="40"/>
      <c r="C3202" s="41"/>
      <c r="D3202" s="69"/>
      <c r="E3202" s="42"/>
      <c r="F3202" s="42"/>
    </row>
    <row r="3203" spans="1:6" ht="15">
      <c r="A3203" s="40"/>
      <c r="B3203" s="40"/>
      <c r="C3203" s="41"/>
      <c r="D3203" s="69"/>
      <c r="E3203" s="42"/>
      <c r="F3203" s="42"/>
    </row>
    <row r="3204" spans="1:6" ht="15">
      <c r="A3204" s="40"/>
      <c r="B3204" s="40"/>
      <c r="C3204" s="41"/>
      <c r="D3204" s="69"/>
      <c r="E3204" s="42"/>
      <c r="F3204" s="42"/>
    </row>
    <row r="3205" spans="1:6" ht="15">
      <c r="A3205" s="40"/>
      <c r="B3205" s="40"/>
      <c r="C3205" s="41"/>
      <c r="D3205" s="69"/>
      <c r="E3205" s="42"/>
      <c r="F3205" s="42"/>
    </row>
    <row r="3206" spans="1:6" ht="15">
      <c r="A3206" s="40"/>
      <c r="B3206" s="40"/>
      <c r="C3206" s="41"/>
      <c r="D3206" s="69"/>
      <c r="E3206" s="42"/>
      <c r="F3206" s="42"/>
    </row>
    <row r="3207" spans="1:6" ht="15">
      <c r="A3207" s="40"/>
      <c r="B3207" s="40"/>
      <c r="C3207" s="41"/>
      <c r="D3207" s="69"/>
      <c r="E3207" s="42"/>
      <c r="F3207" s="42"/>
    </row>
    <row r="3208" spans="1:6" ht="15">
      <c r="A3208" s="40"/>
      <c r="B3208" s="40"/>
      <c r="C3208" s="41"/>
      <c r="D3208" s="69"/>
      <c r="E3208" s="42"/>
      <c r="F3208" s="42"/>
    </row>
    <row r="3209" spans="1:6" ht="15">
      <c r="A3209" s="40"/>
      <c r="B3209" s="40"/>
      <c r="C3209" s="41"/>
      <c r="D3209" s="69"/>
      <c r="E3209" s="42"/>
      <c r="F3209" s="42"/>
    </row>
    <row r="3210" spans="1:6" ht="15">
      <c r="A3210" s="40"/>
      <c r="B3210" s="40"/>
      <c r="C3210" s="41"/>
      <c r="D3210" s="69"/>
      <c r="E3210" s="42"/>
      <c r="F3210" s="42"/>
    </row>
    <row r="3211" spans="1:6" ht="15">
      <c r="A3211" s="40"/>
      <c r="B3211" s="40"/>
      <c r="C3211" s="41"/>
      <c r="D3211" s="69"/>
      <c r="E3211" s="42"/>
      <c r="F3211" s="42"/>
    </row>
    <row r="3212" spans="1:6" ht="15">
      <c r="A3212" s="40"/>
      <c r="B3212" s="40"/>
      <c r="C3212" s="41"/>
      <c r="D3212" s="69"/>
      <c r="E3212" s="42"/>
      <c r="F3212" s="42"/>
    </row>
    <row r="3213" spans="1:6" ht="15">
      <c r="A3213" s="40"/>
      <c r="B3213" s="40"/>
      <c r="C3213" s="41"/>
      <c r="D3213" s="69"/>
      <c r="E3213" s="42"/>
      <c r="F3213" s="42"/>
    </row>
    <row r="3214" spans="1:6" ht="15">
      <c r="A3214" s="40"/>
      <c r="B3214" s="40"/>
      <c r="C3214" s="41"/>
      <c r="D3214" s="69"/>
      <c r="E3214" s="42"/>
      <c r="F3214" s="42"/>
    </row>
    <row r="3215" spans="1:6" ht="15">
      <c r="A3215" s="40"/>
      <c r="B3215" s="40"/>
      <c r="C3215" s="41"/>
      <c r="D3215" s="69"/>
      <c r="E3215" s="42"/>
      <c r="F3215" s="42"/>
    </row>
    <row r="3216" spans="1:6" ht="15">
      <c r="A3216" s="40"/>
      <c r="B3216" s="40"/>
      <c r="C3216" s="41"/>
      <c r="D3216" s="69"/>
      <c r="E3216" s="42"/>
      <c r="F3216" s="42"/>
    </row>
    <row r="3217" spans="1:6" ht="15">
      <c r="A3217" s="40"/>
      <c r="B3217" s="40"/>
      <c r="C3217" s="41"/>
      <c r="D3217" s="69"/>
      <c r="E3217" s="42"/>
      <c r="F3217" s="42"/>
    </row>
    <row r="3218" spans="1:6" ht="15">
      <c r="A3218" s="40"/>
      <c r="B3218" s="40"/>
      <c r="C3218" s="41"/>
      <c r="D3218" s="69"/>
      <c r="E3218" s="42"/>
      <c r="F3218" s="42"/>
    </row>
    <row r="3219" spans="1:6" ht="15">
      <c r="A3219" s="40"/>
      <c r="B3219" s="40"/>
      <c r="C3219" s="41"/>
      <c r="D3219" s="69"/>
      <c r="E3219" s="42"/>
      <c r="F3219" s="42"/>
    </row>
    <row r="3220" spans="1:6" ht="15">
      <c r="A3220" s="40"/>
      <c r="B3220" s="40"/>
      <c r="C3220" s="41"/>
      <c r="D3220" s="69"/>
      <c r="E3220" s="42"/>
      <c r="F3220" s="42"/>
    </row>
    <row r="3221" spans="1:6" ht="15">
      <c r="A3221" s="40"/>
      <c r="B3221" s="40"/>
      <c r="C3221" s="41"/>
      <c r="D3221" s="69"/>
      <c r="E3221" s="42"/>
      <c r="F3221" s="42"/>
    </row>
    <row r="3222" spans="1:6" ht="15">
      <c r="A3222" s="40"/>
      <c r="B3222" s="40"/>
      <c r="C3222" s="41"/>
      <c r="D3222" s="69"/>
      <c r="E3222" s="42"/>
      <c r="F3222" s="42"/>
    </row>
    <row r="3223" spans="1:6" ht="15">
      <c r="A3223" s="40"/>
      <c r="B3223" s="40"/>
      <c r="C3223" s="41"/>
      <c r="D3223" s="69"/>
      <c r="E3223" s="42"/>
      <c r="F3223" s="42"/>
    </row>
    <row r="3224" spans="1:6" ht="15">
      <c r="A3224" s="40"/>
      <c r="B3224" s="40"/>
      <c r="C3224" s="41"/>
      <c r="D3224" s="69"/>
      <c r="E3224" s="42"/>
      <c r="F3224" s="42"/>
    </row>
    <row r="3225" spans="1:6" ht="15">
      <c r="A3225" s="40"/>
      <c r="B3225" s="40"/>
      <c r="C3225" s="41"/>
      <c r="D3225" s="69"/>
      <c r="E3225" s="42"/>
      <c r="F3225" s="42"/>
    </row>
    <row r="3226" spans="1:6" ht="15">
      <c r="A3226" s="40"/>
      <c r="B3226" s="40"/>
      <c r="C3226" s="41"/>
      <c r="D3226" s="69"/>
      <c r="E3226" s="42"/>
      <c r="F3226" s="42"/>
    </row>
    <row r="3227" spans="1:6" ht="15">
      <c r="A3227" s="40"/>
      <c r="B3227" s="40"/>
      <c r="C3227" s="41"/>
      <c r="D3227" s="69"/>
      <c r="E3227" s="42"/>
      <c r="F3227" s="42"/>
    </row>
    <row r="3228" spans="1:6" ht="15">
      <c r="A3228" s="40"/>
      <c r="B3228" s="40"/>
      <c r="C3228" s="41"/>
      <c r="D3228" s="69"/>
      <c r="E3228" s="42"/>
      <c r="F3228" s="42"/>
    </row>
    <row r="3229" spans="1:6" ht="15">
      <c r="A3229" s="40"/>
      <c r="B3229" s="40"/>
      <c r="C3229" s="41"/>
      <c r="D3229" s="69"/>
      <c r="E3229" s="42"/>
      <c r="F3229" s="42"/>
    </row>
    <row r="3230" spans="1:6" ht="15">
      <c r="A3230" s="40"/>
      <c r="B3230" s="40"/>
      <c r="C3230" s="41"/>
      <c r="D3230" s="69"/>
      <c r="E3230" s="42"/>
      <c r="F3230" s="42"/>
    </row>
    <row r="3231" spans="1:6" ht="15">
      <c r="A3231" s="40"/>
      <c r="B3231" s="40"/>
      <c r="C3231" s="41"/>
      <c r="D3231" s="69"/>
      <c r="E3231" s="42"/>
      <c r="F3231" s="42"/>
    </row>
    <row r="3232" spans="1:6" ht="15">
      <c r="A3232" s="40"/>
      <c r="B3232" s="40"/>
      <c r="C3232" s="41"/>
      <c r="D3232" s="69"/>
      <c r="E3232" s="42"/>
      <c r="F3232" s="42"/>
    </row>
    <row r="3233" spans="1:6" ht="15">
      <c r="A3233" s="40"/>
      <c r="B3233" s="40"/>
      <c r="C3233" s="41"/>
      <c r="D3233" s="69"/>
      <c r="E3233" s="42"/>
      <c r="F3233" s="42"/>
    </row>
    <row r="3234" spans="1:6" ht="15">
      <c r="A3234" s="40"/>
      <c r="B3234" s="40"/>
      <c r="C3234" s="41"/>
      <c r="D3234" s="69"/>
      <c r="E3234" s="42"/>
      <c r="F3234" s="42"/>
    </row>
    <row r="3235" spans="1:6" ht="15">
      <c r="A3235" s="40"/>
      <c r="B3235" s="40"/>
      <c r="C3235" s="41"/>
      <c r="D3235" s="69"/>
      <c r="E3235" s="42"/>
      <c r="F3235" s="42"/>
    </row>
    <row r="3236" spans="1:6" ht="15">
      <c r="A3236" s="40"/>
      <c r="B3236" s="40"/>
      <c r="C3236" s="41"/>
      <c r="D3236" s="69"/>
      <c r="E3236" s="42"/>
      <c r="F3236" s="42"/>
    </row>
    <row r="3237" spans="1:6" ht="15">
      <c r="A3237" s="40"/>
      <c r="B3237" s="40"/>
      <c r="C3237" s="41"/>
      <c r="D3237" s="69"/>
      <c r="E3237" s="42"/>
      <c r="F3237" s="42"/>
    </row>
    <row r="3238" spans="1:6" ht="15">
      <c r="A3238" s="40"/>
      <c r="B3238" s="40"/>
      <c r="C3238" s="41"/>
      <c r="D3238" s="69"/>
      <c r="E3238" s="42"/>
      <c r="F3238" s="42"/>
    </row>
    <row r="3239" spans="1:6" ht="15">
      <c r="A3239" s="40"/>
      <c r="B3239" s="40"/>
      <c r="C3239" s="41"/>
      <c r="D3239" s="69"/>
      <c r="E3239" s="42"/>
      <c r="F3239" s="42"/>
    </row>
    <row r="3240" spans="1:6" ht="15">
      <c r="A3240" s="40"/>
      <c r="B3240" s="40"/>
      <c r="C3240" s="41"/>
      <c r="D3240" s="69"/>
      <c r="E3240" s="42"/>
      <c r="F3240" s="42"/>
    </row>
    <row r="3241" spans="1:6" ht="15">
      <c r="A3241" s="40"/>
      <c r="B3241" s="40"/>
      <c r="C3241" s="41"/>
      <c r="D3241" s="69"/>
      <c r="E3241" s="42"/>
      <c r="F3241" s="42"/>
    </row>
    <row r="3242" spans="1:6" ht="15">
      <c r="A3242" s="40"/>
      <c r="B3242" s="40"/>
      <c r="C3242" s="41"/>
      <c r="D3242" s="69"/>
      <c r="E3242" s="42"/>
      <c r="F3242" s="42"/>
    </row>
    <row r="3243" spans="1:6" ht="15">
      <c r="A3243" s="40"/>
      <c r="B3243" s="40"/>
      <c r="C3243" s="41"/>
      <c r="D3243" s="69"/>
      <c r="E3243" s="42"/>
      <c r="F3243" s="42"/>
    </row>
    <row r="3244" spans="1:6" ht="15">
      <c r="A3244" s="40"/>
      <c r="B3244" s="40"/>
      <c r="C3244" s="41"/>
      <c r="D3244" s="69"/>
      <c r="E3244" s="42"/>
      <c r="F3244" s="42"/>
    </row>
    <row r="3245" spans="1:6" ht="15">
      <c r="A3245" s="40"/>
      <c r="B3245" s="40"/>
      <c r="C3245" s="41"/>
      <c r="D3245" s="69"/>
      <c r="E3245" s="42"/>
      <c r="F3245" s="42"/>
    </row>
    <row r="3246" spans="1:6" ht="15">
      <c r="A3246" s="40"/>
      <c r="B3246" s="40"/>
      <c r="C3246" s="41"/>
      <c r="D3246" s="69"/>
      <c r="E3246" s="42"/>
      <c r="F3246" s="42"/>
    </row>
    <row r="3247" spans="1:6" ht="15">
      <c r="A3247" s="40"/>
      <c r="B3247" s="40"/>
      <c r="C3247" s="41"/>
      <c r="D3247" s="69"/>
      <c r="E3247" s="42"/>
      <c r="F3247" s="42"/>
    </row>
    <row r="3248" spans="1:6" ht="15">
      <c r="A3248" s="40"/>
      <c r="B3248" s="40"/>
      <c r="C3248" s="41"/>
      <c r="D3248" s="69"/>
      <c r="E3248" s="42"/>
      <c r="F3248" s="42"/>
    </row>
    <row r="3249" spans="1:6" ht="15">
      <c r="A3249" s="40"/>
      <c r="B3249" s="40"/>
      <c r="C3249" s="41"/>
      <c r="D3249" s="69"/>
      <c r="E3249" s="42"/>
      <c r="F3249" s="42"/>
    </row>
    <row r="3250" spans="1:6" ht="15">
      <c r="A3250" s="40"/>
      <c r="B3250" s="40"/>
      <c r="C3250" s="41"/>
      <c r="D3250" s="69"/>
      <c r="E3250" s="42"/>
      <c r="F3250" s="42"/>
    </row>
    <row r="3251" spans="1:6" ht="15">
      <c r="A3251" s="40"/>
      <c r="B3251" s="40"/>
      <c r="C3251" s="41"/>
      <c r="D3251" s="69"/>
      <c r="E3251" s="42"/>
      <c r="F3251" s="42"/>
    </row>
    <row r="3252" spans="1:6" ht="15">
      <c r="A3252" s="40"/>
      <c r="B3252" s="40"/>
      <c r="C3252" s="41"/>
      <c r="D3252" s="69"/>
      <c r="E3252" s="42"/>
      <c r="F3252" s="42"/>
    </row>
    <row r="3253" spans="1:6" ht="15">
      <c r="A3253" s="40"/>
      <c r="B3253" s="40"/>
      <c r="C3253" s="41"/>
      <c r="D3253" s="69"/>
      <c r="E3253" s="42"/>
      <c r="F3253" s="42"/>
    </row>
    <row r="3254" spans="1:6" ht="15">
      <c r="A3254" s="40"/>
      <c r="B3254" s="40"/>
      <c r="C3254" s="41"/>
      <c r="D3254" s="69"/>
      <c r="E3254" s="42"/>
      <c r="F3254" s="42"/>
    </row>
    <row r="3255" spans="1:6" ht="15">
      <c r="A3255" s="40"/>
      <c r="B3255" s="40"/>
      <c r="C3255" s="41"/>
      <c r="D3255" s="69"/>
      <c r="E3255" s="42"/>
      <c r="F3255" s="42"/>
    </row>
    <row r="3256" spans="1:6" ht="15">
      <c r="A3256" s="40"/>
      <c r="B3256" s="40"/>
      <c r="C3256" s="41"/>
      <c r="D3256" s="69"/>
      <c r="E3256" s="42"/>
      <c r="F3256" s="42"/>
    </row>
    <row r="3257" spans="1:6" ht="15">
      <c r="A3257" s="40"/>
      <c r="B3257" s="40"/>
      <c r="C3257" s="41"/>
      <c r="D3257" s="69"/>
      <c r="E3257" s="42"/>
      <c r="F3257" s="42"/>
    </row>
    <row r="3258" spans="1:6" ht="15">
      <c r="A3258" s="40"/>
      <c r="B3258" s="40"/>
      <c r="C3258" s="41"/>
      <c r="D3258" s="69"/>
      <c r="E3258" s="42"/>
      <c r="F3258" s="42"/>
    </row>
    <row r="3259" spans="1:6" ht="15">
      <c r="A3259" s="40"/>
      <c r="B3259" s="40"/>
      <c r="C3259" s="41"/>
      <c r="D3259" s="69"/>
      <c r="E3259" s="42"/>
      <c r="F3259" s="42"/>
    </row>
    <row r="3260" spans="1:6" ht="15">
      <c r="A3260" s="40"/>
      <c r="B3260" s="40"/>
      <c r="C3260" s="41"/>
      <c r="D3260" s="69"/>
      <c r="E3260" s="42"/>
      <c r="F3260" s="42"/>
    </row>
    <row r="3261" spans="1:6" ht="15">
      <c r="A3261" s="40"/>
      <c r="B3261" s="40"/>
      <c r="C3261" s="41"/>
      <c r="D3261" s="69"/>
      <c r="E3261" s="42"/>
      <c r="F3261" s="42"/>
    </row>
    <row r="3262" spans="1:6" ht="15">
      <c r="A3262" s="40"/>
      <c r="B3262" s="40"/>
      <c r="C3262" s="41"/>
      <c r="D3262" s="69"/>
      <c r="E3262" s="42"/>
      <c r="F3262" s="42"/>
    </row>
    <row r="3263" spans="1:6" ht="15">
      <c r="A3263" s="40"/>
      <c r="B3263" s="40"/>
      <c r="C3263" s="41"/>
      <c r="D3263" s="69"/>
      <c r="E3263" s="42"/>
      <c r="F3263" s="42"/>
    </row>
    <row r="3264" spans="1:6" ht="15">
      <c r="A3264" s="40"/>
      <c r="B3264" s="40"/>
      <c r="C3264" s="41"/>
      <c r="D3264" s="69"/>
      <c r="E3264" s="42"/>
      <c r="F3264" s="42"/>
    </row>
    <row r="3265" spans="1:6" ht="15">
      <c r="A3265" s="40"/>
      <c r="B3265" s="40"/>
      <c r="C3265" s="41"/>
      <c r="D3265" s="69"/>
      <c r="E3265" s="42"/>
      <c r="F3265" s="42"/>
    </row>
    <row r="3266" spans="1:6" ht="15">
      <c r="A3266" s="40"/>
      <c r="B3266" s="40"/>
      <c r="C3266" s="41"/>
      <c r="D3266" s="69"/>
      <c r="E3266" s="42"/>
      <c r="F3266" s="42"/>
    </row>
    <row r="3267" spans="1:6" ht="15">
      <c r="A3267" s="40"/>
      <c r="B3267" s="40"/>
      <c r="C3267" s="41"/>
      <c r="D3267" s="69"/>
      <c r="E3267" s="42"/>
      <c r="F3267" s="42"/>
    </row>
    <row r="3268" spans="1:6" ht="15">
      <c r="A3268" s="40"/>
      <c r="B3268" s="40"/>
      <c r="C3268" s="41"/>
      <c r="D3268" s="69"/>
      <c r="E3268" s="42"/>
      <c r="F3268" s="42"/>
    </row>
    <row r="3269" spans="1:6" ht="15">
      <c r="A3269" s="40"/>
      <c r="B3269" s="40"/>
      <c r="C3269" s="41"/>
      <c r="D3269" s="69"/>
      <c r="E3269" s="42"/>
      <c r="F3269" s="42"/>
    </row>
    <row r="3270" spans="1:6" ht="15">
      <c r="A3270" s="40"/>
      <c r="B3270" s="40"/>
      <c r="C3270" s="41"/>
      <c r="D3270" s="69"/>
      <c r="E3270" s="42"/>
      <c r="F3270" s="42"/>
    </row>
    <row r="3271" spans="1:6" ht="15">
      <c r="A3271" s="40"/>
      <c r="B3271" s="40"/>
      <c r="C3271" s="41"/>
      <c r="D3271" s="69"/>
      <c r="E3271" s="42"/>
      <c r="F3271" s="42"/>
    </row>
    <row r="3272" spans="1:6" ht="15">
      <c r="A3272" s="40"/>
      <c r="B3272" s="40"/>
      <c r="C3272" s="41"/>
      <c r="D3272" s="69"/>
      <c r="E3272" s="42"/>
      <c r="F3272" s="42"/>
    </row>
    <row r="3273" spans="1:6" ht="15">
      <c r="A3273" s="40"/>
      <c r="B3273" s="40"/>
      <c r="C3273" s="41"/>
      <c r="D3273" s="69"/>
      <c r="E3273" s="42"/>
      <c r="F3273" s="42"/>
    </row>
    <row r="3274" spans="1:6" ht="15">
      <c r="A3274" s="40"/>
      <c r="B3274" s="40"/>
      <c r="C3274" s="41"/>
      <c r="D3274" s="69"/>
      <c r="E3274" s="42"/>
      <c r="F3274" s="42"/>
    </row>
    <row r="3275" spans="1:6" ht="15">
      <c r="A3275" s="40"/>
      <c r="B3275" s="40"/>
      <c r="C3275" s="41"/>
      <c r="D3275" s="69"/>
      <c r="E3275" s="42"/>
      <c r="F3275" s="42"/>
    </row>
    <row r="3276" spans="1:6" ht="15">
      <c r="A3276" s="40"/>
      <c r="B3276" s="40"/>
      <c r="C3276" s="41"/>
      <c r="D3276" s="69"/>
      <c r="E3276" s="42"/>
      <c r="F3276" s="42"/>
    </row>
    <row r="3277" spans="1:6" ht="15">
      <c r="A3277" s="40"/>
      <c r="B3277" s="40"/>
      <c r="C3277" s="41"/>
      <c r="D3277" s="69"/>
      <c r="E3277" s="42"/>
      <c r="F3277" s="42"/>
    </row>
    <row r="3278" spans="1:6" ht="15">
      <c r="A3278" s="40"/>
      <c r="B3278" s="40"/>
      <c r="C3278" s="41"/>
      <c r="D3278" s="69"/>
      <c r="E3278" s="42"/>
      <c r="F3278" s="42"/>
    </row>
    <row r="3279" spans="1:6" ht="15">
      <c r="A3279" s="40"/>
      <c r="B3279" s="40"/>
      <c r="C3279" s="41"/>
      <c r="D3279" s="69"/>
      <c r="E3279" s="42"/>
      <c r="F3279" s="42"/>
    </row>
    <row r="3280" spans="1:6" ht="15">
      <c r="A3280" s="40"/>
      <c r="B3280" s="40"/>
      <c r="C3280" s="41"/>
      <c r="D3280" s="69"/>
      <c r="E3280" s="42"/>
      <c r="F3280" s="42"/>
    </row>
    <row r="3281" spans="1:6" ht="15">
      <c r="A3281" s="40"/>
      <c r="B3281" s="40"/>
      <c r="C3281" s="41"/>
      <c r="D3281" s="69"/>
      <c r="E3281" s="42"/>
      <c r="F3281" s="42"/>
    </row>
    <row r="3282" spans="1:6" ht="15">
      <c r="A3282" s="40"/>
      <c r="B3282" s="40"/>
      <c r="C3282" s="41"/>
      <c r="D3282" s="69"/>
      <c r="E3282" s="42"/>
      <c r="F3282" s="42"/>
    </row>
    <row r="3283" spans="1:6" ht="15">
      <c r="A3283" s="40"/>
      <c r="B3283" s="40"/>
      <c r="C3283" s="41"/>
      <c r="D3283" s="69"/>
      <c r="E3283" s="42"/>
      <c r="F3283" s="42"/>
    </row>
    <row r="3284" spans="1:6" ht="15">
      <c r="A3284" s="40"/>
      <c r="B3284" s="40"/>
      <c r="C3284" s="41"/>
      <c r="D3284" s="69"/>
      <c r="E3284" s="42"/>
      <c r="F3284" s="42"/>
    </row>
    <row r="3285" spans="1:6" ht="15">
      <c r="A3285" s="40"/>
      <c r="B3285" s="40"/>
      <c r="C3285" s="41"/>
      <c r="D3285" s="69"/>
      <c r="E3285" s="42"/>
      <c r="F3285" s="42"/>
    </row>
    <row r="3286" spans="1:6" ht="15">
      <c r="A3286" s="40"/>
      <c r="B3286" s="40"/>
      <c r="C3286" s="41"/>
      <c r="D3286" s="69"/>
      <c r="E3286" s="42"/>
      <c r="F3286" s="42"/>
    </row>
    <row r="3287" spans="1:6" ht="15">
      <c r="A3287" s="40"/>
      <c r="B3287" s="40"/>
      <c r="C3287" s="41"/>
      <c r="D3287" s="69"/>
      <c r="E3287" s="42"/>
      <c r="F3287" s="42"/>
    </row>
    <row r="3288" spans="1:6" ht="15">
      <c r="A3288" s="40"/>
      <c r="B3288" s="40"/>
      <c r="C3288" s="41"/>
      <c r="D3288" s="69"/>
      <c r="E3288" s="42"/>
      <c r="F3288" s="42"/>
    </row>
    <row r="3289" spans="1:6" ht="15">
      <c r="A3289" s="40"/>
      <c r="B3289" s="40"/>
      <c r="C3289" s="41"/>
      <c r="D3289" s="69"/>
      <c r="E3289" s="42"/>
      <c r="F3289" s="42"/>
    </row>
    <row r="3290" spans="1:6" ht="15">
      <c r="A3290" s="40"/>
      <c r="B3290" s="40"/>
      <c r="C3290" s="41"/>
      <c r="D3290" s="69"/>
      <c r="E3290" s="42"/>
      <c r="F3290" s="42"/>
    </row>
    <row r="3291" spans="1:6" ht="15">
      <c r="A3291" s="40"/>
      <c r="B3291" s="40"/>
      <c r="C3291" s="41"/>
      <c r="D3291" s="69"/>
      <c r="E3291" s="42"/>
      <c r="F3291" s="42"/>
    </row>
    <row r="3292" spans="1:6" ht="15">
      <c r="A3292" s="40"/>
      <c r="B3292" s="40"/>
      <c r="C3292" s="41"/>
      <c r="D3292" s="69"/>
      <c r="E3292" s="42"/>
      <c r="F3292" s="42"/>
    </row>
    <row r="3293" spans="1:6" ht="15">
      <c r="A3293" s="40"/>
      <c r="B3293" s="40"/>
      <c r="C3293" s="41"/>
      <c r="D3293" s="69"/>
      <c r="E3293" s="42"/>
      <c r="F3293" s="42"/>
    </row>
    <row r="3294" spans="1:6" ht="15">
      <c r="A3294" s="40"/>
      <c r="B3294" s="40"/>
      <c r="C3294" s="41"/>
      <c r="D3294" s="69"/>
      <c r="E3294" s="42"/>
      <c r="F3294" s="42"/>
    </row>
    <row r="3295" spans="1:6" ht="15">
      <c r="A3295" s="40"/>
      <c r="B3295" s="40"/>
      <c r="C3295" s="41"/>
      <c r="D3295" s="69"/>
      <c r="E3295" s="42"/>
      <c r="F3295" s="42"/>
    </row>
    <row r="3296" spans="1:6" ht="15">
      <c r="A3296" s="40"/>
      <c r="B3296" s="40"/>
      <c r="C3296" s="41"/>
      <c r="D3296" s="69"/>
      <c r="E3296" s="42"/>
      <c r="F3296" s="42"/>
    </row>
    <row r="3297" spans="1:6" ht="15">
      <c r="A3297" s="40"/>
      <c r="B3297" s="40"/>
      <c r="C3297" s="41"/>
      <c r="D3297" s="69"/>
      <c r="E3297" s="42"/>
      <c r="F3297" s="42"/>
    </row>
    <row r="3298" spans="1:6" ht="15">
      <c r="A3298" s="40"/>
      <c r="B3298" s="40"/>
      <c r="C3298" s="41"/>
      <c r="D3298" s="69"/>
      <c r="E3298" s="42"/>
      <c r="F3298" s="42"/>
    </row>
    <row r="3299" spans="1:6" ht="15">
      <c r="A3299" s="40"/>
      <c r="B3299" s="40"/>
      <c r="C3299" s="41"/>
      <c r="D3299" s="69"/>
      <c r="E3299" s="42"/>
      <c r="F3299" s="42"/>
    </row>
    <row r="3300" spans="1:6" ht="15">
      <c r="A3300" s="40"/>
      <c r="B3300" s="40"/>
      <c r="C3300" s="41"/>
      <c r="D3300" s="69"/>
      <c r="E3300" s="42"/>
      <c r="F3300" s="42"/>
    </row>
    <row r="3301" spans="1:6" ht="15">
      <c r="A3301" s="40"/>
      <c r="B3301" s="40"/>
      <c r="C3301" s="41"/>
      <c r="D3301" s="69"/>
      <c r="E3301" s="42"/>
      <c r="F3301" s="42"/>
    </row>
    <row r="3302" spans="1:6" ht="15">
      <c r="A3302" s="40"/>
      <c r="B3302" s="40"/>
      <c r="C3302" s="41"/>
      <c r="D3302" s="69"/>
      <c r="E3302" s="42"/>
      <c r="F3302" s="42"/>
    </row>
    <row r="3303" spans="1:6" ht="15">
      <c r="A3303" s="40"/>
      <c r="B3303" s="40"/>
      <c r="C3303" s="41"/>
      <c r="D3303" s="69"/>
      <c r="E3303" s="42"/>
      <c r="F3303" s="42"/>
    </row>
    <row r="3304" spans="1:6" ht="15">
      <c r="A3304" s="40"/>
      <c r="B3304" s="40"/>
      <c r="C3304" s="41"/>
      <c r="D3304" s="69"/>
      <c r="E3304" s="42"/>
      <c r="F3304" s="42"/>
    </row>
    <row r="3305" spans="1:6" ht="15">
      <c r="A3305" s="40"/>
      <c r="B3305" s="40"/>
      <c r="C3305" s="41"/>
      <c r="D3305" s="69"/>
      <c r="E3305" s="42"/>
      <c r="F3305" s="42"/>
    </row>
    <row r="3306" spans="1:6" ht="15">
      <c r="A3306" s="40"/>
      <c r="B3306" s="40"/>
      <c r="C3306" s="41"/>
      <c r="D3306" s="69"/>
      <c r="E3306" s="42"/>
      <c r="F3306" s="42"/>
    </row>
    <row r="3307" spans="1:6" ht="15">
      <c r="A3307" s="40"/>
      <c r="B3307" s="40"/>
      <c r="C3307" s="41"/>
      <c r="D3307" s="69"/>
      <c r="E3307" s="42"/>
      <c r="F3307" s="42"/>
    </row>
    <row r="3308" spans="1:6" ht="15">
      <c r="A3308" s="40"/>
      <c r="B3308" s="40"/>
      <c r="C3308" s="41"/>
      <c r="D3308" s="69"/>
      <c r="E3308" s="42"/>
      <c r="F3308" s="42"/>
    </row>
    <row r="3309" spans="1:6" ht="15">
      <c r="A3309" s="40"/>
      <c r="B3309" s="40"/>
      <c r="C3309" s="41"/>
      <c r="D3309" s="69"/>
      <c r="E3309" s="42"/>
      <c r="F3309" s="42"/>
    </row>
    <row r="3310" spans="1:6" ht="15">
      <c r="A3310" s="40"/>
      <c r="B3310" s="40"/>
      <c r="C3310" s="41"/>
      <c r="D3310" s="69"/>
      <c r="E3310" s="42"/>
      <c r="F3310" s="42"/>
    </row>
    <row r="3311" spans="1:6" ht="15">
      <c r="A3311" s="40"/>
      <c r="B3311" s="40"/>
      <c r="C3311" s="41"/>
      <c r="D3311" s="69"/>
      <c r="E3311" s="42"/>
      <c r="F3311" s="42"/>
    </row>
    <row r="3312" spans="1:6" ht="15">
      <c r="A3312" s="40"/>
      <c r="B3312" s="40"/>
      <c r="C3312" s="41"/>
      <c r="D3312" s="69"/>
      <c r="E3312" s="42"/>
      <c r="F3312" s="42"/>
    </row>
    <row r="3313" spans="1:6" ht="15">
      <c r="A3313" s="40"/>
      <c r="B3313" s="40"/>
      <c r="C3313" s="41"/>
      <c r="D3313" s="69"/>
      <c r="E3313" s="42"/>
      <c r="F3313" s="42"/>
    </row>
    <row r="3314" spans="1:6" ht="15">
      <c r="A3314" s="40"/>
      <c r="B3314" s="40"/>
      <c r="C3314" s="41"/>
      <c r="D3314" s="69"/>
      <c r="E3314" s="42"/>
      <c r="F3314" s="42"/>
    </row>
    <row r="3315" spans="1:6" ht="15">
      <c r="A3315" s="40"/>
      <c r="B3315" s="40"/>
      <c r="C3315" s="41"/>
      <c r="D3315" s="69"/>
      <c r="E3315" s="42"/>
      <c r="F3315" s="42"/>
    </row>
    <row r="3316" spans="1:6" ht="15">
      <c r="A3316" s="40"/>
      <c r="B3316" s="40"/>
      <c r="C3316" s="41"/>
      <c r="D3316" s="69"/>
      <c r="E3316" s="42"/>
      <c r="F3316" s="42"/>
    </row>
    <row r="3317" spans="1:6" ht="15">
      <c r="A3317" s="40"/>
      <c r="B3317" s="40"/>
      <c r="C3317" s="41"/>
      <c r="D3317" s="69"/>
      <c r="E3317" s="42"/>
      <c r="F3317" s="42"/>
    </row>
    <row r="3318" spans="1:6" ht="15">
      <c r="A3318" s="40"/>
      <c r="B3318" s="40"/>
      <c r="C3318" s="41"/>
      <c r="D3318" s="69"/>
      <c r="E3318" s="42"/>
      <c r="F3318" s="42"/>
    </row>
    <row r="3319" spans="1:6" ht="15">
      <c r="A3319" s="40"/>
      <c r="B3319" s="40"/>
      <c r="C3319" s="41"/>
      <c r="D3319" s="69"/>
      <c r="E3319" s="42"/>
      <c r="F3319" s="42"/>
    </row>
    <row r="3320" spans="1:6" ht="15">
      <c r="A3320" s="40"/>
      <c r="B3320" s="40"/>
      <c r="C3320" s="41"/>
      <c r="D3320" s="69"/>
      <c r="E3320" s="42"/>
      <c r="F3320" s="42"/>
    </row>
    <row r="3321" spans="1:6" ht="15">
      <c r="A3321" s="40"/>
      <c r="B3321" s="40"/>
      <c r="C3321" s="41"/>
      <c r="D3321" s="69"/>
      <c r="E3321" s="42"/>
      <c r="F3321" s="42"/>
    </row>
    <row r="3322" spans="1:6" ht="15">
      <c r="A3322" s="40"/>
      <c r="B3322" s="40"/>
      <c r="C3322" s="41"/>
      <c r="D3322" s="69"/>
      <c r="E3322" s="42"/>
      <c r="F3322" s="42"/>
    </row>
    <row r="3323" spans="1:6" ht="15">
      <c r="A3323" s="40"/>
      <c r="B3323" s="40"/>
      <c r="C3323" s="41"/>
      <c r="D3323" s="69"/>
      <c r="E3323" s="42"/>
      <c r="F3323" s="42"/>
    </row>
    <row r="3324" spans="1:6" ht="15">
      <c r="A3324" s="40"/>
      <c r="B3324" s="40"/>
      <c r="C3324" s="41"/>
      <c r="D3324" s="69"/>
      <c r="E3324" s="42"/>
      <c r="F3324" s="42"/>
    </row>
    <row r="3325" spans="1:6" ht="15">
      <c r="A3325" s="40"/>
      <c r="B3325" s="40"/>
      <c r="C3325" s="41"/>
      <c r="D3325" s="69"/>
      <c r="E3325" s="42"/>
      <c r="F3325" s="42"/>
    </row>
    <row r="3326" spans="1:6" ht="15">
      <c r="A3326" s="40"/>
      <c r="B3326" s="40"/>
      <c r="C3326" s="41"/>
      <c r="D3326" s="69"/>
      <c r="E3326" s="42"/>
      <c r="F3326" s="42"/>
    </row>
    <row r="3327" spans="1:6" ht="15">
      <c r="A3327" s="40"/>
      <c r="B3327" s="40"/>
      <c r="C3327" s="41"/>
      <c r="D3327" s="69"/>
      <c r="E3327" s="42"/>
      <c r="F3327" s="42"/>
    </row>
    <row r="3328" spans="1:6" ht="15">
      <c r="A3328" s="40"/>
      <c r="B3328" s="40"/>
      <c r="C3328" s="41"/>
      <c r="D3328" s="69"/>
      <c r="E3328" s="42"/>
      <c r="F3328" s="42"/>
    </row>
    <row r="3329" spans="1:6" ht="15">
      <c r="A3329" s="40"/>
      <c r="B3329" s="40"/>
      <c r="C3329" s="41"/>
      <c r="D3329" s="69"/>
      <c r="E3329" s="42"/>
      <c r="F3329" s="42"/>
    </row>
    <row r="3330" spans="1:6" ht="15">
      <c r="A3330" s="40"/>
      <c r="B3330" s="40"/>
      <c r="C3330" s="41"/>
      <c r="D3330" s="69"/>
      <c r="E3330" s="42"/>
      <c r="F3330" s="42"/>
    </row>
    <row r="3331" spans="1:6" ht="15">
      <c r="A3331" s="40"/>
      <c r="B3331" s="40"/>
      <c r="C3331" s="41"/>
      <c r="D3331" s="69"/>
      <c r="E3331" s="42"/>
      <c r="F3331" s="42"/>
    </row>
    <row r="3332" spans="1:6" ht="15">
      <c r="A3332" s="40"/>
      <c r="B3332" s="40"/>
      <c r="C3332" s="41"/>
      <c r="D3332" s="69"/>
      <c r="E3332" s="42"/>
      <c r="F3332" s="42"/>
    </row>
    <row r="3333" spans="1:6" ht="15">
      <c r="A3333" s="40"/>
      <c r="B3333" s="40"/>
      <c r="C3333" s="41"/>
      <c r="D3333" s="69"/>
      <c r="E3333" s="42"/>
      <c r="F3333" s="42"/>
    </row>
    <row r="3334" spans="1:6" ht="15">
      <c r="A3334" s="40"/>
      <c r="B3334" s="40"/>
      <c r="C3334" s="41"/>
      <c r="D3334" s="69"/>
      <c r="E3334" s="42"/>
      <c r="F3334" s="42"/>
    </row>
    <row r="3335" spans="1:6" ht="15">
      <c r="A3335" s="40"/>
      <c r="B3335" s="40"/>
      <c r="C3335" s="41"/>
      <c r="D3335" s="69"/>
      <c r="E3335" s="42"/>
      <c r="F3335" s="42"/>
    </row>
    <row r="3336" spans="1:6" ht="15">
      <c r="A3336" s="40"/>
      <c r="B3336" s="40"/>
      <c r="C3336" s="41"/>
      <c r="D3336" s="69"/>
      <c r="E3336" s="42"/>
      <c r="F3336" s="42"/>
    </row>
    <row r="3337" spans="1:6" ht="15">
      <c r="A3337" s="40"/>
      <c r="B3337" s="40"/>
      <c r="C3337" s="41"/>
      <c r="D3337" s="69"/>
      <c r="E3337" s="42"/>
      <c r="F3337" s="42"/>
    </row>
    <row r="3338" spans="1:6" ht="15">
      <c r="A3338" s="40"/>
      <c r="B3338" s="40"/>
      <c r="C3338" s="41"/>
      <c r="D3338" s="69"/>
      <c r="E3338" s="42"/>
      <c r="F3338" s="42"/>
    </row>
    <row r="3339" spans="1:6" ht="15">
      <c r="A3339" s="40"/>
      <c r="B3339" s="40"/>
      <c r="C3339" s="41"/>
      <c r="D3339" s="69"/>
      <c r="E3339" s="42"/>
      <c r="F3339" s="42"/>
    </row>
    <row r="3340" spans="1:6" ht="15">
      <c r="A3340" s="40"/>
      <c r="B3340" s="40"/>
      <c r="C3340" s="41"/>
      <c r="D3340" s="69"/>
      <c r="E3340" s="42"/>
      <c r="F3340" s="42"/>
    </row>
    <row r="3341" spans="1:6" ht="15">
      <c r="A3341" s="40"/>
      <c r="B3341" s="40"/>
      <c r="C3341" s="41"/>
      <c r="D3341" s="69"/>
      <c r="E3341" s="42"/>
      <c r="F3341" s="42"/>
    </row>
    <row r="3342" spans="1:6" ht="15">
      <c r="A3342" s="40"/>
      <c r="B3342" s="40"/>
      <c r="C3342" s="41"/>
      <c r="D3342" s="69"/>
      <c r="E3342" s="42"/>
      <c r="F3342" s="42"/>
    </row>
    <row r="3343" spans="1:6" ht="15">
      <c r="A3343" s="40"/>
      <c r="B3343" s="40"/>
      <c r="C3343" s="41"/>
      <c r="D3343" s="69"/>
      <c r="E3343" s="42"/>
      <c r="F3343" s="42"/>
    </row>
    <row r="3344" spans="1:6" ht="15">
      <c r="A3344" s="40"/>
      <c r="B3344" s="40"/>
      <c r="C3344" s="41"/>
      <c r="D3344" s="69"/>
      <c r="E3344" s="42"/>
      <c r="F3344" s="42"/>
    </row>
    <row r="3345" spans="1:6" ht="15">
      <c r="A3345" s="40"/>
      <c r="B3345" s="40"/>
      <c r="C3345" s="41"/>
      <c r="D3345" s="69"/>
      <c r="E3345" s="42"/>
      <c r="F3345" s="42"/>
    </row>
    <row r="3346" spans="1:6" ht="15">
      <c r="A3346" s="40"/>
      <c r="B3346" s="40"/>
      <c r="C3346" s="41"/>
      <c r="D3346" s="69"/>
      <c r="E3346" s="42"/>
      <c r="F3346" s="42"/>
    </row>
    <row r="3347" spans="1:6" ht="15">
      <c r="A3347" s="40"/>
      <c r="B3347" s="40"/>
      <c r="C3347" s="41"/>
      <c r="D3347" s="69"/>
      <c r="E3347" s="42"/>
      <c r="F3347" s="42"/>
    </row>
    <row r="3348" spans="1:6" ht="15">
      <c r="A3348" s="40"/>
      <c r="B3348" s="40"/>
      <c r="C3348" s="41"/>
      <c r="D3348" s="69"/>
      <c r="E3348" s="42"/>
      <c r="F3348" s="42"/>
    </row>
    <row r="3349" spans="1:6" ht="15">
      <c r="A3349" s="40"/>
      <c r="B3349" s="40"/>
      <c r="C3349" s="41"/>
      <c r="D3349" s="69"/>
      <c r="E3349" s="42"/>
      <c r="F3349" s="42"/>
    </row>
    <row r="3350" spans="1:6" ht="15">
      <c r="A3350" s="40"/>
      <c r="B3350" s="40"/>
      <c r="C3350" s="41"/>
      <c r="D3350" s="69"/>
      <c r="E3350" s="42"/>
      <c r="F3350" s="42"/>
    </row>
    <row r="3351" spans="1:6" ht="15">
      <c r="A3351" s="40"/>
      <c r="B3351" s="40"/>
      <c r="C3351" s="41"/>
      <c r="D3351" s="69"/>
      <c r="E3351" s="42"/>
      <c r="F3351" s="42"/>
    </row>
    <row r="3352" spans="1:6" ht="15">
      <c r="A3352" s="40"/>
      <c r="B3352" s="40"/>
      <c r="C3352" s="41"/>
      <c r="D3352" s="69"/>
      <c r="E3352" s="42"/>
      <c r="F3352" s="42"/>
    </row>
    <row r="3353" spans="1:6" ht="15">
      <c r="A3353" s="40"/>
      <c r="B3353" s="40"/>
      <c r="C3353" s="41"/>
      <c r="D3353" s="69"/>
      <c r="E3353" s="42"/>
      <c r="F3353" s="42"/>
    </row>
    <row r="3354" spans="1:6" ht="15">
      <c r="A3354" s="40"/>
      <c r="B3354" s="40"/>
      <c r="C3354" s="41"/>
      <c r="D3354" s="69"/>
      <c r="E3354" s="42"/>
      <c r="F3354" s="42"/>
    </row>
    <row r="3355" spans="1:6" ht="15">
      <c r="A3355" s="40"/>
      <c r="B3355" s="40"/>
      <c r="C3355" s="41"/>
      <c r="D3355" s="69"/>
      <c r="E3355" s="42"/>
      <c r="F3355" s="42"/>
    </row>
    <row r="3356" spans="1:6" ht="15">
      <c r="A3356" s="40"/>
      <c r="B3356" s="40"/>
      <c r="C3356" s="41"/>
      <c r="D3356" s="69"/>
      <c r="E3356" s="42"/>
      <c r="F3356" s="42"/>
    </row>
    <row r="3357" spans="1:6" ht="15">
      <c r="A3357" s="40"/>
      <c r="B3357" s="40"/>
      <c r="C3357" s="41"/>
      <c r="D3357" s="69"/>
      <c r="E3357" s="42"/>
      <c r="F3357" s="42"/>
    </row>
    <row r="3358" spans="1:6" ht="15">
      <c r="A3358" s="40"/>
      <c r="B3358" s="40"/>
      <c r="C3358" s="41"/>
      <c r="D3358" s="69"/>
      <c r="E3358" s="42"/>
      <c r="F3358" s="42"/>
    </row>
    <row r="3359" spans="1:6" ht="15">
      <c r="A3359" s="40"/>
      <c r="B3359" s="40"/>
      <c r="C3359" s="41"/>
      <c r="D3359" s="69"/>
      <c r="E3359" s="42"/>
      <c r="F3359" s="42"/>
    </row>
    <row r="3360" spans="1:6" ht="15">
      <c r="A3360" s="40"/>
      <c r="B3360" s="40"/>
      <c r="C3360" s="41"/>
      <c r="D3360" s="69"/>
      <c r="E3360" s="42"/>
      <c r="F3360" s="42"/>
    </row>
    <row r="3361" spans="1:6" ht="15">
      <c r="A3361" s="40"/>
      <c r="B3361" s="40"/>
      <c r="C3361" s="41"/>
      <c r="D3361" s="69"/>
      <c r="E3361" s="42"/>
      <c r="F3361" s="42"/>
    </row>
    <row r="3362" spans="1:6" ht="15">
      <c r="A3362" s="40"/>
      <c r="B3362" s="40"/>
      <c r="C3362" s="41"/>
      <c r="D3362" s="69"/>
      <c r="E3362" s="42"/>
      <c r="F3362" s="42"/>
    </row>
    <row r="3363" spans="1:6" ht="15">
      <c r="A3363" s="40"/>
      <c r="B3363" s="40"/>
      <c r="C3363" s="41"/>
      <c r="D3363" s="69"/>
      <c r="E3363" s="42"/>
      <c r="F3363" s="42"/>
    </row>
    <row r="3364" spans="1:6" ht="15">
      <c r="A3364" s="40"/>
      <c r="B3364" s="40"/>
      <c r="C3364" s="41"/>
      <c r="D3364" s="69"/>
      <c r="E3364" s="42"/>
      <c r="F3364" s="42"/>
    </row>
    <row r="3365" spans="1:6" ht="15">
      <c r="A3365" s="40"/>
      <c r="B3365" s="40"/>
      <c r="C3365" s="41"/>
      <c r="D3365" s="69"/>
      <c r="E3365" s="42"/>
      <c r="F3365" s="42"/>
    </row>
    <row r="3366" spans="1:6" ht="15">
      <c r="A3366" s="40"/>
      <c r="B3366" s="40"/>
      <c r="C3366" s="41"/>
      <c r="D3366" s="69"/>
      <c r="E3366" s="42"/>
      <c r="F3366" s="42"/>
    </row>
    <row r="3367" spans="1:6" ht="15">
      <c r="A3367" s="40"/>
      <c r="B3367" s="40"/>
      <c r="C3367" s="41"/>
      <c r="D3367" s="69"/>
      <c r="E3367" s="42"/>
      <c r="F3367" s="42"/>
    </row>
    <row r="3368" spans="1:6" ht="15">
      <c r="A3368" s="40"/>
      <c r="B3368" s="40"/>
      <c r="C3368" s="41"/>
      <c r="D3368" s="69"/>
      <c r="E3368" s="42"/>
      <c r="F3368" s="42"/>
    </row>
    <row r="3369" spans="1:6" ht="15">
      <c r="A3369" s="40"/>
      <c r="B3369" s="40"/>
      <c r="C3369" s="41"/>
      <c r="D3369" s="69"/>
      <c r="E3369" s="42"/>
      <c r="F3369" s="42"/>
    </row>
    <row r="3370" spans="1:6" ht="15">
      <c r="A3370" s="40"/>
      <c r="B3370" s="40"/>
      <c r="C3370" s="41"/>
      <c r="D3370" s="69"/>
      <c r="E3370" s="42"/>
      <c r="F3370" s="42"/>
    </row>
    <row r="3371" spans="1:6" ht="15">
      <c r="A3371" s="40"/>
      <c r="B3371" s="40"/>
      <c r="C3371" s="41"/>
      <c r="D3371" s="69"/>
      <c r="E3371" s="42"/>
      <c r="F3371" s="42"/>
    </row>
    <row r="3372" spans="1:6" ht="15">
      <c r="A3372" s="40"/>
      <c r="B3372" s="40"/>
      <c r="C3372" s="41"/>
      <c r="D3372" s="69"/>
      <c r="E3372" s="42"/>
      <c r="F3372" s="42"/>
    </row>
    <row r="3373" spans="1:6" ht="15">
      <c r="A3373" s="40"/>
      <c r="B3373" s="40"/>
      <c r="C3373" s="41"/>
      <c r="D3373" s="69"/>
      <c r="E3373" s="42"/>
      <c r="F3373" s="42"/>
    </row>
    <row r="3374" spans="1:6" ht="15">
      <c r="A3374" s="40"/>
      <c r="B3374" s="40"/>
      <c r="C3374" s="41"/>
      <c r="D3374" s="69"/>
      <c r="E3374" s="42"/>
      <c r="F3374" s="42"/>
    </row>
    <row r="3375" spans="1:6" ht="15">
      <c r="A3375" s="40"/>
      <c r="B3375" s="40"/>
      <c r="C3375" s="41"/>
      <c r="D3375" s="69"/>
      <c r="E3375" s="42"/>
      <c r="F3375" s="42"/>
    </row>
    <row r="3376" spans="1:6" ht="15">
      <c r="A3376" s="40"/>
      <c r="B3376" s="40"/>
      <c r="C3376" s="41"/>
      <c r="D3376" s="69"/>
      <c r="E3376" s="42"/>
      <c r="F3376" s="42"/>
    </row>
    <row r="3377" spans="1:6" ht="15">
      <c r="A3377" s="40"/>
      <c r="B3377" s="40"/>
      <c r="C3377" s="41"/>
      <c r="D3377" s="69"/>
      <c r="E3377" s="42"/>
      <c r="F3377" s="42"/>
    </row>
    <row r="3378" spans="1:6" ht="15">
      <c r="A3378" s="40"/>
      <c r="B3378" s="40"/>
      <c r="C3378" s="41"/>
      <c r="D3378" s="69"/>
      <c r="E3378" s="42"/>
      <c r="F3378" s="42"/>
    </row>
    <row r="3379" spans="1:6" ht="15">
      <c r="A3379" s="40"/>
      <c r="B3379" s="40"/>
      <c r="C3379" s="41"/>
      <c r="D3379" s="69"/>
      <c r="E3379" s="42"/>
      <c r="F3379" s="42"/>
    </row>
    <row r="3380" spans="1:6" ht="15">
      <c r="A3380" s="40"/>
      <c r="B3380" s="40"/>
      <c r="C3380" s="41"/>
      <c r="D3380" s="69"/>
      <c r="E3380" s="42"/>
      <c r="F3380" s="42"/>
    </row>
    <row r="3381" spans="1:6" ht="15">
      <c r="A3381" s="40"/>
      <c r="B3381" s="40"/>
      <c r="C3381" s="41"/>
      <c r="D3381" s="69"/>
      <c r="E3381" s="42"/>
      <c r="F3381" s="42"/>
    </row>
    <row r="3382" spans="1:6" ht="15">
      <c r="A3382" s="40"/>
      <c r="B3382" s="40"/>
      <c r="C3382" s="41"/>
      <c r="D3382" s="69"/>
      <c r="E3382" s="42"/>
      <c r="F3382" s="42"/>
    </row>
    <row r="3383" spans="1:6" ht="15">
      <c r="A3383" s="40"/>
      <c r="B3383" s="40"/>
      <c r="C3383" s="41"/>
      <c r="D3383" s="69"/>
      <c r="E3383" s="42"/>
      <c r="F3383" s="42"/>
    </row>
    <row r="3384" spans="1:6" ht="15">
      <c r="A3384" s="40"/>
      <c r="B3384" s="40"/>
      <c r="C3384" s="41"/>
      <c r="D3384" s="69"/>
      <c r="E3384" s="42"/>
      <c r="F3384" s="42"/>
    </row>
    <row r="3385" spans="1:6" ht="15">
      <c r="A3385" s="40"/>
      <c r="B3385" s="40"/>
      <c r="C3385" s="41"/>
      <c r="D3385" s="69"/>
      <c r="E3385" s="42"/>
      <c r="F3385" s="42"/>
    </row>
    <row r="3386" spans="1:6" ht="15">
      <c r="A3386" s="40"/>
      <c r="B3386" s="40"/>
      <c r="C3386" s="41"/>
      <c r="D3386" s="69"/>
      <c r="E3386" s="42"/>
      <c r="F3386" s="42"/>
    </row>
    <row r="3387" spans="1:6" ht="15">
      <c r="A3387" s="40"/>
      <c r="B3387" s="40"/>
      <c r="C3387" s="41"/>
      <c r="D3387" s="69"/>
      <c r="E3387" s="42"/>
      <c r="F3387" s="42"/>
    </row>
    <row r="3388" spans="1:6" ht="15">
      <c r="A3388" s="40"/>
      <c r="B3388" s="40"/>
      <c r="C3388" s="41"/>
      <c r="D3388" s="69"/>
      <c r="E3388" s="42"/>
      <c r="F3388" s="42"/>
    </row>
    <row r="3389" spans="1:6" ht="15">
      <c r="A3389" s="40"/>
      <c r="B3389" s="40"/>
      <c r="C3389" s="41"/>
      <c r="D3389" s="69"/>
      <c r="E3389" s="42"/>
      <c r="F3389" s="42"/>
    </row>
    <row r="3390" spans="1:6" ht="15">
      <c r="A3390" s="40"/>
      <c r="B3390" s="40"/>
      <c r="C3390" s="41"/>
      <c r="D3390" s="69"/>
      <c r="E3390" s="42"/>
      <c r="F3390" s="42"/>
    </row>
    <row r="3391" spans="1:6" ht="15">
      <c r="A3391" s="40"/>
      <c r="B3391" s="40"/>
      <c r="C3391" s="41"/>
      <c r="D3391" s="69"/>
      <c r="E3391" s="42"/>
      <c r="F3391" s="42"/>
    </row>
    <row r="3392" spans="1:6" ht="15">
      <c r="A3392" s="40"/>
      <c r="B3392" s="40"/>
      <c r="C3392" s="41"/>
      <c r="D3392" s="69"/>
      <c r="E3392" s="42"/>
      <c r="F3392" s="42"/>
    </row>
    <row r="3393" spans="1:6" ht="15">
      <c r="A3393" s="40"/>
      <c r="B3393" s="40"/>
      <c r="C3393" s="41"/>
      <c r="D3393" s="69"/>
      <c r="E3393" s="42"/>
      <c r="F3393" s="42"/>
    </row>
    <row r="3394" spans="1:6" ht="15">
      <c r="A3394" s="40"/>
      <c r="B3394" s="40"/>
      <c r="C3394" s="41"/>
      <c r="D3394" s="69"/>
      <c r="E3394" s="42"/>
      <c r="F3394" s="42"/>
    </row>
    <row r="3395" spans="1:6" ht="15">
      <c r="A3395" s="40"/>
      <c r="B3395" s="40"/>
      <c r="C3395" s="41"/>
      <c r="D3395" s="69"/>
      <c r="E3395" s="42"/>
      <c r="F3395" s="42"/>
    </row>
    <row r="3396" spans="1:6" ht="15">
      <c r="A3396" s="40"/>
      <c r="B3396" s="40"/>
      <c r="C3396" s="41"/>
      <c r="D3396" s="69"/>
      <c r="E3396" s="42"/>
      <c r="F3396" s="42"/>
    </row>
    <row r="3397" spans="1:6" ht="15">
      <c r="A3397" s="40"/>
      <c r="B3397" s="40"/>
      <c r="C3397" s="41"/>
      <c r="D3397" s="69"/>
      <c r="E3397" s="42"/>
      <c r="F3397" s="42"/>
    </row>
    <row r="3398" spans="1:6" ht="15">
      <c r="A3398" s="40"/>
      <c r="B3398" s="40"/>
      <c r="C3398" s="41"/>
      <c r="D3398" s="69"/>
      <c r="E3398" s="42"/>
      <c r="F3398" s="42"/>
    </row>
    <row r="3399" spans="1:6" ht="15">
      <c r="A3399" s="40"/>
      <c r="B3399" s="40"/>
      <c r="C3399" s="41"/>
      <c r="D3399" s="69"/>
      <c r="E3399" s="42"/>
      <c r="F3399" s="42"/>
    </row>
    <row r="3400" spans="1:6" ht="15">
      <c r="A3400" s="40"/>
      <c r="B3400" s="40"/>
      <c r="C3400" s="41"/>
      <c r="D3400" s="69"/>
      <c r="E3400" s="42"/>
      <c r="F3400" s="42"/>
    </row>
    <row r="3401" spans="1:6" ht="15">
      <c r="A3401" s="40"/>
      <c r="B3401" s="40"/>
      <c r="C3401" s="41"/>
      <c r="D3401" s="69"/>
      <c r="E3401" s="42"/>
      <c r="F3401" s="42"/>
    </row>
    <row r="3402" spans="1:6" ht="15">
      <c r="A3402" s="40"/>
      <c r="B3402" s="40"/>
      <c r="C3402" s="41"/>
      <c r="D3402" s="69"/>
      <c r="E3402" s="42"/>
      <c r="F3402" s="42"/>
    </row>
    <row r="3403" spans="1:6" ht="15">
      <c r="A3403" s="40"/>
      <c r="B3403" s="40"/>
      <c r="C3403" s="41"/>
      <c r="D3403" s="69"/>
      <c r="E3403" s="42"/>
      <c r="F3403" s="42"/>
    </row>
    <row r="3404" spans="1:6" ht="15">
      <c r="A3404" s="40"/>
      <c r="B3404" s="40"/>
      <c r="C3404" s="41"/>
      <c r="D3404" s="69"/>
      <c r="E3404" s="42"/>
      <c r="F3404" s="42"/>
    </row>
    <row r="3405" spans="1:6" ht="15">
      <c r="A3405" s="40"/>
      <c r="B3405" s="40"/>
      <c r="C3405" s="41"/>
      <c r="D3405" s="69"/>
      <c r="E3405" s="42"/>
      <c r="F3405" s="42"/>
    </row>
    <row r="3406" spans="1:6" ht="15">
      <c r="A3406" s="40"/>
      <c r="B3406" s="40"/>
      <c r="C3406" s="41"/>
      <c r="D3406" s="69"/>
      <c r="E3406" s="42"/>
      <c r="F3406" s="42"/>
    </row>
    <row r="3407" spans="1:6" ht="15">
      <c r="A3407" s="40"/>
      <c r="B3407" s="40"/>
      <c r="C3407" s="41"/>
      <c r="D3407" s="69"/>
      <c r="E3407" s="42"/>
      <c r="F3407" s="42"/>
    </row>
    <row r="3408" spans="1:6" ht="15">
      <c r="A3408" s="40"/>
      <c r="B3408" s="40"/>
      <c r="C3408" s="41"/>
      <c r="D3408" s="69"/>
      <c r="E3408" s="42"/>
      <c r="F3408" s="42"/>
    </row>
    <row r="3409" spans="1:6" ht="15">
      <c r="A3409" s="40"/>
      <c r="B3409" s="40"/>
      <c r="C3409" s="41"/>
      <c r="D3409" s="69"/>
      <c r="E3409" s="42"/>
      <c r="F3409" s="42"/>
    </row>
    <row r="3410" spans="1:6" ht="15">
      <c r="A3410" s="40"/>
      <c r="B3410" s="40"/>
      <c r="C3410" s="41"/>
      <c r="D3410" s="69"/>
      <c r="E3410" s="42"/>
      <c r="F3410" s="42"/>
    </row>
    <row r="3411" spans="1:6" ht="15">
      <c r="A3411" s="40"/>
      <c r="B3411" s="40"/>
      <c r="C3411" s="41"/>
      <c r="D3411" s="69"/>
      <c r="E3411" s="42"/>
      <c r="F3411" s="42"/>
    </row>
    <row r="3412" spans="1:6" ht="15">
      <c r="A3412" s="40"/>
      <c r="B3412" s="40"/>
      <c r="C3412" s="41"/>
      <c r="D3412" s="69"/>
      <c r="E3412" s="42"/>
      <c r="F3412" s="42"/>
    </row>
    <row r="3413" spans="1:6" ht="15">
      <c r="A3413" s="40"/>
      <c r="B3413" s="40"/>
      <c r="C3413" s="41"/>
      <c r="D3413" s="69"/>
      <c r="E3413" s="42"/>
      <c r="F3413" s="42"/>
    </row>
    <row r="3414" spans="1:6" ht="15">
      <c r="A3414" s="40"/>
      <c r="B3414" s="40"/>
      <c r="C3414" s="41"/>
      <c r="D3414" s="69"/>
      <c r="E3414" s="42"/>
      <c r="F3414" s="42"/>
    </row>
    <row r="3415" spans="1:6" ht="15">
      <c r="A3415" s="40"/>
      <c r="B3415" s="40"/>
      <c r="C3415" s="41"/>
      <c r="D3415" s="69"/>
      <c r="E3415" s="42"/>
      <c r="F3415" s="42"/>
    </row>
    <row r="3416" spans="1:6" ht="15">
      <c r="A3416" s="40"/>
      <c r="B3416" s="40"/>
      <c r="C3416" s="41"/>
      <c r="D3416" s="69"/>
      <c r="E3416" s="42"/>
      <c r="F3416" s="42"/>
    </row>
    <row r="3417" spans="1:6" ht="15">
      <c r="A3417" s="40"/>
      <c r="B3417" s="40"/>
      <c r="C3417" s="41"/>
      <c r="D3417" s="69"/>
      <c r="E3417" s="42"/>
      <c r="F3417" s="42"/>
    </row>
    <row r="3418" spans="1:6" ht="15">
      <c r="A3418" s="40"/>
      <c r="B3418" s="40"/>
      <c r="C3418" s="41"/>
      <c r="D3418" s="69"/>
      <c r="E3418" s="42"/>
      <c r="F3418" s="42"/>
    </row>
    <row r="3419" spans="1:6" ht="15">
      <c r="A3419" s="40"/>
      <c r="B3419" s="40"/>
      <c r="C3419" s="41"/>
      <c r="D3419" s="69"/>
      <c r="E3419" s="42"/>
      <c r="F3419" s="42"/>
    </row>
    <row r="3420" spans="1:6" ht="15">
      <c r="A3420" s="40"/>
      <c r="B3420" s="40"/>
      <c r="C3420" s="41"/>
      <c r="D3420" s="69"/>
      <c r="E3420" s="42"/>
      <c r="F3420" s="42"/>
    </row>
    <row r="3421" spans="1:6" ht="15">
      <c r="A3421" s="40"/>
      <c r="B3421" s="40"/>
      <c r="C3421" s="41"/>
      <c r="D3421" s="69"/>
      <c r="E3421" s="42"/>
      <c r="F3421" s="42"/>
    </row>
    <row r="3422" spans="1:6" ht="15">
      <c r="A3422" s="40"/>
      <c r="B3422" s="40"/>
      <c r="C3422" s="41"/>
      <c r="D3422" s="69"/>
      <c r="E3422" s="42"/>
      <c r="F3422" s="42"/>
    </row>
    <row r="3423" spans="1:6" ht="15">
      <c r="A3423" s="40"/>
      <c r="B3423" s="40"/>
      <c r="C3423" s="41"/>
      <c r="D3423" s="69"/>
      <c r="E3423" s="42"/>
      <c r="F3423" s="42"/>
    </row>
    <row r="3424" spans="1:6" ht="15">
      <c r="A3424" s="40"/>
      <c r="B3424" s="40"/>
      <c r="C3424" s="41"/>
      <c r="D3424" s="69"/>
      <c r="E3424" s="42"/>
      <c r="F3424" s="42"/>
    </row>
    <row r="3425" spans="1:6" ht="15">
      <c r="A3425" s="40"/>
      <c r="B3425" s="40"/>
      <c r="C3425" s="41"/>
      <c r="D3425" s="69"/>
      <c r="E3425" s="42"/>
      <c r="F3425" s="42"/>
    </row>
    <row r="3426" spans="1:6" ht="15">
      <c r="A3426" s="40"/>
      <c r="B3426" s="40"/>
      <c r="C3426" s="41"/>
      <c r="D3426" s="69"/>
      <c r="E3426" s="42"/>
      <c r="F3426" s="42"/>
    </row>
    <row r="3427" spans="1:6" ht="15">
      <c r="A3427" s="40"/>
      <c r="B3427" s="40"/>
      <c r="C3427" s="41"/>
      <c r="D3427" s="69"/>
      <c r="E3427" s="42"/>
      <c r="F3427" s="42"/>
    </row>
    <row r="3428" spans="1:6" ht="15">
      <c r="A3428" s="40"/>
      <c r="B3428" s="40"/>
      <c r="C3428" s="41"/>
      <c r="D3428" s="69"/>
      <c r="E3428" s="42"/>
      <c r="F3428" s="42"/>
    </row>
    <row r="3429" spans="1:6" ht="15">
      <c r="A3429" s="40"/>
      <c r="B3429" s="40"/>
      <c r="C3429" s="41"/>
      <c r="D3429" s="69"/>
      <c r="E3429" s="42"/>
      <c r="F3429" s="42"/>
    </row>
    <row r="3430" spans="1:6" ht="15">
      <c r="A3430" s="40"/>
      <c r="B3430" s="40"/>
      <c r="C3430" s="41"/>
      <c r="D3430" s="69"/>
      <c r="E3430" s="42"/>
      <c r="F3430" s="42"/>
    </row>
    <row r="3431" spans="1:6" ht="15">
      <c r="A3431" s="40"/>
      <c r="B3431" s="40"/>
      <c r="C3431" s="41"/>
      <c r="D3431" s="69"/>
      <c r="E3431" s="42"/>
      <c r="F3431" s="42"/>
    </row>
    <row r="3432" spans="1:6" ht="15">
      <c r="A3432" s="40"/>
      <c r="B3432" s="40"/>
      <c r="C3432" s="41"/>
      <c r="D3432" s="69"/>
      <c r="E3432" s="42"/>
      <c r="F3432" s="42"/>
    </row>
    <row r="3433" spans="1:6" ht="15">
      <c r="A3433" s="40"/>
      <c r="B3433" s="40"/>
      <c r="C3433" s="41"/>
      <c r="D3433" s="69"/>
      <c r="E3433" s="42"/>
      <c r="F3433" s="42"/>
    </row>
    <row r="3434" spans="1:6" ht="15">
      <c r="A3434" s="40"/>
      <c r="B3434" s="40"/>
      <c r="C3434" s="41"/>
      <c r="D3434" s="69"/>
      <c r="E3434" s="42"/>
      <c r="F3434" s="42"/>
    </row>
    <row r="3435" spans="1:6" ht="15">
      <c r="A3435" s="40"/>
      <c r="B3435" s="40"/>
      <c r="C3435" s="41"/>
      <c r="D3435" s="69"/>
      <c r="E3435" s="42"/>
      <c r="F3435" s="42"/>
    </row>
    <row r="3436" spans="1:6" ht="15">
      <c r="A3436" s="40"/>
      <c r="B3436" s="40"/>
      <c r="C3436" s="41"/>
      <c r="D3436" s="69"/>
      <c r="E3436" s="42"/>
      <c r="F3436" s="42"/>
    </row>
    <row r="3437" spans="1:6" ht="15">
      <c r="A3437" s="40"/>
      <c r="B3437" s="40"/>
      <c r="C3437" s="41"/>
      <c r="D3437" s="69"/>
      <c r="E3437" s="42"/>
      <c r="F3437" s="42"/>
    </row>
    <row r="3438" spans="1:6" ht="15">
      <c r="A3438" s="40"/>
      <c r="B3438" s="40"/>
      <c r="C3438" s="41"/>
      <c r="D3438" s="69"/>
      <c r="E3438" s="42"/>
      <c r="F3438" s="42"/>
    </row>
    <row r="3439" spans="1:6" ht="15">
      <c r="A3439" s="40"/>
      <c r="B3439" s="40"/>
      <c r="C3439" s="41"/>
      <c r="D3439" s="69"/>
      <c r="E3439" s="42"/>
      <c r="F3439" s="42"/>
    </row>
    <row r="3440" spans="1:6" ht="15">
      <c r="A3440" s="40"/>
      <c r="B3440" s="40"/>
      <c r="C3440" s="41"/>
      <c r="D3440" s="69"/>
      <c r="E3440" s="42"/>
      <c r="F3440" s="42"/>
    </row>
    <row r="3441" spans="1:6" ht="15">
      <c r="A3441" s="40"/>
      <c r="B3441" s="40"/>
      <c r="C3441" s="41"/>
      <c r="D3441" s="69"/>
      <c r="E3441" s="42"/>
      <c r="F3441" s="42"/>
    </row>
    <row r="3442" spans="1:6" ht="15">
      <c r="A3442" s="40"/>
      <c r="B3442" s="40"/>
      <c r="C3442" s="41"/>
      <c r="D3442" s="69"/>
      <c r="E3442" s="42"/>
      <c r="F3442" s="42"/>
    </row>
    <row r="3443" spans="1:6" ht="15">
      <c r="A3443" s="40"/>
      <c r="B3443" s="40"/>
      <c r="C3443" s="41"/>
      <c r="D3443" s="69"/>
      <c r="E3443" s="42"/>
      <c r="F3443" s="42"/>
    </row>
    <row r="3444" spans="1:6" ht="15">
      <c r="A3444" s="40"/>
      <c r="B3444" s="40"/>
      <c r="C3444" s="41"/>
      <c r="D3444" s="69"/>
      <c r="E3444" s="42"/>
      <c r="F3444" s="42"/>
    </row>
    <row r="3445" spans="1:6" ht="15">
      <c r="A3445" s="40"/>
      <c r="B3445" s="40"/>
      <c r="C3445" s="41"/>
      <c r="D3445" s="69"/>
      <c r="E3445" s="42"/>
      <c r="F3445" s="42"/>
    </row>
    <row r="3446" spans="1:6" ht="15">
      <c r="A3446" s="40"/>
      <c r="B3446" s="40"/>
      <c r="C3446" s="41"/>
      <c r="D3446" s="69"/>
      <c r="E3446" s="42"/>
      <c r="F3446" s="42"/>
    </row>
    <row r="3447" spans="1:6" ht="15">
      <c r="A3447" s="40"/>
      <c r="B3447" s="40"/>
      <c r="C3447" s="41"/>
      <c r="D3447" s="69"/>
      <c r="E3447" s="42"/>
      <c r="F3447" s="42"/>
    </row>
    <row r="3448" spans="1:6" ht="15">
      <c r="A3448" s="40"/>
      <c r="B3448" s="40"/>
      <c r="C3448" s="41"/>
      <c r="D3448" s="69"/>
      <c r="E3448" s="42"/>
      <c r="F3448" s="42"/>
    </row>
    <row r="3449" spans="1:6" ht="15">
      <c r="A3449" s="40"/>
      <c r="B3449" s="40"/>
      <c r="C3449" s="41"/>
      <c r="D3449" s="69"/>
      <c r="E3449" s="42"/>
      <c r="F3449" s="42"/>
    </row>
    <row r="3450" spans="1:6" ht="15">
      <c r="A3450" s="40"/>
      <c r="B3450" s="40"/>
      <c r="C3450" s="41"/>
      <c r="D3450" s="69"/>
      <c r="E3450" s="42"/>
      <c r="F3450" s="42"/>
    </row>
    <row r="3451" spans="1:6" ht="15">
      <c r="A3451" s="40"/>
      <c r="B3451" s="40"/>
      <c r="C3451" s="41"/>
      <c r="D3451" s="69"/>
      <c r="E3451" s="42"/>
      <c r="F3451" s="42"/>
    </row>
    <row r="3452" spans="1:6" ht="15">
      <c r="A3452" s="40"/>
      <c r="B3452" s="40"/>
      <c r="C3452" s="41"/>
      <c r="D3452" s="69"/>
      <c r="E3452" s="42"/>
      <c r="F3452" s="42"/>
    </row>
    <row r="3453" spans="1:6" ht="15">
      <c r="A3453" s="40"/>
      <c r="B3453" s="40"/>
      <c r="C3453" s="41"/>
      <c r="D3453" s="69"/>
      <c r="E3453" s="42"/>
      <c r="F3453" s="42"/>
    </row>
    <row r="3454" spans="1:6" ht="15">
      <c r="A3454" s="40"/>
      <c r="B3454" s="40"/>
      <c r="C3454" s="41"/>
      <c r="D3454" s="69"/>
      <c r="E3454" s="42"/>
      <c r="F3454" s="42"/>
    </row>
    <row r="3455" spans="1:6" ht="15">
      <c r="A3455" s="40"/>
      <c r="B3455" s="40"/>
      <c r="C3455" s="41"/>
      <c r="D3455" s="69"/>
      <c r="E3455" s="42"/>
      <c r="F3455" s="42"/>
    </row>
    <row r="3456" spans="1:6" ht="15">
      <c r="A3456" s="40"/>
      <c r="B3456" s="40"/>
      <c r="C3456" s="41"/>
      <c r="D3456" s="69"/>
      <c r="E3456" s="42"/>
      <c r="F3456" s="42"/>
    </row>
    <row r="3457" spans="1:6" ht="15">
      <c r="A3457" s="40"/>
      <c r="B3457" s="40"/>
      <c r="C3457" s="41"/>
      <c r="D3457" s="69"/>
      <c r="E3457" s="42"/>
      <c r="F3457" s="42"/>
    </row>
    <row r="3458" spans="1:6" ht="15">
      <c r="A3458" s="40"/>
      <c r="B3458" s="40"/>
      <c r="C3458" s="41"/>
      <c r="D3458" s="69"/>
      <c r="E3458" s="42"/>
      <c r="F3458" s="42"/>
    </row>
    <row r="3459" spans="1:6" ht="15">
      <c r="A3459" s="40"/>
      <c r="B3459" s="40"/>
      <c r="C3459" s="41"/>
      <c r="D3459" s="69"/>
      <c r="E3459" s="42"/>
      <c r="F3459" s="42"/>
    </row>
    <row r="3460" spans="1:6" ht="15">
      <c r="A3460" s="40"/>
      <c r="B3460" s="40"/>
      <c r="C3460" s="41"/>
      <c r="D3460" s="69"/>
      <c r="E3460" s="42"/>
      <c r="F3460" s="42"/>
    </row>
    <row r="3461" spans="1:6" ht="15">
      <c r="A3461" s="40"/>
      <c r="B3461" s="40"/>
      <c r="C3461" s="41"/>
      <c r="D3461" s="69"/>
      <c r="E3461" s="42"/>
      <c r="F3461" s="42"/>
    </row>
    <row r="3462" spans="1:6" ht="15">
      <c r="A3462" s="40"/>
      <c r="B3462" s="40"/>
      <c r="C3462" s="41"/>
      <c r="D3462" s="69"/>
      <c r="E3462" s="42"/>
      <c r="F3462" s="42"/>
    </row>
    <row r="3463" spans="1:6" ht="15">
      <c r="A3463" s="40"/>
      <c r="B3463" s="40"/>
      <c r="C3463" s="41"/>
      <c r="D3463" s="69"/>
      <c r="E3463" s="42"/>
      <c r="F3463" s="42"/>
    </row>
    <row r="3464" spans="1:6" ht="15">
      <c r="A3464" s="40"/>
      <c r="B3464" s="40"/>
      <c r="C3464" s="41"/>
      <c r="D3464" s="69"/>
      <c r="E3464" s="42"/>
      <c r="F3464" s="42"/>
    </row>
    <row r="3465" spans="1:6" ht="15">
      <c r="A3465" s="40"/>
      <c r="B3465" s="40"/>
      <c r="C3465" s="41"/>
      <c r="D3465" s="69"/>
      <c r="E3465" s="42"/>
      <c r="F3465" s="42"/>
    </row>
    <row r="3466" spans="1:6" ht="15">
      <c r="A3466" s="40"/>
      <c r="B3466" s="40"/>
      <c r="C3466" s="41"/>
      <c r="D3466" s="69"/>
      <c r="E3466" s="42"/>
      <c r="F3466" s="42"/>
    </row>
    <row r="3467" spans="1:6" ht="15">
      <c r="A3467" s="40"/>
      <c r="B3467" s="40"/>
      <c r="C3467" s="41"/>
      <c r="D3467" s="69"/>
      <c r="E3467" s="42"/>
      <c r="F3467" s="42"/>
    </row>
    <row r="3468" spans="1:6" ht="15">
      <c r="A3468" s="40"/>
      <c r="B3468" s="40"/>
      <c r="C3468" s="41"/>
      <c r="D3468" s="69"/>
      <c r="E3468" s="42"/>
      <c r="F3468" s="42"/>
    </row>
    <row r="3469" spans="1:6" ht="15">
      <c r="A3469" s="40"/>
      <c r="B3469" s="40"/>
      <c r="C3469" s="41"/>
      <c r="D3469" s="69"/>
      <c r="E3469" s="42"/>
      <c r="F3469" s="42"/>
    </row>
    <row r="3470" spans="1:6" ht="15">
      <c r="A3470" s="40"/>
      <c r="B3470" s="40"/>
      <c r="C3470" s="41"/>
      <c r="D3470" s="69"/>
      <c r="E3470" s="42"/>
      <c r="F3470" s="42"/>
    </row>
    <row r="3471" spans="1:6" ht="15">
      <c r="A3471" s="40"/>
      <c r="B3471" s="40"/>
      <c r="C3471" s="41"/>
      <c r="D3471" s="69"/>
      <c r="E3471" s="42"/>
      <c r="F3471" s="42"/>
    </row>
    <row r="3472" spans="1:6" ht="15">
      <c r="A3472" s="40"/>
      <c r="B3472" s="40"/>
      <c r="C3472" s="41"/>
      <c r="D3472" s="69"/>
      <c r="E3472" s="42"/>
      <c r="F3472" s="42"/>
    </row>
    <row r="3473" spans="1:6" ht="15">
      <c r="A3473" s="40"/>
      <c r="B3473" s="40"/>
      <c r="C3473" s="41"/>
      <c r="D3473" s="69"/>
      <c r="E3473" s="42"/>
      <c r="F3473" s="42"/>
    </row>
    <row r="3474" spans="1:6" ht="15">
      <c r="A3474" s="40"/>
      <c r="B3474" s="40"/>
      <c r="C3474" s="41"/>
      <c r="D3474" s="69"/>
      <c r="E3474" s="42"/>
      <c r="F3474" s="42"/>
    </row>
    <row r="3475" spans="1:6" ht="15">
      <c r="A3475" s="40"/>
      <c r="B3475" s="40"/>
      <c r="C3475" s="41"/>
      <c r="D3475" s="69"/>
      <c r="E3475" s="42"/>
      <c r="F3475" s="42"/>
    </row>
    <row r="3476" spans="1:6" ht="15">
      <c r="A3476" s="40"/>
      <c r="B3476" s="40"/>
      <c r="C3476" s="41"/>
      <c r="D3476" s="69"/>
      <c r="E3476" s="42"/>
      <c r="F3476" s="42"/>
    </row>
    <row r="3477" spans="1:6" ht="15">
      <c r="A3477" s="40"/>
      <c r="B3477" s="40"/>
      <c r="C3477" s="41"/>
      <c r="D3477" s="69"/>
      <c r="E3477" s="42"/>
      <c r="F3477" s="42"/>
    </row>
    <row r="3478" spans="1:6" ht="15">
      <c r="A3478" s="40"/>
      <c r="B3478" s="40"/>
      <c r="C3478" s="41"/>
      <c r="D3478" s="69"/>
      <c r="E3478" s="42"/>
      <c r="F3478" s="42"/>
    </row>
    <row r="3479" spans="1:6" ht="15">
      <c r="A3479" s="40"/>
      <c r="B3479" s="40"/>
      <c r="C3479" s="41"/>
      <c r="D3479" s="69"/>
      <c r="E3479" s="42"/>
      <c r="F3479" s="42"/>
    </row>
    <row r="3480" spans="1:6" ht="15">
      <c r="A3480" s="40"/>
      <c r="B3480" s="40"/>
      <c r="C3480" s="41"/>
      <c r="D3480" s="69"/>
      <c r="E3480" s="42"/>
      <c r="F3480" s="42"/>
    </row>
    <row r="3481" spans="1:6" ht="15">
      <c r="A3481" s="40"/>
      <c r="B3481" s="40"/>
      <c r="C3481" s="41"/>
      <c r="D3481" s="69"/>
      <c r="E3481" s="42"/>
      <c r="F3481" s="42"/>
    </row>
    <row r="3482" spans="1:6" ht="15">
      <c r="A3482" s="40"/>
      <c r="B3482" s="40"/>
      <c r="C3482" s="41"/>
      <c r="D3482" s="69"/>
      <c r="E3482" s="42"/>
      <c r="F3482" s="42"/>
    </row>
    <row r="3483" spans="1:6" ht="15">
      <c r="A3483" s="40"/>
      <c r="B3483" s="40"/>
      <c r="C3483" s="41"/>
      <c r="D3483" s="69"/>
      <c r="E3483" s="42"/>
      <c r="F3483" s="42"/>
    </row>
    <row r="3484" spans="1:6" ht="15">
      <c r="A3484" s="40"/>
      <c r="B3484" s="40"/>
      <c r="C3484" s="41"/>
      <c r="D3484" s="69"/>
      <c r="E3484" s="42"/>
      <c r="F3484" s="42"/>
    </row>
    <row r="3485" spans="1:6" ht="15">
      <c r="A3485" s="40"/>
      <c r="B3485" s="40"/>
      <c r="C3485" s="41"/>
      <c r="D3485" s="69"/>
      <c r="E3485" s="42"/>
      <c r="F3485" s="42"/>
    </row>
    <row r="3486" spans="1:6" ht="15">
      <c r="A3486" s="40"/>
      <c r="B3486" s="40"/>
      <c r="C3486" s="41"/>
      <c r="D3486" s="69"/>
      <c r="E3486" s="42"/>
      <c r="F3486" s="42"/>
    </row>
    <row r="3487" spans="1:6" ht="15">
      <c r="A3487" s="40"/>
      <c r="B3487" s="40"/>
      <c r="C3487" s="41"/>
      <c r="D3487" s="69"/>
      <c r="E3487" s="42"/>
      <c r="F3487" s="42"/>
    </row>
    <row r="3488" spans="1:6" ht="15">
      <c r="A3488" s="40"/>
      <c r="B3488" s="40"/>
      <c r="C3488" s="41"/>
      <c r="D3488" s="69"/>
      <c r="E3488" s="42"/>
      <c r="F3488" s="42"/>
    </row>
    <row r="3489" spans="1:6" ht="15">
      <c r="A3489" s="40"/>
      <c r="B3489" s="40"/>
      <c r="C3489" s="41"/>
      <c r="D3489" s="69"/>
      <c r="E3489" s="42"/>
      <c r="F3489" s="42"/>
    </row>
    <row r="3490" spans="1:6" ht="15">
      <c r="A3490" s="40"/>
      <c r="B3490" s="40"/>
      <c r="C3490" s="41"/>
      <c r="D3490" s="69"/>
      <c r="E3490" s="42"/>
      <c r="F3490" s="42"/>
    </row>
    <row r="3491" spans="1:6" ht="15">
      <c r="A3491" s="40"/>
      <c r="B3491" s="40"/>
      <c r="C3491" s="41"/>
      <c r="D3491" s="69"/>
      <c r="E3491" s="42"/>
      <c r="F3491" s="42"/>
    </row>
    <row r="3492" spans="1:6" ht="15">
      <c r="A3492" s="40"/>
      <c r="B3492" s="40"/>
      <c r="C3492" s="41"/>
      <c r="D3492" s="69"/>
      <c r="E3492" s="42"/>
      <c r="F3492" s="42"/>
    </row>
    <row r="3493" spans="1:6" ht="15">
      <c r="A3493" s="40"/>
      <c r="B3493" s="40"/>
      <c r="C3493" s="41"/>
      <c r="D3493" s="69"/>
      <c r="E3493" s="42"/>
      <c r="F3493" s="42"/>
    </row>
    <row r="3494" spans="1:6" ht="15">
      <c r="A3494" s="40"/>
      <c r="B3494" s="40"/>
      <c r="C3494" s="41"/>
      <c r="D3494" s="69"/>
      <c r="E3494" s="42"/>
      <c r="F3494" s="42"/>
    </row>
    <row r="3495" spans="1:6" ht="15">
      <c r="A3495" s="40"/>
      <c r="B3495" s="40"/>
      <c r="C3495" s="41"/>
      <c r="D3495" s="69"/>
      <c r="E3495" s="42"/>
      <c r="F3495" s="42"/>
    </row>
    <row r="3496" spans="1:6" ht="15">
      <c r="A3496" s="40"/>
      <c r="B3496" s="40"/>
      <c r="C3496" s="41"/>
      <c r="D3496" s="69"/>
      <c r="E3496" s="42"/>
      <c r="F3496" s="42"/>
    </row>
    <row r="3497" spans="1:6" ht="15">
      <c r="A3497" s="40"/>
      <c r="B3497" s="40"/>
      <c r="C3497" s="41"/>
      <c r="D3497" s="69"/>
      <c r="E3497" s="42"/>
      <c r="F3497" s="42"/>
    </row>
    <row r="3498" spans="1:6" ht="15">
      <c r="A3498" s="40"/>
      <c r="B3498" s="40"/>
      <c r="C3498" s="41"/>
      <c r="D3498" s="69"/>
      <c r="E3498" s="42"/>
      <c r="F3498" s="42"/>
    </row>
    <row r="3499" spans="1:6" ht="15">
      <c r="A3499" s="40"/>
      <c r="B3499" s="40"/>
      <c r="C3499" s="41"/>
      <c r="D3499" s="69"/>
      <c r="E3499" s="42"/>
      <c r="F3499" s="42"/>
    </row>
    <row r="3500" spans="1:6" ht="15">
      <c r="A3500" s="40"/>
      <c r="B3500" s="40"/>
      <c r="C3500" s="41"/>
      <c r="D3500" s="69"/>
      <c r="E3500" s="42"/>
      <c r="F3500" s="42"/>
    </row>
    <row r="3501" spans="1:6" ht="15">
      <c r="A3501" s="40"/>
      <c r="B3501" s="40"/>
      <c r="C3501" s="41"/>
      <c r="D3501" s="69"/>
      <c r="E3501" s="42"/>
      <c r="F3501" s="42"/>
    </row>
    <row r="3502" spans="1:6" ht="15">
      <c r="A3502" s="40"/>
      <c r="B3502" s="40"/>
      <c r="C3502" s="41"/>
      <c r="D3502" s="69"/>
      <c r="E3502" s="42"/>
      <c r="F3502" s="42"/>
    </row>
    <row r="3503" spans="1:6" ht="15">
      <c r="A3503" s="40"/>
      <c r="B3503" s="40"/>
      <c r="C3503" s="41"/>
      <c r="D3503" s="69"/>
      <c r="E3503" s="42"/>
      <c r="F3503" s="42"/>
    </row>
    <row r="3504" spans="1:6" ht="15">
      <c r="A3504" s="40"/>
      <c r="B3504" s="40"/>
      <c r="C3504" s="41"/>
      <c r="D3504" s="69"/>
      <c r="E3504" s="42"/>
      <c r="F3504" s="42"/>
    </row>
    <row r="3505" spans="1:6" ht="15">
      <c r="A3505" s="40"/>
      <c r="B3505" s="40"/>
      <c r="C3505" s="41"/>
      <c r="D3505" s="69"/>
      <c r="E3505" s="42"/>
      <c r="F3505" s="42"/>
    </row>
    <row r="3506" spans="1:6" ht="15">
      <c r="A3506" s="40"/>
      <c r="B3506" s="40"/>
      <c r="C3506" s="41"/>
      <c r="D3506" s="69"/>
      <c r="E3506" s="42"/>
      <c r="F3506" s="42"/>
    </row>
    <row r="3507" spans="1:6" ht="15">
      <c r="A3507" s="40"/>
      <c r="B3507" s="40"/>
      <c r="C3507" s="41"/>
      <c r="D3507" s="69"/>
      <c r="E3507" s="42"/>
      <c r="F3507" s="42"/>
    </row>
    <row r="3508" spans="1:6" ht="15">
      <c r="A3508" s="40"/>
      <c r="B3508" s="40"/>
      <c r="C3508" s="41"/>
      <c r="D3508" s="69"/>
      <c r="E3508" s="42"/>
      <c r="F3508" s="42"/>
    </row>
    <row r="3509" spans="1:6" ht="15">
      <c r="A3509" s="40"/>
      <c r="B3509" s="40"/>
      <c r="C3509" s="41"/>
      <c r="D3509" s="69"/>
      <c r="E3509" s="42"/>
      <c r="F3509" s="42"/>
    </row>
    <row r="3510" spans="1:6" ht="15">
      <c r="A3510" s="40"/>
      <c r="B3510" s="40"/>
      <c r="C3510" s="41"/>
      <c r="D3510" s="69"/>
      <c r="E3510" s="42"/>
      <c r="F3510" s="42"/>
    </row>
    <row r="3511" spans="1:6" ht="15">
      <c r="A3511" s="40"/>
      <c r="B3511" s="40"/>
      <c r="C3511" s="41"/>
      <c r="D3511" s="69"/>
      <c r="E3511" s="42"/>
      <c r="F3511" s="42"/>
    </row>
    <row r="3512" spans="1:6" ht="15">
      <c r="A3512" s="40"/>
      <c r="B3512" s="40"/>
      <c r="C3512" s="41"/>
      <c r="D3512" s="69"/>
      <c r="E3512" s="42"/>
      <c r="F3512" s="42"/>
    </row>
    <row r="3513" spans="1:6" ht="15">
      <c r="A3513" s="40"/>
      <c r="B3513" s="40"/>
      <c r="C3513" s="41"/>
      <c r="D3513" s="69"/>
      <c r="E3513" s="42"/>
      <c r="F3513" s="42"/>
    </row>
    <row r="3514" spans="1:6" ht="15">
      <c r="A3514" s="40"/>
      <c r="B3514" s="40"/>
      <c r="C3514" s="41"/>
      <c r="D3514" s="69"/>
      <c r="E3514" s="42"/>
      <c r="F3514" s="42"/>
    </row>
    <row r="3515" spans="1:6" ht="15">
      <c r="A3515" s="40"/>
      <c r="B3515" s="40"/>
      <c r="C3515" s="41"/>
      <c r="D3515" s="69"/>
      <c r="E3515" s="42"/>
      <c r="F3515" s="42"/>
    </row>
    <row r="3516" spans="1:6" ht="15">
      <c r="A3516" s="40"/>
      <c r="B3516" s="40"/>
      <c r="C3516" s="41"/>
      <c r="D3516" s="69"/>
      <c r="E3516" s="42"/>
      <c r="F3516" s="42"/>
    </row>
    <row r="3517" spans="1:6" ht="15">
      <c r="A3517" s="40"/>
      <c r="B3517" s="40"/>
      <c r="C3517" s="41"/>
      <c r="D3517" s="69"/>
      <c r="E3517" s="42"/>
      <c r="F3517" s="42"/>
    </row>
    <row r="3518" spans="1:6" ht="15">
      <c r="A3518" s="40"/>
      <c r="B3518" s="40"/>
      <c r="C3518" s="41"/>
      <c r="D3518" s="69"/>
      <c r="E3518" s="42"/>
      <c r="F3518" s="42"/>
    </row>
    <row r="3519" spans="1:6" ht="15">
      <c r="A3519" s="40"/>
      <c r="B3519" s="40"/>
      <c r="C3519" s="41"/>
      <c r="D3519" s="69"/>
      <c r="E3519" s="42"/>
      <c r="F3519" s="42"/>
    </row>
    <row r="3520" spans="1:6" ht="15">
      <c r="A3520" s="40"/>
      <c r="B3520" s="40"/>
      <c r="C3520" s="41"/>
      <c r="D3520" s="69"/>
      <c r="E3520" s="42"/>
      <c r="F3520" s="42"/>
    </row>
    <row r="3521" spans="1:6" ht="15">
      <c r="A3521" s="40"/>
      <c r="B3521" s="40"/>
      <c r="C3521" s="41"/>
      <c r="D3521" s="69"/>
      <c r="E3521" s="42"/>
      <c r="F3521" s="42"/>
    </row>
    <row r="3522" spans="1:6" ht="15">
      <c r="A3522" s="40"/>
      <c r="B3522" s="40"/>
      <c r="C3522" s="41"/>
      <c r="D3522" s="69"/>
      <c r="E3522" s="42"/>
      <c r="F3522" s="42"/>
    </row>
    <row r="3523" spans="1:6" ht="15">
      <c r="A3523" s="40"/>
      <c r="B3523" s="40"/>
      <c r="C3523" s="41"/>
      <c r="D3523" s="69"/>
      <c r="E3523" s="42"/>
      <c r="F3523" s="42"/>
    </row>
    <row r="3524" spans="1:6" ht="15">
      <c r="A3524" s="40"/>
      <c r="B3524" s="40"/>
      <c r="C3524" s="41"/>
      <c r="D3524" s="69"/>
      <c r="E3524" s="42"/>
      <c r="F3524" s="42"/>
    </row>
    <row r="3525" spans="1:6" ht="15">
      <c r="A3525" s="40"/>
      <c r="B3525" s="40"/>
      <c r="C3525" s="41"/>
      <c r="D3525" s="69"/>
      <c r="E3525" s="42"/>
      <c r="F3525" s="42"/>
    </row>
    <row r="3526" spans="1:6" ht="15">
      <c r="A3526" s="40"/>
      <c r="B3526" s="40"/>
      <c r="C3526" s="41"/>
      <c r="D3526" s="69"/>
      <c r="E3526" s="42"/>
      <c r="F3526" s="42"/>
    </row>
    <row r="3527" spans="1:6" ht="15">
      <c r="A3527" s="40"/>
      <c r="B3527" s="40"/>
      <c r="C3527" s="41"/>
      <c r="D3527" s="69"/>
      <c r="E3527" s="42"/>
      <c r="F3527" s="42"/>
    </row>
    <row r="3528" spans="1:6" ht="15">
      <c r="A3528" s="40"/>
      <c r="B3528" s="40"/>
      <c r="C3528" s="41"/>
      <c r="D3528" s="69"/>
      <c r="E3528" s="42"/>
      <c r="F3528" s="42"/>
    </row>
    <row r="3529" spans="1:6" ht="15">
      <c r="A3529" s="40"/>
      <c r="B3529" s="40"/>
      <c r="C3529" s="41"/>
      <c r="D3529" s="69"/>
      <c r="E3529" s="42"/>
      <c r="F3529" s="42"/>
    </row>
    <row r="3530" spans="1:6" ht="15">
      <c r="A3530" s="40"/>
      <c r="B3530" s="40"/>
      <c r="C3530" s="41"/>
      <c r="D3530" s="69"/>
      <c r="E3530" s="42"/>
      <c r="F3530" s="42"/>
    </row>
    <row r="3531" spans="1:6" ht="15">
      <c r="A3531" s="40"/>
      <c r="B3531" s="40"/>
      <c r="C3531" s="41"/>
      <c r="D3531" s="69"/>
      <c r="E3531" s="42"/>
      <c r="F3531" s="42"/>
    </row>
    <row r="3532" spans="1:6" ht="15">
      <c r="A3532" s="40"/>
      <c r="B3532" s="40"/>
      <c r="C3532" s="41"/>
      <c r="D3532" s="69"/>
      <c r="E3532" s="42"/>
      <c r="F3532" s="42"/>
    </row>
    <row r="3533" spans="1:6" ht="15">
      <c r="A3533" s="40"/>
      <c r="B3533" s="40"/>
      <c r="C3533" s="41"/>
      <c r="D3533" s="69"/>
      <c r="E3533" s="42"/>
      <c r="F3533" s="42"/>
    </row>
    <row r="3534" spans="1:6" ht="15">
      <c r="A3534" s="40"/>
      <c r="B3534" s="40"/>
      <c r="C3534" s="41"/>
      <c r="D3534" s="69"/>
      <c r="E3534" s="42"/>
      <c r="F3534" s="42"/>
    </row>
    <row r="3535" spans="1:6" ht="15">
      <c r="A3535" s="40"/>
      <c r="B3535" s="40"/>
      <c r="C3535" s="41"/>
      <c r="D3535" s="69"/>
      <c r="E3535" s="42"/>
      <c r="F3535" s="42"/>
    </row>
    <row r="3536" spans="1:6" ht="15">
      <c r="A3536" s="40"/>
      <c r="B3536" s="40"/>
      <c r="C3536" s="41"/>
      <c r="D3536" s="69"/>
      <c r="E3536" s="42"/>
      <c r="F3536" s="42"/>
    </row>
    <row r="3537" spans="1:6" ht="15">
      <c r="A3537" s="40"/>
      <c r="B3537" s="40"/>
      <c r="C3537" s="41"/>
      <c r="D3537" s="69"/>
      <c r="E3537" s="42"/>
      <c r="F3537" s="42"/>
    </row>
    <row r="3538" spans="1:6" ht="15">
      <c r="A3538" s="40"/>
      <c r="B3538" s="40"/>
      <c r="C3538" s="41"/>
      <c r="D3538" s="69"/>
      <c r="E3538" s="42"/>
      <c r="F3538" s="42"/>
    </row>
    <row r="3539" spans="1:6" ht="15">
      <c r="A3539" s="40"/>
      <c r="B3539" s="40"/>
      <c r="C3539" s="41"/>
      <c r="D3539" s="69"/>
      <c r="E3539" s="42"/>
      <c r="F3539" s="42"/>
    </row>
    <row r="3540" spans="1:6" ht="15">
      <c r="A3540" s="40"/>
      <c r="B3540" s="40"/>
      <c r="C3540" s="41"/>
      <c r="D3540" s="69"/>
      <c r="E3540" s="42"/>
      <c r="F3540" s="42"/>
    </row>
    <row r="3541" spans="1:6" ht="15">
      <c r="A3541" s="40"/>
      <c r="B3541" s="40"/>
      <c r="C3541" s="41"/>
      <c r="D3541" s="69"/>
      <c r="E3541" s="42"/>
      <c r="F3541" s="42"/>
    </row>
    <row r="3542" spans="1:6" ht="15">
      <c r="A3542" s="40"/>
      <c r="B3542" s="40"/>
      <c r="C3542" s="41"/>
      <c r="D3542" s="69"/>
      <c r="E3542" s="42"/>
      <c r="F3542" s="42"/>
    </row>
    <row r="3543" spans="1:6" ht="15">
      <c r="A3543" s="40"/>
      <c r="B3543" s="40"/>
      <c r="C3543" s="41"/>
      <c r="D3543" s="69"/>
      <c r="E3543" s="42"/>
      <c r="F3543" s="42"/>
    </row>
    <row r="3544" spans="1:6" ht="15">
      <c r="A3544" s="40"/>
      <c r="B3544" s="40"/>
      <c r="C3544" s="41"/>
      <c r="D3544" s="69"/>
      <c r="E3544" s="42"/>
      <c r="F3544" s="42"/>
    </row>
    <row r="3545" spans="1:6" ht="15">
      <c r="A3545" s="40"/>
      <c r="B3545" s="40"/>
      <c r="C3545" s="41"/>
      <c r="D3545" s="69"/>
      <c r="E3545" s="42"/>
      <c r="F3545" s="42"/>
    </row>
    <row r="3546" spans="1:6" ht="15">
      <c r="A3546" s="40"/>
      <c r="B3546" s="40"/>
      <c r="C3546" s="41"/>
      <c r="D3546" s="69"/>
      <c r="E3546" s="42"/>
      <c r="F3546" s="42"/>
    </row>
    <row r="3547" spans="1:6" ht="15">
      <c r="A3547" s="40"/>
      <c r="B3547" s="40"/>
      <c r="C3547" s="41"/>
      <c r="D3547" s="69"/>
      <c r="E3547" s="42"/>
      <c r="F3547" s="42"/>
    </row>
    <row r="3548" spans="1:6" ht="15">
      <c r="A3548" s="40"/>
      <c r="B3548" s="40"/>
      <c r="C3548" s="41"/>
      <c r="D3548" s="69"/>
      <c r="E3548" s="42"/>
      <c r="F3548" s="42"/>
    </row>
    <row r="3549" spans="1:6" ht="15">
      <c r="A3549" s="40"/>
      <c r="B3549" s="40"/>
      <c r="C3549" s="41"/>
      <c r="D3549" s="69"/>
      <c r="E3549" s="42"/>
      <c r="F3549" s="42"/>
    </row>
    <row r="3550" spans="1:6" ht="15">
      <c r="A3550" s="40"/>
      <c r="B3550" s="40"/>
      <c r="C3550" s="41"/>
      <c r="D3550" s="69"/>
      <c r="E3550" s="42"/>
      <c r="F3550" s="42"/>
    </row>
    <row r="3551" spans="1:6" ht="15">
      <c r="A3551" s="40"/>
      <c r="B3551" s="40"/>
      <c r="C3551" s="41"/>
      <c r="D3551" s="69"/>
      <c r="E3551" s="42"/>
      <c r="F3551" s="42"/>
    </row>
    <row r="3552" spans="1:6" ht="15">
      <c r="A3552" s="40"/>
      <c r="B3552" s="40"/>
      <c r="C3552" s="41"/>
      <c r="D3552" s="69"/>
      <c r="E3552" s="42"/>
      <c r="F3552" s="42"/>
    </row>
    <row r="3553" spans="1:6" ht="15">
      <c r="A3553" s="40"/>
      <c r="B3553" s="40"/>
      <c r="C3553" s="41"/>
      <c r="D3553" s="69"/>
      <c r="E3553" s="42"/>
      <c r="F3553" s="42"/>
    </row>
    <row r="3554" spans="1:6" ht="15">
      <c r="A3554" s="40"/>
      <c r="B3554" s="40"/>
      <c r="C3554" s="41"/>
      <c r="D3554" s="69"/>
      <c r="E3554" s="42"/>
      <c r="F3554" s="42"/>
    </row>
    <row r="3555" spans="1:6" ht="15">
      <c r="A3555" s="40"/>
      <c r="B3555" s="40"/>
      <c r="C3555" s="41"/>
      <c r="D3555" s="69"/>
      <c r="E3555" s="42"/>
      <c r="F3555" s="42"/>
    </row>
    <row r="3556" spans="1:6" ht="15">
      <c r="A3556" s="40"/>
      <c r="B3556" s="40"/>
      <c r="C3556" s="41"/>
      <c r="D3556" s="69"/>
      <c r="E3556" s="42"/>
      <c r="F3556" s="42"/>
    </row>
    <row r="3557" spans="1:6" ht="15">
      <c r="A3557" s="40"/>
      <c r="B3557" s="40"/>
      <c r="C3557" s="41"/>
      <c r="D3557" s="69"/>
      <c r="E3557" s="42"/>
      <c r="F3557" s="42"/>
    </row>
    <row r="3558" spans="1:6" ht="15">
      <c r="A3558" s="40"/>
      <c r="B3558" s="40"/>
      <c r="C3558" s="41"/>
      <c r="D3558" s="69"/>
      <c r="E3558" s="42"/>
      <c r="F3558" s="42"/>
    </row>
    <row r="3559" spans="1:6" ht="15">
      <c r="A3559" s="40"/>
      <c r="B3559" s="40"/>
      <c r="C3559" s="41"/>
      <c r="D3559" s="69"/>
      <c r="E3559" s="42"/>
      <c r="F3559" s="42"/>
    </row>
    <row r="3560" spans="1:6" ht="15">
      <c r="A3560" s="40"/>
      <c r="B3560" s="40"/>
      <c r="C3560" s="41"/>
      <c r="D3560" s="69"/>
      <c r="E3560" s="42"/>
      <c r="F3560" s="42"/>
    </row>
    <row r="3561" spans="1:6" ht="15">
      <c r="A3561" s="40"/>
      <c r="B3561" s="40"/>
      <c r="C3561" s="41"/>
      <c r="D3561" s="69"/>
      <c r="E3561" s="42"/>
      <c r="F3561" s="42"/>
    </row>
    <row r="3562" spans="1:6" ht="15">
      <c r="A3562" s="40"/>
      <c r="B3562" s="40"/>
      <c r="C3562" s="41"/>
      <c r="D3562" s="69"/>
      <c r="E3562" s="42"/>
      <c r="F3562" s="42"/>
    </row>
    <row r="3563" spans="1:6" ht="15">
      <c r="A3563" s="40"/>
      <c r="B3563" s="40"/>
      <c r="C3563" s="41"/>
      <c r="D3563" s="69"/>
      <c r="E3563" s="42"/>
      <c r="F3563" s="42"/>
    </row>
    <row r="3564" spans="1:6" ht="15">
      <c r="A3564" s="40"/>
      <c r="B3564" s="40"/>
      <c r="C3564" s="41"/>
      <c r="D3564" s="69"/>
      <c r="E3564" s="42"/>
      <c r="F3564" s="42"/>
    </row>
    <row r="3565" spans="1:6" ht="15">
      <c r="A3565" s="40"/>
      <c r="B3565" s="40"/>
      <c r="C3565" s="41"/>
      <c r="D3565" s="69"/>
      <c r="E3565" s="42"/>
      <c r="F3565" s="42"/>
    </row>
    <row r="3566" spans="1:6" ht="15">
      <c r="A3566" s="40"/>
      <c r="B3566" s="40"/>
      <c r="C3566" s="41"/>
      <c r="D3566" s="69"/>
      <c r="E3566" s="42"/>
      <c r="F3566" s="42"/>
    </row>
    <row r="3567" spans="1:6" ht="15">
      <c r="A3567" s="40"/>
      <c r="B3567" s="40"/>
      <c r="C3567" s="41"/>
      <c r="D3567" s="69"/>
      <c r="E3567" s="42"/>
      <c r="F3567" s="42"/>
    </row>
    <row r="3568" spans="1:6" ht="15">
      <c r="A3568" s="40"/>
      <c r="B3568" s="40"/>
      <c r="C3568" s="41"/>
      <c r="D3568" s="69"/>
      <c r="E3568" s="42"/>
      <c r="F3568" s="42"/>
    </row>
    <row r="3569" spans="1:6" ht="15">
      <c r="A3569" s="40"/>
      <c r="B3569" s="40"/>
      <c r="C3569" s="41"/>
      <c r="D3569" s="69"/>
      <c r="E3569" s="42"/>
      <c r="F3569" s="42"/>
    </row>
    <row r="3570" spans="1:6" ht="15">
      <c r="A3570" s="40"/>
      <c r="B3570" s="40"/>
      <c r="C3570" s="41"/>
      <c r="D3570" s="69"/>
      <c r="E3570" s="42"/>
      <c r="F3570" s="42"/>
    </row>
    <row r="3571" spans="1:6" ht="15">
      <c r="A3571" s="40"/>
      <c r="B3571" s="40"/>
      <c r="C3571" s="41"/>
      <c r="D3571" s="69"/>
      <c r="E3571" s="42"/>
      <c r="F3571" s="42"/>
    </row>
    <row r="3572" spans="1:6" ht="15">
      <c r="A3572" s="40"/>
      <c r="B3572" s="40"/>
      <c r="C3572" s="41"/>
      <c r="D3572" s="69"/>
      <c r="E3572" s="42"/>
      <c r="F3572" s="42"/>
    </row>
    <row r="3573" spans="1:6" ht="15">
      <c r="A3573" s="40"/>
      <c r="B3573" s="40"/>
      <c r="C3573" s="41"/>
      <c r="D3573" s="69"/>
      <c r="E3573" s="42"/>
      <c r="F3573" s="42"/>
    </row>
    <row r="3574" spans="1:6" ht="15">
      <c r="A3574" s="40"/>
      <c r="B3574" s="40"/>
      <c r="C3574" s="41"/>
      <c r="D3574" s="69"/>
      <c r="E3574" s="42"/>
      <c r="F3574" s="42"/>
    </row>
    <row r="3575" spans="1:6" ht="15">
      <c r="A3575" s="40"/>
      <c r="B3575" s="40"/>
      <c r="C3575" s="41"/>
      <c r="D3575" s="69"/>
      <c r="E3575" s="42"/>
      <c r="F3575" s="42"/>
    </row>
    <row r="3576" spans="1:6" ht="15">
      <c r="A3576" s="40"/>
      <c r="B3576" s="40"/>
      <c r="C3576" s="41"/>
      <c r="D3576" s="69"/>
      <c r="E3576" s="42"/>
      <c r="F3576" s="42"/>
    </row>
    <row r="3577" spans="1:6" ht="15">
      <c r="A3577" s="40"/>
      <c r="B3577" s="40"/>
      <c r="C3577" s="41"/>
      <c r="D3577" s="69"/>
      <c r="E3577" s="42"/>
      <c r="F3577" s="42"/>
    </row>
    <row r="3578" spans="1:6" ht="15">
      <c r="A3578" s="40"/>
      <c r="B3578" s="40"/>
      <c r="C3578" s="41"/>
      <c r="D3578" s="69"/>
      <c r="E3578" s="42"/>
      <c r="F3578" s="42"/>
    </row>
    <row r="3579" spans="1:6" ht="15">
      <c r="A3579" s="40"/>
      <c r="B3579" s="40"/>
      <c r="C3579" s="41"/>
      <c r="D3579" s="69"/>
      <c r="E3579" s="42"/>
      <c r="F3579" s="42"/>
    </row>
    <row r="3580" spans="1:6" ht="15">
      <c r="A3580" s="40"/>
      <c r="B3580" s="40"/>
      <c r="C3580" s="41"/>
      <c r="D3580" s="69"/>
      <c r="E3580" s="42"/>
      <c r="F3580" s="42"/>
    </row>
    <row r="3581" spans="1:6" ht="15">
      <c r="A3581" s="40"/>
      <c r="B3581" s="40"/>
      <c r="C3581" s="41"/>
      <c r="D3581" s="69"/>
      <c r="E3581" s="42"/>
      <c r="F3581" s="42"/>
    </row>
    <row r="3582" spans="1:6" ht="15">
      <c r="A3582" s="40"/>
      <c r="B3582" s="40"/>
      <c r="C3582" s="41"/>
      <c r="D3582" s="69"/>
      <c r="E3582" s="42"/>
      <c r="F3582" s="42"/>
    </row>
    <row r="3583" spans="1:6" ht="15">
      <c r="A3583" s="40"/>
      <c r="B3583" s="40"/>
      <c r="C3583" s="41"/>
      <c r="D3583" s="69"/>
      <c r="E3583" s="42"/>
      <c r="F3583" s="42"/>
    </row>
    <row r="3584" spans="1:6" ht="15">
      <c r="A3584" s="40"/>
      <c r="B3584" s="40"/>
      <c r="C3584" s="41"/>
      <c r="D3584" s="69"/>
      <c r="E3584" s="42"/>
      <c r="F3584" s="42"/>
    </row>
    <row r="3585" spans="1:6" ht="15">
      <c r="A3585" s="40"/>
      <c r="B3585" s="40"/>
      <c r="C3585" s="41"/>
      <c r="D3585" s="69"/>
      <c r="E3585" s="42"/>
      <c r="F3585" s="42"/>
    </row>
    <row r="3586" spans="1:6" ht="15">
      <c r="A3586" s="40"/>
      <c r="B3586" s="40"/>
      <c r="C3586" s="41"/>
      <c r="D3586" s="69"/>
      <c r="E3586" s="42"/>
      <c r="F3586" s="42"/>
    </row>
    <row r="3587" spans="1:6" ht="15">
      <c r="A3587" s="40"/>
      <c r="B3587" s="40"/>
      <c r="C3587" s="41"/>
      <c r="D3587" s="69"/>
      <c r="E3587" s="42"/>
      <c r="F3587" s="42"/>
    </row>
    <row r="3588" spans="1:6" ht="15">
      <c r="A3588" s="40"/>
      <c r="B3588" s="40"/>
      <c r="C3588" s="41"/>
      <c r="D3588" s="69"/>
      <c r="E3588" s="42"/>
      <c r="F3588" s="42"/>
    </row>
    <row r="3589" spans="1:6" ht="15">
      <c r="A3589" s="40"/>
      <c r="B3589" s="40"/>
      <c r="C3589" s="41"/>
      <c r="D3589" s="69"/>
      <c r="E3589" s="42"/>
      <c r="F3589" s="42"/>
    </row>
    <row r="3590" spans="1:6" ht="15">
      <c r="A3590" s="40"/>
      <c r="B3590" s="40"/>
      <c r="C3590" s="41"/>
      <c r="D3590" s="69"/>
      <c r="E3590" s="42"/>
      <c r="F3590" s="42"/>
    </row>
    <row r="3591" spans="1:6" ht="15">
      <c r="A3591" s="40"/>
      <c r="B3591" s="40"/>
      <c r="C3591" s="41"/>
      <c r="D3591" s="69"/>
      <c r="E3591" s="42"/>
      <c r="F3591" s="42"/>
    </row>
    <row r="3592" spans="1:6" ht="15">
      <c r="A3592" s="40"/>
      <c r="B3592" s="40"/>
      <c r="C3592" s="41"/>
      <c r="D3592" s="69"/>
      <c r="E3592" s="42"/>
      <c r="F3592" s="42"/>
    </row>
    <row r="3593" spans="1:6" ht="15">
      <c r="A3593" s="40"/>
      <c r="B3593" s="40"/>
      <c r="C3593" s="41"/>
      <c r="D3593" s="69"/>
      <c r="E3593" s="42"/>
      <c r="F3593" s="42"/>
    </row>
    <row r="3594" spans="1:6" ht="15">
      <c r="A3594" s="40"/>
      <c r="B3594" s="40"/>
      <c r="C3594" s="41"/>
      <c r="D3594" s="69"/>
      <c r="E3594" s="42"/>
      <c r="F3594" s="42"/>
    </row>
    <row r="3595" spans="1:6" ht="15">
      <c r="A3595" s="40"/>
      <c r="B3595" s="40"/>
      <c r="C3595" s="41"/>
      <c r="D3595" s="69"/>
      <c r="E3595" s="42"/>
      <c r="F3595" s="42"/>
    </row>
    <row r="3596" spans="1:6" ht="15">
      <c r="A3596" s="40"/>
      <c r="B3596" s="40"/>
      <c r="C3596" s="41"/>
      <c r="D3596" s="69"/>
      <c r="E3596" s="42"/>
      <c r="F3596" s="42"/>
    </row>
    <row r="3597" spans="1:6" ht="15">
      <c r="A3597" s="40"/>
      <c r="B3597" s="40"/>
      <c r="C3597" s="41"/>
      <c r="D3597" s="69"/>
      <c r="E3597" s="42"/>
      <c r="F3597" s="42"/>
    </row>
    <row r="3598" spans="1:6" ht="15">
      <c r="A3598" s="40"/>
      <c r="B3598" s="40"/>
      <c r="C3598" s="41"/>
      <c r="D3598" s="69"/>
      <c r="E3598" s="42"/>
      <c r="F3598" s="42"/>
    </row>
    <row r="3599" spans="1:6" ht="15">
      <c r="A3599" s="40"/>
      <c r="B3599" s="40"/>
      <c r="C3599" s="41"/>
      <c r="D3599" s="69"/>
      <c r="E3599" s="42"/>
      <c r="F3599" s="42"/>
    </row>
    <row r="3600" spans="1:6" ht="15">
      <c r="A3600" s="40"/>
      <c r="B3600" s="40"/>
      <c r="C3600" s="41"/>
      <c r="D3600" s="69"/>
      <c r="E3600" s="42"/>
      <c r="F3600" s="42"/>
    </row>
    <row r="3601" spans="1:6" ht="15">
      <c r="A3601" s="40"/>
      <c r="B3601" s="40"/>
      <c r="C3601" s="41"/>
      <c r="D3601" s="69"/>
      <c r="E3601" s="42"/>
      <c r="F3601" s="42"/>
    </row>
    <row r="3602" spans="1:6" ht="15">
      <c r="A3602" s="40"/>
      <c r="B3602" s="40"/>
      <c r="C3602" s="41"/>
      <c r="D3602" s="69"/>
      <c r="E3602" s="42"/>
      <c r="F3602" s="42"/>
    </row>
    <row r="3603" spans="1:6" ht="15">
      <c r="A3603" s="40"/>
      <c r="B3603" s="40"/>
      <c r="C3603" s="41"/>
      <c r="D3603" s="69"/>
      <c r="E3603" s="42"/>
      <c r="F3603" s="42"/>
    </row>
    <row r="3604" spans="1:6" ht="15">
      <c r="A3604" s="40"/>
      <c r="B3604" s="40"/>
      <c r="C3604" s="41"/>
      <c r="D3604" s="69"/>
      <c r="E3604" s="42"/>
      <c r="F3604" s="42"/>
    </row>
    <row r="3605" spans="1:6" ht="15">
      <c r="A3605" s="40"/>
      <c r="B3605" s="40"/>
      <c r="C3605" s="41"/>
      <c r="D3605" s="69"/>
      <c r="E3605" s="42"/>
      <c r="F3605" s="42"/>
    </row>
    <row r="3606" spans="1:6" ht="15">
      <c r="A3606" s="40"/>
      <c r="B3606" s="40"/>
      <c r="C3606" s="41"/>
      <c r="D3606" s="69"/>
      <c r="E3606" s="42"/>
      <c r="F3606" s="42"/>
    </row>
    <row r="3607" spans="1:6" ht="15">
      <c r="A3607" s="40"/>
      <c r="B3607" s="40"/>
      <c r="C3607" s="41"/>
      <c r="D3607" s="69"/>
      <c r="E3607" s="42"/>
      <c r="F3607" s="42"/>
    </row>
    <row r="3608" spans="1:6" ht="15">
      <c r="A3608" s="40"/>
      <c r="B3608" s="40"/>
      <c r="C3608" s="41"/>
      <c r="D3608" s="69"/>
      <c r="E3608" s="42"/>
      <c r="F3608" s="42"/>
    </row>
    <row r="3609" spans="1:6" ht="15">
      <c r="A3609" s="40"/>
      <c r="B3609" s="40"/>
      <c r="C3609" s="41"/>
      <c r="D3609" s="69"/>
      <c r="E3609" s="42"/>
      <c r="F3609" s="42"/>
    </row>
    <row r="3610" spans="1:6" ht="15">
      <c r="A3610" s="40"/>
      <c r="B3610" s="40"/>
      <c r="C3610" s="41"/>
      <c r="D3610" s="69"/>
      <c r="E3610" s="42"/>
      <c r="F3610" s="42"/>
    </row>
    <row r="3611" spans="1:6" ht="15">
      <c r="A3611" s="40"/>
      <c r="B3611" s="40"/>
      <c r="C3611" s="41"/>
      <c r="D3611" s="69"/>
      <c r="E3611" s="42"/>
      <c r="F3611" s="42"/>
    </row>
    <row r="3612" spans="1:6" ht="15">
      <c r="A3612" s="40"/>
      <c r="B3612" s="40"/>
      <c r="C3612" s="41"/>
      <c r="D3612" s="69"/>
      <c r="E3612" s="42"/>
      <c r="F3612" s="42"/>
    </row>
    <row r="3613" spans="1:6" ht="15">
      <c r="A3613" s="40"/>
      <c r="B3613" s="40"/>
      <c r="C3613" s="41"/>
      <c r="D3613" s="69"/>
      <c r="E3613" s="42"/>
      <c r="F3613" s="42"/>
    </row>
    <row r="3614" spans="1:6" ht="15">
      <c r="A3614" s="40"/>
      <c r="B3614" s="40"/>
      <c r="C3614" s="41"/>
      <c r="D3614" s="69"/>
      <c r="E3614" s="42"/>
      <c r="F3614" s="42"/>
    </row>
    <row r="3615" spans="1:6" ht="15">
      <c r="A3615" s="40"/>
      <c r="B3615" s="40"/>
      <c r="C3615" s="41"/>
      <c r="D3615" s="69"/>
      <c r="E3615" s="42"/>
      <c r="F3615" s="42"/>
    </row>
    <row r="3616" spans="1:6" ht="15">
      <c r="A3616" s="40"/>
      <c r="B3616" s="40"/>
      <c r="C3616" s="41"/>
      <c r="D3616" s="69"/>
      <c r="E3616" s="42"/>
      <c r="F3616" s="42"/>
    </row>
    <row r="3617" spans="1:6" ht="15">
      <c r="A3617" s="40"/>
      <c r="B3617" s="40"/>
      <c r="C3617" s="41"/>
      <c r="D3617" s="69"/>
      <c r="E3617" s="42"/>
      <c r="F3617" s="42"/>
    </row>
    <row r="3618" spans="1:6" ht="15">
      <c r="A3618" s="40"/>
      <c r="B3618" s="40"/>
      <c r="C3618" s="41"/>
      <c r="D3618" s="69"/>
      <c r="E3618" s="42"/>
      <c r="F3618" s="42"/>
    </row>
    <row r="3619" spans="1:6" ht="15">
      <c r="A3619" s="40"/>
      <c r="B3619" s="40"/>
      <c r="C3619" s="41"/>
      <c r="D3619" s="69"/>
      <c r="E3619" s="42"/>
      <c r="F3619" s="42"/>
    </row>
    <row r="3620" spans="1:6" ht="15">
      <c r="A3620" s="40"/>
      <c r="B3620" s="40"/>
      <c r="C3620" s="41"/>
      <c r="D3620" s="69"/>
      <c r="E3620" s="42"/>
      <c r="F3620" s="42"/>
    </row>
    <row r="3621" spans="1:6" ht="15">
      <c r="A3621" s="40"/>
      <c r="B3621" s="40"/>
      <c r="C3621" s="41"/>
      <c r="D3621" s="69"/>
      <c r="E3621" s="42"/>
      <c r="F3621" s="42"/>
    </row>
    <row r="3622" spans="1:6" ht="15">
      <c r="A3622" s="40"/>
      <c r="B3622" s="40"/>
      <c r="C3622" s="41"/>
      <c r="D3622" s="69"/>
      <c r="E3622" s="42"/>
      <c r="F3622" s="42"/>
    </row>
    <row r="3623" spans="1:6" ht="15">
      <c r="A3623" s="40"/>
      <c r="B3623" s="40"/>
      <c r="C3623" s="41"/>
      <c r="D3623" s="69"/>
      <c r="E3623" s="42"/>
      <c r="F3623" s="42"/>
    </row>
    <row r="3624" spans="1:6" ht="15">
      <c r="A3624" s="40"/>
      <c r="B3624" s="40"/>
      <c r="C3624" s="41"/>
      <c r="D3624" s="69"/>
      <c r="E3624" s="42"/>
      <c r="F3624" s="42"/>
    </row>
    <row r="3625" spans="1:6" ht="15">
      <c r="A3625" s="40"/>
      <c r="B3625" s="40"/>
      <c r="C3625" s="41"/>
      <c r="D3625" s="69"/>
      <c r="E3625" s="42"/>
      <c r="F3625" s="42"/>
    </row>
    <row r="3626" spans="1:6" ht="15">
      <c r="A3626" s="40"/>
      <c r="B3626" s="40"/>
      <c r="C3626" s="41"/>
      <c r="D3626" s="69"/>
      <c r="E3626" s="42"/>
      <c r="F3626" s="42"/>
    </row>
    <row r="3627" spans="1:6" ht="15">
      <c r="A3627" s="40"/>
      <c r="B3627" s="40"/>
      <c r="C3627" s="41"/>
      <c r="D3627" s="69"/>
      <c r="E3627" s="42"/>
      <c r="F3627" s="42"/>
    </row>
    <row r="3628" spans="1:6" ht="15">
      <c r="A3628" s="40"/>
      <c r="B3628" s="40"/>
      <c r="C3628" s="41"/>
      <c r="D3628" s="69"/>
      <c r="E3628" s="42"/>
      <c r="F3628" s="42"/>
    </row>
    <row r="3629" spans="1:6" ht="15">
      <c r="A3629" s="40"/>
      <c r="B3629" s="40"/>
      <c r="C3629" s="41"/>
      <c r="D3629" s="69"/>
      <c r="E3629" s="42"/>
      <c r="F3629" s="42"/>
    </row>
    <row r="3630" spans="1:6" ht="15">
      <c r="A3630" s="40"/>
      <c r="B3630" s="40"/>
      <c r="C3630" s="41"/>
      <c r="D3630" s="69"/>
      <c r="E3630" s="42"/>
      <c r="F3630" s="42"/>
    </row>
    <row r="3631" spans="1:6" ht="15">
      <c r="A3631" s="40"/>
      <c r="B3631" s="40"/>
      <c r="C3631" s="41"/>
      <c r="D3631" s="69"/>
      <c r="E3631" s="42"/>
      <c r="F3631" s="42"/>
    </row>
    <row r="3632" spans="1:6" ht="15">
      <c r="A3632" s="40"/>
      <c r="B3632" s="40"/>
      <c r="C3632" s="41"/>
      <c r="D3632" s="69"/>
      <c r="E3632" s="42"/>
      <c r="F3632" s="42"/>
    </row>
    <row r="3633" spans="1:6" ht="15">
      <c r="A3633" s="40"/>
      <c r="B3633" s="40"/>
      <c r="C3633" s="41"/>
      <c r="D3633" s="69"/>
      <c r="E3633" s="42"/>
      <c r="F3633" s="42"/>
    </row>
    <row r="3634" spans="1:6" ht="15">
      <c r="A3634" s="40"/>
      <c r="B3634" s="40"/>
      <c r="C3634" s="41"/>
      <c r="D3634" s="69"/>
      <c r="E3634" s="42"/>
      <c r="F3634" s="42"/>
    </row>
    <row r="3635" spans="1:6" ht="15">
      <c r="A3635" s="40"/>
      <c r="B3635" s="40"/>
      <c r="C3635" s="41"/>
      <c r="D3635" s="69"/>
      <c r="E3635" s="42"/>
      <c r="F3635" s="42"/>
    </row>
    <row r="3636" spans="1:6" ht="15">
      <c r="A3636" s="40"/>
      <c r="B3636" s="40"/>
      <c r="C3636" s="41"/>
      <c r="D3636" s="69"/>
      <c r="E3636" s="42"/>
      <c r="F3636" s="42"/>
    </row>
    <row r="3637" spans="1:6" ht="15">
      <c r="A3637" s="40"/>
      <c r="B3637" s="40"/>
      <c r="C3637" s="41"/>
      <c r="D3637" s="69"/>
      <c r="E3637" s="42"/>
      <c r="F3637" s="42"/>
    </row>
    <row r="3638" spans="1:6" ht="15">
      <c r="A3638" s="40"/>
      <c r="B3638" s="40"/>
      <c r="C3638" s="41"/>
      <c r="D3638" s="69"/>
      <c r="E3638" s="42"/>
      <c r="F3638" s="42"/>
    </row>
    <row r="3639" spans="1:6" ht="15">
      <c r="A3639" s="40"/>
      <c r="B3639" s="40"/>
      <c r="C3639" s="41"/>
      <c r="D3639" s="69"/>
      <c r="E3639" s="42"/>
      <c r="F3639" s="42"/>
    </row>
    <row r="3640" spans="1:6" ht="15">
      <c r="A3640" s="40"/>
      <c r="B3640" s="40"/>
      <c r="C3640" s="41"/>
      <c r="D3640" s="69"/>
      <c r="E3640" s="42"/>
      <c r="F3640" s="42"/>
    </row>
    <row r="3641" spans="1:6" ht="15">
      <c r="A3641" s="40"/>
      <c r="B3641" s="40"/>
      <c r="C3641" s="41"/>
      <c r="D3641" s="69"/>
      <c r="E3641" s="42"/>
      <c r="F3641" s="42"/>
    </row>
    <row r="3642" spans="1:6" ht="15">
      <c r="A3642" s="40"/>
      <c r="B3642" s="40"/>
      <c r="C3642" s="41"/>
      <c r="D3642" s="69"/>
      <c r="E3642" s="42"/>
      <c r="F3642" s="42"/>
    </row>
    <row r="3643" spans="1:6" ht="15">
      <c r="A3643" s="40"/>
      <c r="B3643" s="40"/>
      <c r="C3643" s="41"/>
      <c r="D3643" s="69"/>
      <c r="E3643" s="42"/>
      <c r="F3643" s="42"/>
    </row>
    <row r="3644" spans="1:6" ht="15">
      <c r="A3644" s="40"/>
      <c r="B3644" s="40"/>
      <c r="C3644" s="41"/>
      <c r="D3644" s="69"/>
      <c r="E3644" s="42"/>
      <c r="F3644" s="42"/>
    </row>
    <row r="3645" spans="1:6" ht="15">
      <c r="A3645" s="40"/>
      <c r="B3645" s="40"/>
      <c r="C3645" s="41"/>
      <c r="D3645" s="69"/>
      <c r="E3645" s="42"/>
      <c r="F3645" s="42"/>
    </row>
    <row r="3646" spans="1:6" ht="15">
      <c r="A3646" s="40"/>
      <c r="B3646" s="40"/>
      <c r="C3646" s="41"/>
      <c r="D3646" s="69"/>
      <c r="E3646" s="42"/>
      <c r="F3646" s="42"/>
    </row>
    <row r="3647" spans="1:6" ht="15">
      <c r="A3647" s="40"/>
      <c r="B3647" s="40"/>
      <c r="C3647" s="41"/>
      <c r="D3647" s="69"/>
      <c r="E3647" s="42"/>
      <c r="F3647" s="42"/>
    </row>
    <row r="3648" spans="1:6" ht="15">
      <c r="A3648" s="40"/>
      <c r="B3648" s="40"/>
      <c r="C3648" s="41"/>
      <c r="D3648" s="69"/>
      <c r="E3648" s="42"/>
      <c r="F3648" s="42"/>
    </row>
    <row r="3649" spans="1:6" ht="15">
      <c r="A3649" s="40"/>
      <c r="B3649" s="40"/>
      <c r="C3649" s="41"/>
      <c r="D3649" s="69"/>
      <c r="E3649" s="42"/>
      <c r="F3649" s="42"/>
    </row>
    <row r="3650" spans="1:6" ht="15">
      <c r="A3650" s="40"/>
      <c r="B3650" s="40"/>
      <c r="C3650" s="41"/>
      <c r="D3650" s="69"/>
      <c r="E3650" s="42"/>
      <c r="F3650" s="42"/>
    </row>
    <row r="3651" spans="1:6" ht="15">
      <c r="A3651" s="40"/>
      <c r="B3651" s="40"/>
      <c r="C3651" s="41"/>
      <c r="D3651" s="69"/>
      <c r="E3651" s="42"/>
      <c r="F3651" s="42"/>
    </row>
    <row r="3652" spans="1:6" ht="15">
      <c r="A3652" s="40"/>
      <c r="B3652" s="40"/>
      <c r="C3652" s="41"/>
      <c r="D3652" s="69"/>
      <c r="E3652" s="42"/>
      <c r="F3652" s="42"/>
    </row>
    <row r="3653" spans="1:6" ht="15">
      <c r="A3653" s="40"/>
      <c r="B3653" s="40"/>
      <c r="C3653" s="41"/>
      <c r="D3653" s="69"/>
      <c r="E3653" s="42"/>
      <c r="F3653" s="42"/>
    </row>
    <row r="3654" spans="1:6" ht="15">
      <c r="A3654" s="40"/>
      <c r="B3654" s="40"/>
      <c r="C3654" s="41"/>
      <c r="D3654" s="69"/>
      <c r="E3654" s="42"/>
      <c r="F3654" s="42"/>
    </row>
    <row r="3655" spans="1:6" ht="15">
      <c r="A3655" s="40"/>
      <c r="B3655" s="40"/>
      <c r="C3655" s="41"/>
      <c r="D3655" s="69"/>
      <c r="E3655" s="42"/>
      <c r="F3655" s="42"/>
    </row>
    <row r="3656" spans="1:6" ht="15">
      <c r="A3656" s="40"/>
      <c r="B3656" s="40"/>
      <c r="C3656" s="41"/>
      <c r="D3656" s="69"/>
      <c r="E3656" s="42"/>
      <c r="F3656" s="42"/>
    </row>
    <row r="3657" spans="1:6" ht="15">
      <c r="A3657" s="40"/>
      <c r="B3657" s="40"/>
      <c r="C3657" s="41"/>
      <c r="D3657" s="69"/>
      <c r="E3657" s="42"/>
      <c r="F3657" s="42"/>
    </row>
    <row r="3658" spans="1:6" ht="15">
      <c r="A3658" s="40"/>
      <c r="B3658" s="40"/>
      <c r="C3658" s="41"/>
      <c r="D3658" s="69"/>
      <c r="E3658" s="42"/>
      <c r="F3658" s="42"/>
    </row>
    <row r="3659" spans="1:6" ht="15">
      <c r="A3659" s="40"/>
      <c r="B3659" s="40"/>
      <c r="C3659" s="41"/>
      <c r="D3659" s="69"/>
      <c r="E3659" s="42"/>
      <c r="F3659" s="42"/>
    </row>
    <row r="3660" spans="1:6" ht="15">
      <c r="A3660" s="40"/>
      <c r="B3660" s="40"/>
      <c r="C3660" s="41"/>
      <c r="D3660" s="69"/>
      <c r="E3660" s="42"/>
      <c r="F3660" s="42"/>
    </row>
    <row r="3661" spans="1:6" ht="15">
      <c r="A3661" s="40"/>
      <c r="B3661" s="40"/>
      <c r="C3661" s="41"/>
      <c r="D3661" s="69"/>
      <c r="E3661" s="42"/>
      <c r="F3661" s="42"/>
    </row>
    <row r="3662" spans="1:6" ht="15">
      <c r="A3662" s="40"/>
      <c r="B3662" s="40"/>
      <c r="C3662" s="41"/>
      <c r="D3662" s="69"/>
      <c r="E3662" s="42"/>
      <c r="F3662" s="42"/>
    </row>
    <row r="3663" spans="1:6" ht="15">
      <c r="A3663" s="40"/>
      <c r="B3663" s="40"/>
      <c r="C3663" s="41"/>
      <c r="D3663" s="69"/>
      <c r="E3663" s="42"/>
      <c r="F3663" s="42"/>
    </row>
    <row r="3664" spans="1:6" ht="15">
      <c r="A3664" s="40"/>
      <c r="B3664" s="40"/>
      <c r="C3664" s="41"/>
      <c r="D3664" s="69"/>
      <c r="E3664" s="42"/>
      <c r="F3664" s="42"/>
    </row>
    <row r="3665" spans="1:6" ht="15">
      <c r="A3665" s="40"/>
      <c r="B3665" s="40"/>
      <c r="C3665" s="41"/>
      <c r="D3665" s="69"/>
      <c r="E3665" s="42"/>
      <c r="F3665" s="42"/>
    </row>
    <row r="3666" spans="1:6" ht="15">
      <c r="A3666" s="40"/>
      <c r="B3666" s="40"/>
      <c r="C3666" s="41"/>
      <c r="D3666" s="69"/>
      <c r="E3666" s="42"/>
      <c r="F3666" s="42"/>
    </row>
    <row r="3667" spans="1:6" ht="15">
      <c r="A3667" s="40"/>
      <c r="B3667" s="40"/>
      <c r="C3667" s="41"/>
      <c r="D3667" s="69"/>
      <c r="E3667" s="42"/>
      <c r="F3667" s="42"/>
    </row>
    <row r="3668" spans="1:6" ht="15">
      <c r="A3668" s="40"/>
      <c r="B3668" s="40"/>
      <c r="C3668" s="41"/>
      <c r="D3668" s="69"/>
      <c r="E3668" s="42"/>
      <c r="F3668" s="42"/>
    </row>
    <row r="3669" spans="1:6" ht="15">
      <c r="A3669" s="40"/>
      <c r="B3669" s="40"/>
      <c r="C3669" s="41"/>
      <c r="D3669" s="69"/>
      <c r="E3669" s="42"/>
      <c r="F3669" s="42"/>
    </row>
    <row r="3670" spans="1:6" ht="15">
      <c r="A3670" s="40"/>
      <c r="B3670" s="40"/>
      <c r="C3670" s="41"/>
      <c r="D3670" s="69"/>
      <c r="E3670" s="42"/>
      <c r="F3670" s="42"/>
    </row>
    <row r="3671" spans="1:6" ht="15">
      <c r="A3671" s="40"/>
      <c r="B3671" s="40"/>
      <c r="C3671" s="41"/>
      <c r="D3671" s="69"/>
      <c r="E3671" s="42"/>
      <c r="F3671" s="42"/>
    </row>
    <row r="3672" spans="1:6" ht="15">
      <c r="A3672" s="40"/>
      <c r="B3672" s="40"/>
      <c r="C3672" s="41"/>
      <c r="D3672" s="69"/>
      <c r="E3672" s="42"/>
      <c r="F3672" s="42"/>
    </row>
    <row r="3673" spans="1:6" ht="15">
      <c r="A3673" s="40"/>
      <c r="B3673" s="40"/>
      <c r="C3673" s="41"/>
      <c r="D3673" s="69"/>
      <c r="E3673" s="42"/>
      <c r="F3673" s="42"/>
    </row>
    <row r="3674" spans="1:6" ht="15">
      <c r="A3674" s="40"/>
      <c r="B3674" s="40"/>
      <c r="C3674" s="41"/>
      <c r="D3674" s="69"/>
      <c r="E3674" s="42"/>
      <c r="F3674" s="42"/>
    </row>
    <row r="3675" spans="1:6" ht="15">
      <c r="A3675" s="40"/>
      <c r="B3675" s="40"/>
      <c r="C3675" s="41"/>
      <c r="D3675" s="69"/>
      <c r="E3675" s="42"/>
      <c r="F3675" s="42"/>
    </row>
    <row r="3676" spans="1:6" ht="15">
      <c r="A3676" s="40"/>
      <c r="B3676" s="40"/>
      <c r="C3676" s="41"/>
      <c r="D3676" s="69"/>
      <c r="E3676" s="42"/>
      <c r="F3676" s="42"/>
    </row>
    <row r="3677" spans="1:6" ht="15">
      <c r="A3677" s="40"/>
      <c r="B3677" s="40"/>
      <c r="C3677" s="41"/>
      <c r="D3677" s="69"/>
      <c r="E3677" s="42"/>
      <c r="F3677" s="42"/>
    </row>
    <row r="3678" spans="1:6" ht="15">
      <c r="A3678" s="40"/>
      <c r="B3678" s="40"/>
      <c r="C3678" s="41"/>
      <c r="D3678" s="69"/>
      <c r="E3678" s="42"/>
      <c r="F3678" s="42"/>
    </row>
    <row r="3679" spans="1:6" ht="15">
      <c r="A3679" s="40"/>
      <c r="B3679" s="40"/>
      <c r="C3679" s="41"/>
      <c r="D3679" s="69"/>
      <c r="E3679" s="42"/>
      <c r="F3679" s="42"/>
    </row>
    <row r="3680" spans="1:6" ht="15">
      <c r="A3680" s="40"/>
      <c r="B3680" s="40"/>
      <c r="C3680" s="41"/>
      <c r="D3680" s="69"/>
      <c r="E3680" s="42"/>
      <c r="F3680" s="42"/>
    </row>
    <row r="3681" spans="1:6" ht="15">
      <c r="A3681" s="40"/>
      <c r="B3681" s="40"/>
      <c r="C3681" s="41"/>
      <c r="D3681" s="69"/>
      <c r="E3681" s="42"/>
      <c r="F3681" s="42"/>
    </row>
    <row r="3682" spans="1:6" ht="15">
      <c r="A3682" s="40"/>
      <c r="B3682" s="40"/>
      <c r="C3682" s="41"/>
      <c r="D3682" s="69"/>
      <c r="E3682" s="42"/>
      <c r="F3682" s="42"/>
    </row>
    <row r="3683" spans="1:6" ht="15">
      <c r="A3683" s="40"/>
      <c r="B3683" s="40"/>
      <c r="C3683" s="41"/>
      <c r="D3683" s="69"/>
      <c r="E3683" s="42"/>
      <c r="F3683" s="42"/>
    </row>
    <row r="3684" spans="1:6" ht="15">
      <c r="A3684" s="40"/>
      <c r="B3684" s="40"/>
      <c r="C3684" s="41"/>
      <c r="D3684" s="69"/>
      <c r="E3684" s="42"/>
      <c r="F3684" s="42"/>
    </row>
    <row r="3685" spans="1:6" ht="15">
      <c r="A3685" s="40"/>
      <c r="B3685" s="40"/>
      <c r="C3685" s="41"/>
      <c r="D3685" s="69"/>
      <c r="E3685" s="42"/>
      <c r="F3685" s="42"/>
    </row>
    <row r="3686" spans="1:6" ht="15">
      <c r="A3686" s="40"/>
      <c r="B3686" s="40"/>
      <c r="C3686" s="41"/>
      <c r="D3686" s="69"/>
      <c r="E3686" s="42"/>
      <c r="F3686" s="42"/>
    </row>
    <row r="3687" spans="1:6" ht="15">
      <c r="A3687" s="40"/>
      <c r="B3687" s="40"/>
      <c r="C3687" s="41"/>
      <c r="D3687" s="69"/>
      <c r="E3687" s="42"/>
      <c r="F3687" s="42"/>
    </row>
    <row r="3688" spans="1:6" ht="15">
      <c r="A3688" s="40"/>
      <c r="B3688" s="40"/>
      <c r="C3688" s="41"/>
      <c r="D3688" s="69"/>
      <c r="E3688" s="42"/>
      <c r="F3688" s="42"/>
    </row>
    <row r="3689" spans="1:6" ht="15">
      <c r="A3689" s="40"/>
      <c r="B3689" s="40"/>
      <c r="C3689" s="41"/>
      <c r="D3689" s="69"/>
      <c r="E3689" s="42"/>
      <c r="F3689" s="42"/>
    </row>
    <row r="3690" spans="1:6" ht="15">
      <c r="A3690" s="40"/>
      <c r="B3690" s="40"/>
      <c r="C3690" s="41"/>
      <c r="D3690" s="69"/>
      <c r="E3690" s="42"/>
      <c r="F3690" s="42"/>
    </row>
    <row r="3691" spans="1:6" ht="15">
      <c r="A3691" s="40"/>
      <c r="B3691" s="40"/>
      <c r="C3691" s="41"/>
      <c r="D3691" s="69"/>
      <c r="E3691" s="42"/>
      <c r="F3691" s="42"/>
    </row>
    <row r="3692" spans="1:6" ht="15">
      <c r="A3692" s="40"/>
      <c r="B3692" s="40"/>
      <c r="C3692" s="41"/>
      <c r="D3692" s="69"/>
      <c r="E3692" s="42"/>
      <c r="F3692" s="42"/>
    </row>
    <row r="3693" spans="1:6" ht="15">
      <c r="A3693" s="40"/>
      <c r="B3693" s="40"/>
      <c r="C3693" s="41"/>
      <c r="D3693" s="69"/>
      <c r="E3693" s="42"/>
      <c r="F3693" s="42"/>
    </row>
    <row r="3694" spans="1:6" ht="15">
      <c r="A3694" s="40"/>
      <c r="B3694" s="40"/>
      <c r="C3694" s="41"/>
      <c r="D3694" s="69"/>
      <c r="E3694" s="42"/>
      <c r="F3694" s="42"/>
    </row>
    <row r="3695" spans="1:6" ht="15">
      <c r="A3695" s="40"/>
      <c r="B3695" s="40"/>
      <c r="C3695" s="41"/>
      <c r="D3695" s="69"/>
      <c r="E3695" s="42"/>
      <c r="F3695" s="42"/>
    </row>
    <row r="3696" spans="1:6" ht="15">
      <c r="A3696" s="40"/>
      <c r="B3696" s="40"/>
      <c r="C3696" s="41"/>
      <c r="D3696" s="69"/>
      <c r="E3696" s="42"/>
      <c r="F3696" s="42"/>
    </row>
    <row r="3697" spans="1:6" ht="15">
      <c r="A3697" s="40"/>
      <c r="B3697" s="40"/>
      <c r="C3697" s="41"/>
      <c r="D3697" s="69"/>
      <c r="E3697" s="42"/>
      <c r="F3697" s="42"/>
    </row>
    <row r="3698" spans="1:6" ht="15">
      <c r="A3698" s="40"/>
      <c r="B3698" s="40"/>
      <c r="C3698" s="41"/>
      <c r="D3698" s="69"/>
      <c r="E3698" s="42"/>
      <c r="F3698" s="42"/>
    </row>
    <row r="3699" spans="1:6" ht="15">
      <c r="A3699" s="40"/>
      <c r="B3699" s="40"/>
      <c r="C3699" s="41"/>
      <c r="D3699" s="69"/>
      <c r="E3699" s="42"/>
      <c r="F3699" s="42"/>
    </row>
    <row r="3700" spans="1:6" ht="15">
      <c r="A3700" s="40"/>
      <c r="B3700" s="40"/>
      <c r="C3700" s="41"/>
      <c r="D3700" s="69"/>
      <c r="E3700" s="42"/>
      <c r="F3700" s="42"/>
    </row>
    <row r="3701" spans="1:6" ht="15">
      <c r="A3701" s="40"/>
      <c r="B3701" s="40"/>
      <c r="C3701" s="41"/>
      <c r="D3701" s="69"/>
      <c r="E3701" s="42"/>
      <c r="F3701" s="42"/>
    </row>
    <row r="3702" spans="1:6" ht="15">
      <c r="A3702" s="40"/>
      <c r="B3702" s="40"/>
      <c r="C3702" s="41"/>
      <c r="D3702" s="69"/>
      <c r="E3702" s="42"/>
      <c r="F3702" s="42"/>
    </row>
    <row r="3703" spans="1:6" ht="15">
      <c r="A3703" s="40"/>
      <c r="B3703" s="40"/>
      <c r="C3703" s="41"/>
      <c r="D3703" s="69"/>
      <c r="E3703" s="42"/>
      <c r="F3703" s="42"/>
    </row>
    <row r="3704" spans="1:6" ht="15">
      <c r="A3704" s="40"/>
      <c r="B3704" s="40"/>
      <c r="C3704" s="41"/>
      <c r="D3704" s="69"/>
      <c r="E3704" s="42"/>
      <c r="F3704" s="42"/>
    </row>
    <row r="3705" spans="1:6" ht="15">
      <c r="A3705" s="40"/>
      <c r="B3705" s="40"/>
      <c r="C3705" s="41"/>
      <c r="D3705" s="69"/>
      <c r="E3705" s="42"/>
      <c r="F3705" s="42"/>
    </row>
    <row r="3706" spans="1:6" ht="15">
      <c r="A3706" s="40"/>
      <c r="B3706" s="40"/>
      <c r="C3706" s="41"/>
      <c r="D3706" s="69"/>
      <c r="E3706" s="42"/>
      <c r="F3706" s="42"/>
    </row>
    <row r="3707" spans="1:6" ht="15">
      <c r="A3707" s="40"/>
      <c r="B3707" s="40"/>
      <c r="C3707" s="41"/>
      <c r="D3707" s="69"/>
      <c r="E3707" s="42"/>
      <c r="F3707" s="42"/>
    </row>
    <row r="3708" spans="1:6" ht="15">
      <c r="A3708" s="40"/>
      <c r="B3708" s="40"/>
      <c r="C3708" s="41"/>
      <c r="D3708" s="69"/>
      <c r="E3708" s="42"/>
      <c r="F3708" s="42"/>
    </row>
    <row r="3709" spans="1:6" ht="15">
      <c r="A3709" s="40"/>
      <c r="B3709" s="40"/>
      <c r="C3709" s="41"/>
      <c r="D3709" s="69"/>
      <c r="E3709" s="42"/>
      <c r="F3709" s="42"/>
    </row>
    <row r="3710" spans="1:6" ht="15">
      <c r="A3710" s="40"/>
      <c r="B3710" s="40"/>
      <c r="C3710" s="41"/>
      <c r="D3710" s="69"/>
      <c r="E3710" s="42"/>
      <c r="F3710" s="42"/>
    </row>
    <row r="3711" spans="1:6" ht="15">
      <c r="A3711" s="40"/>
      <c r="B3711" s="40"/>
      <c r="C3711" s="41"/>
      <c r="D3711" s="69"/>
      <c r="E3711" s="42"/>
      <c r="F3711" s="42"/>
    </row>
    <row r="3712" spans="1:6" ht="15">
      <c r="A3712" s="40"/>
      <c r="B3712" s="40"/>
      <c r="C3712" s="41"/>
      <c r="D3712" s="69"/>
      <c r="E3712" s="42"/>
      <c r="F3712" s="42"/>
    </row>
    <row r="3713" spans="1:6" ht="15">
      <c r="A3713" s="40"/>
      <c r="B3713" s="40"/>
      <c r="C3713" s="41"/>
      <c r="D3713" s="69"/>
      <c r="E3713" s="42"/>
      <c r="F3713" s="42"/>
    </row>
    <row r="3714" spans="1:6" ht="15">
      <c r="A3714" s="40"/>
      <c r="B3714" s="40"/>
      <c r="C3714" s="41"/>
      <c r="D3714" s="69"/>
      <c r="E3714" s="42"/>
      <c r="F3714" s="42"/>
    </row>
    <row r="3715" spans="1:6" ht="15">
      <c r="A3715" s="40"/>
      <c r="B3715" s="40"/>
      <c r="C3715" s="41"/>
      <c r="D3715" s="69"/>
      <c r="E3715" s="42"/>
      <c r="F3715" s="42"/>
    </row>
    <row r="3716" spans="1:6" ht="15">
      <c r="A3716" s="40"/>
      <c r="B3716" s="40"/>
      <c r="C3716" s="41"/>
      <c r="D3716" s="69"/>
      <c r="E3716" s="42"/>
      <c r="F3716" s="42"/>
    </row>
    <row r="3717" spans="1:6" ht="15">
      <c r="A3717" s="40"/>
      <c r="B3717" s="40"/>
      <c r="C3717" s="41"/>
      <c r="D3717" s="69"/>
      <c r="E3717" s="42"/>
      <c r="F3717" s="42"/>
    </row>
    <row r="3718" spans="1:6" ht="15">
      <c r="A3718" s="40"/>
      <c r="B3718" s="40"/>
      <c r="C3718" s="41"/>
      <c r="D3718" s="69"/>
      <c r="E3718" s="42"/>
      <c r="F3718" s="42"/>
    </row>
    <row r="3719" spans="1:6" ht="15">
      <c r="A3719" s="40"/>
      <c r="B3719" s="40"/>
      <c r="C3719" s="41"/>
      <c r="D3719" s="69"/>
      <c r="E3719" s="42"/>
      <c r="F3719" s="42"/>
    </row>
    <row r="3720" spans="1:6" ht="15">
      <c r="A3720" s="40"/>
      <c r="B3720" s="40"/>
      <c r="C3720" s="41"/>
      <c r="D3720" s="69"/>
      <c r="E3720" s="42"/>
      <c r="F3720" s="42"/>
    </row>
    <row r="3721" spans="1:6" ht="15">
      <c r="A3721" s="40"/>
      <c r="B3721" s="40"/>
      <c r="C3721" s="41"/>
      <c r="D3721" s="69"/>
      <c r="E3721" s="42"/>
      <c r="F3721" s="42"/>
    </row>
    <row r="3722" spans="1:6" ht="15">
      <c r="A3722" s="40"/>
      <c r="B3722" s="40"/>
      <c r="C3722" s="41"/>
      <c r="D3722" s="69"/>
      <c r="E3722" s="42"/>
      <c r="F3722" s="42"/>
    </row>
    <row r="3723" spans="1:6" ht="15">
      <c r="A3723" s="40"/>
      <c r="B3723" s="40"/>
      <c r="C3723" s="41"/>
      <c r="D3723" s="69"/>
      <c r="E3723" s="42"/>
      <c r="F3723" s="42"/>
    </row>
    <row r="3724" spans="1:6" ht="15">
      <c r="A3724" s="40"/>
      <c r="B3724" s="40"/>
      <c r="C3724" s="41"/>
      <c r="D3724" s="69"/>
      <c r="E3724" s="42"/>
      <c r="F3724" s="42"/>
    </row>
    <row r="3725" spans="1:6" ht="15">
      <c r="A3725" s="40"/>
      <c r="B3725" s="40"/>
      <c r="C3725" s="41"/>
      <c r="D3725" s="69"/>
      <c r="E3725" s="42"/>
      <c r="F3725" s="42"/>
    </row>
    <row r="3726" spans="1:6" ht="15">
      <c r="A3726" s="40"/>
      <c r="B3726" s="40"/>
      <c r="C3726" s="41"/>
      <c r="D3726" s="69"/>
      <c r="E3726" s="42"/>
      <c r="F3726" s="42"/>
    </row>
    <row r="3727" spans="1:6" ht="15">
      <c r="A3727" s="40"/>
      <c r="B3727" s="40"/>
      <c r="C3727" s="41"/>
      <c r="D3727" s="69"/>
      <c r="E3727" s="42"/>
      <c r="F3727" s="42"/>
    </row>
    <row r="3728" spans="1:6" ht="15">
      <c r="A3728" s="40"/>
      <c r="B3728" s="40"/>
      <c r="C3728" s="41"/>
      <c r="D3728" s="69"/>
      <c r="E3728" s="42"/>
      <c r="F3728" s="42"/>
    </row>
    <row r="3729" spans="1:6" ht="15">
      <c r="A3729" s="40"/>
      <c r="B3729" s="40"/>
      <c r="C3729" s="41"/>
      <c r="D3729" s="69"/>
      <c r="E3729" s="42"/>
      <c r="F3729" s="42"/>
    </row>
    <row r="3730" spans="1:6" ht="15">
      <c r="A3730" s="40"/>
      <c r="B3730" s="40"/>
      <c r="C3730" s="41"/>
      <c r="D3730" s="69"/>
      <c r="E3730" s="42"/>
      <c r="F3730" s="42"/>
    </row>
    <row r="3731" spans="1:6" ht="15">
      <c r="A3731" s="40"/>
      <c r="B3731" s="40"/>
      <c r="C3731" s="41"/>
      <c r="D3731" s="69"/>
      <c r="E3731" s="42"/>
      <c r="F3731" s="42"/>
    </row>
    <row r="3732" spans="1:6" ht="15">
      <c r="A3732" s="40"/>
      <c r="B3732" s="40"/>
      <c r="C3732" s="41"/>
      <c r="D3732" s="69"/>
      <c r="E3732" s="42"/>
      <c r="F3732" s="42"/>
    </row>
    <row r="3733" spans="1:6" ht="15">
      <c r="A3733" s="40"/>
      <c r="B3733" s="40"/>
      <c r="C3733" s="41"/>
      <c r="D3733" s="69"/>
      <c r="E3733" s="42"/>
      <c r="F3733" s="42"/>
    </row>
    <row r="3734" spans="1:6" ht="15">
      <c r="A3734" s="40"/>
      <c r="B3734" s="40"/>
      <c r="C3734" s="41"/>
      <c r="D3734" s="69"/>
      <c r="E3734" s="42"/>
      <c r="F3734" s="42"/>
    </row>
    <row r="3735" spans="1:6" ht="15">
      <c r="A3735" s="40"/>
      <c r="B3735" s="40"/>
      <c r="C3735" s="41"/>
      <c r="D3735" s="69"/>
      <c r="E3735" s="42"/>
      <c r="F3735" s="42"/>
    </row>
    <row r="3736" spans="1:6" ht="15">
      <c r="A3736" s="40"/>
      <c r="B3736" s="40"/>
      <c r="C3736" s="41"/>
      <c r="D3736" s="69"/>
      <c r="E3736" s="42"/>
      <c r="F3736" s="42"/>
    </row>
    <row r="3737" spans="1:6" ht="15">
      <c r="A3737" s="40"/>
      <c r="B3737" s="40"/>
      <c r="C3737" s="41"/>
      <c r="D3737" s="69"/>
      <c r="E3737" s="42"/>
      <c r="F3737" s="42"/>
    </row>
    <row r="3738" spans="1:6" ht="15">
      <c r="A3738" s="40"/>
      <c r="B3738" s="40"/>
      <c r="C3738" s="41"/>
      <c r="D3738" s="69"/>
      <c r="E3738" s="42"/>
      <c r="F3738" s="42"/>
    </row>
    <row r="3739" spans="1:6" ht="15">
      <c r="A3739" s="40"/>
      <c r="B3739" s="40"/>
      <c r="C3739" s="41"/>
      <c r="D3739" s="69"/>
      <c r="E3739" s="42"/>
      <c r="F3739" s="42"/>
    </row>
    <row r="3740" spans="1:6" ht="15">
      <c r="A3740" s="40"/>
      <c r="B3740" s="40"/>
      <c r="C3740" s="41"/>
      <c r="D3740" s="69"/>
      <c r="E3740" s="42"/>
      <c r="F3740" s="42"/>
    </row>
    <row r="3741" spans="1:6" ht="15">
      <c r="A3741" s="40"/>
      <c r="B3741" s="40"/>
      <c r="C3741" s="41"/>
      <c r="D3741" s="69"/>
      <c r="E3741" s="42"/>
      <c r="F3741" s="42"/>
    </row>
    <row r="3742" spans="1:6" ht="15">
      <c r="A3742" s="40"/>
      <c r="B3742" s="40"/>
      <c r="C3742" s="41"/>
      <c r="D3742" s="69"/>
      <c r="E3742" s="42"/>
      <c r="F3742" s="42"/>
    </row>
    <row r="3743" spans="1:6" ht="15">
      <c r="A3743" s="40"/>
      <c r="B3743" s="40"/>
      <c r="C3743" s="41"/>
      <c r="D3743" s="69"/>
      <c r="E3743" s="42"/>
      <c r="F3743" s="42"/>
    </row>
    <row r="3744" spans="1:6" ht="15">
      <c r="A3744" s="40"/>
      <c r="B3744" s="40"/>
      <c r="C3744" s="41"/>
      <c r="D3744" s="69"/>
      <c r="E3744" s="42"/>
      <c r="F3744" s="42"/>
    </row>
    <row r="3745" spans="1:6" ht="15">
      <c r="A3745" s="40"/>
      <c r="B3745" s="40"/>
      <c r="C3745" s="41"/>
      <c r="D3745" s="69"/>
      <c r="E3745" s="42"/>
      <c r="F3745" s="42"/>
    </row>
    <row r="3746" spans="1:6" ht="15">
      <c r="A3746" s="40"/>
      <c r="B3746" s="40"/>
      <c r="C3746" s="41"/>
      <c r="D3746" s="69"/>
      <c r="E3746" s="42"/>
      <c r="F3746" s="42"/>
    </row>
    <row r="3747" spans="1:6" ht="15">
      <c r="A3747" s="40"/>
      <c r="B3747" s="40"/>
      <c r="C3747" s="41"/>
      <c r="D3747" s="69"/>
      <c r="E3747" s="42"/>
      <c r="F3747" s="42"/>
    </row>
    <row r="3748" spans="1:6" ht="15">
      <c r="A3748" s="40"/>
      <c r="B3748" s="40"/>
      <c r="C3748" s="41"/>
      <c r="D3748" s="69"/>
      <c r="E3748" s="42"/>
      <c r="F3748" s="42"/>
    </row>
    <row r="3749" spans="1:6" ht="15">
      <c r="A3749" s="40"/>
      <c r="B3749" s="40"/>
      <c r="C3749" s="41"/>
      <c r="D3749" s="69"/>
      <c r="E3749" s="42"/>
      <c r="F3749" s="42"/>
    </row>
    <row r="3750" spans="1:6" ht="15">
      <c r="A3750" s="40"/>
      <c r="B3750" s="40"/>
      <c r="C3750" s="41"/>
      <c r="D3750" s="69"/>
      <c r="E3750" s="42"/>
      <c r="F3750" s="42"/>
    </row>
    <row r="3751" spans="1:6" ht="15">
      <c r="A3751" s="40"/>
      <c r="B3751" s="40"/>
      <c r="C3751" s="41"/>
      <c r="D3751" s="69"/>
      <c r="E3751" s="42"/>
      <c r="F3751" s="42"/>
    </row>
    <row r="3752" spans="1:6" ht="15">
      <c r="A3752" s="40"/>
      <c r="B3752" s="40"/>
      <c r="C3752" s="41"/>
      <c r="D3752" s="69"/>
      <c r="E3752" s="42"/>
      <c r="F3752" s="42"/>
    </row>
    <row r="3753" spans="1:6" ht="15">
      <c r="A3753" s="40"/>
      <c r="B3753" s="40"/>
      <c r="C3753" s="41"/>
      <c r="D3753" s="69"/>
      <c r="E3753" s="42"/>
      <c r="F3753" s="42"/>
    </row>
    <row r="3754" spans="1:6" ht="15">
      <c r="A3754" s="40"/>
      <c r="B3754" s="40"/>
      <c r="C3754" s="41"/>
      <c r="D3754" s="69"/>
      <c r="E3754" s="42"/>
      <c r="F3754" s="42"/>
    </row>
    <row r="3755" spans="1:6" ht="15">
      <c r="A3755" s="40"/>
      <c r="B3755" s="40"/>
      <c r="C3755" s="41"/>
      <c r="D3755" s="69"/>
      <c r="E3755" s="42"/>
      <c r="F3755" s="42"/>
    </row>
    <row r="3756" spans="1:6" ht="15">
      <c r="A3756" s="40"/>
      <c r="B3756" s="40"/>
      <c r="C3756" s="41"/>
      <c r="D3756" s="69"/>
      <c r="E3756" s="42"/>
      <c r="F3756" s="42"/>
    </row>
    <row r="3757" spans="1:6" ht="15">
      <c r="A3757" s="40"/>
      <c r="B3757" s="40"/>
      <c r="C3757" s="41"/>
      <c r="D3757" s="69"/>
      <c r="E3757" s="42"/>
      <c r="F3757" s="42"/>
    </row>
    <row r="3758" spans="1:6" ht="15">
      <c r="A3758" s="40"/>
      <c r="B3758" s="40"/>
      <c r="C3758" s="41"/>
      <c r="D3758" s="69"/>
      <c r="E3758" s="42"/>
      <c r="F3758" s="42"/>
    </row>
    <row r="3759" spans="1:6" ht="15">
      <c r="A3759" s="40"/>
      <c r="B3759" s="40"/>
      <c r="C3759" s="41"/>
      <c r="D3759" s="69"/>
      <c r="E3759" s="42"/>
      <c r="F3759" s="42"/>
    </row>
    <row r="3760" spans="1:6" ht="15">
      <c r="A3760" s="40"/>
      <c r="B3760" s="40"/>
      <c r="C3760" s="41"/>
      <c r="D3760" s="69"/>
      <c r="E3760" s="42"/>
      <c r="F3760" s="42"/>
    </row>
    <row r="3761" spans="1:6" ht="15">
      <c r="A3761" s="40"/>
      <c r="B3761" s="40"/>
      <c r="C3761" s="41"/>
      <c r="D3761" s="69"/>
      <c r="E3761" s="42"/>
      <c r="F3761" s="42"/>
    </row>
    <row r="3762" spans="1:6" ht="15">
      <c r="A3762" s="40"/>
      <c r="B3762" s="40"/>
      <c r="C3762" s="41"/>
      <c r="D3762" s="69"/>
      <c r="E3762" s="42"/>
      <c r="F3762" s="42"/>
    </row>
    <row r="3763" spans="1:6" ht="15">
      <c r="A3763" s="40"/>
      <c r="B3763" s="40"/>
      <c r="C3763" s="41"/>
      <c r="D3763" s="69"/>
      <c r="E3763" s="42"/>
      <c r="F3763" s="42"/>
    </row>
    <row r="3764" spans="1:6" ht="15">
      <c r="A3764" s="40"/>
      <c r="B3764" s="40"/>
      <c r="C3764" s="41"/>
      <c r="D3764" s="69"/>
      <c r="E3764" s="42"/>
      <c r="F3764" s="42"/>
    </row>
    <row r="3765" spans="1:6" ht="15">
      <c r="A3765" s="40"/>
      <c r="B3765" s="40"/>
      <c r="C3765" s="41"/>
      <c r="D3765" s="69"/>
      <c r="E3765" s="42"/>
      <c r="F3765" s="42"/>
    </row>
    <row r="3766" spans="1:6" ht="15">
      <c r="A3766" s="40"/>
      <c r="B3766" s="40"/>
      <c r="C3766" s="41"/>
      <c r="D3766" s="69"/>
      <c r="E3766" s="42"/>
      <c r="F3766" s="42"/>
    </row>
    <row r="3767" spans="1:6" ht="15">
      <c r="A3767" s="40"/>
      <c r="B3767" s="40"/>
      <c r="C3767" s="41"/>
      <c r="D3767" s="69"/>
      <c r="E3767" s="42"/>
      <c r="F3767" s="42"/>
    </row>
    <row r="3768" spans="1:6" ht="15">
      <c r="A3768" s="40"/>
      <c r="B3768" s="40"/>
      <c r="C3768" s="41"/>
      <c r="D3768" s="69"/>
      <c r="E3768" s="42"/>
      <c r="F3768" s="42"/>
    </row>
    <row r="3769" spans="1:6" ht="15">
      <c r="A3769" s="40"/>
      <c r="B3769" s="40"/>
      <c r="C3769" s="41"/>
      <c r="D3769" s="69"/>
      <c r="E3769" s="42"/>
      <c r="F3769" s="42"/>
    </row>
    <row r="3770" spans="1:6" ht="15">
      <c r="A3770" s="40"/>
      <c r="B3770" s="40"/>
      <c r="C3770" s="41"/>
      <c r="D3770" s="69"/>
      <c r="E3770" s="42"/>
      <c r="F3770" s="42"/>
    </row>
    <row r="3771" spans="1:6" ht="15">
      <c r="A3771" s="40"/>
      <c r="B3771" s="40"/>
      <c r="C3771" s="41"/>
      <c r="D3771" s="69"/>
      <c r="E3771" s="42"/>
      <c r="F3771" s="42"/>
    </row>
    <row r="3772" spans="1:6" ht="15">
      <c r="A3772" s="40"/>
      <c r="B3772" s="40"/>
      <c r="C3772" s="41"/>
      <c r="D3772" s="69"/>
      <c r="E3772" s="42"/>
      <c r="F3772" s="42"/>
    </row>
    <row r="3773" spans="1:6" ht="15">
      <c r="A3773" s="40"/>
      <c r="B3773" s="40"/>
      <c r="C3773" s="41"/>
      <c r="D3773" s="69"/>
      <c r="E3773" s="42"/>
      <c r="F3773" s="42"/>
    </row>
    <row r="3774" spans="1:6" ht="15">
      <c r="A3774" s="40"/>
      <c r="B3774" s="40"/>
      <c r="C3774" s="41"/>
      <c r="D3774" s="69"/>
      <c r="E3774" s="42"/>
      <c r="F3774" s="42"/>
    </row>
    <row r="3775" spans="1:6" ht="15">
      <c r="A3775" s="40"/>
      <c r="B3775" s="40"/>
      <c r="C3775" s="41"/>
      <c r="D3775" s="69"/>
      <c r="E3775" s="42"/>
      <c r="F3775" s="42"/>
    </row>
    <row r="3776" spans="1:6" ht="15">
      <c r="A3776" s="40"/>
      <c r="B3776" s="40"/>
      <c r="C3776" s="41"/>
      <c r="D3776" s="69"/>
      <c r="E3776" s="42"/>
      <c r="F3776" s="42"/>
    </row>
    <row r="3777" spans="1:6" ht="15">
      <c r="A3777" s="40"/>
      <c r="B3777" s="40"/>
      <c r="C3777" s="41"/>
      <c r="D3777" s="69"/>
      <c r="E3777" s="42"/>
      <c r="F3777" s="42"/>
    </row>
    <row r="3778" spans="1:6" ht="15">
      <c r="A3778" s="40"/>
      <c r="B3778" s="40"/>
      <c r="C3778" s="41"/>
      <c r="D3778" s="69"/>
      <c r="E3778" s="42"/>
      <c r="F3778" s="42"/>
    </row>
    <row r="3779" spans="1:6" ht="15">
      <c r="A3779" s="40"/>
      <c r="B3779" s="40"/>
      <c r="C3779" s="41"/>
      <c r="D3779" s="69"/>
      <c r="E3779" s="42"/>
      <c r="F3779" s="42"/>
    </row>
    <row r="3780" spans="1:6" ht="15">
      <c r="A3780" s="40"/>
      <c r="B3780" s="40"/>
      <c r="C3780" s="41"/>
      <c r="D3780" s="69"/>
      <c r="E3780" s="42"/>
      <c r="F3780" s="42"/>
    </row>
    <row r="3781" spans="1:6" ht="15">
      <c r="A3781" s="40"/>
      <c r="B3781" s="40"/>
      <c r="C3781" s="41"/>
      <c r="D3781" s="69"/>
      <c r="E3781" s="42"/>
      <c r="F3781" s="42"/>
    </row>
    <row r="3782" spans="1:6" ht="15">
      <c r="A3782" s="40"/>
      <c r="B3782" s="40"/>
      <c r="C3782" s="41"/>
      <c r="D3782" s="69"/>
      <c r="E3782" s="42"/>
      <c r="F3782" s="42"/>
    </row>
    <row r="3783" spans="1:6" ht="15">
      <c r="A3783" s="40"/>
      <c r="B3783" s="40"/>
      <c r="C3783" s="41"/>
      <c r="D3783" s="69"/>
      <c r="E3783" s="42"/>
      <c r="F3783" s="42"/>
    </row>
    <row r="3784" spans="1:6" ht="15">
      <c r="A3784" s="40"/>
      <c r="B3784" s="40"/>
      <c r="C3784" s="41"/>
      <c r="D3784" s="69"/>
      <c r="E3784" s="42"/>
      <c r="F3784" s="42"/>
    </row>
    <row r="3785" spans="1:6" ht="15">
      <c r="A3785" s="40"/>
      <c r="B3785" s="40"/>
      <c r="C3785" s="41"/>
      <c r="D3785" s="69"/>
      <c r="E3785" s="42"/>
      <c r="F3785" s="42"/>
    </row>
    <row r="3786" spans="1:6" ht="15">
      <c r="A3786" s="40"/>
      <c r="B3786" s="40"/>
      <c r="C3786" s="41"/>
      <c r="D3786" s="69"/>
      <c r="E3786" s="42"/>
      <c r="F3786" s="42"/>
    </row>
    <row r="3787" spans="1:6" ht="15">
      <c r="A3787" s="40"/>
      <c r="B3787" s="40"/>
      <c r="C3787" s="41"/>
      <c r="D3787" s="69"/>
      <c r="E3787" s="42"/>
      <c r="F3787" s="42"/>
    </row>
    <row r="3788" spans="1:6" ht="15">
      <c r="A3788" s="40"/>
      <c r="B3788" s="40"/>
      <c r="C3788" s="41"/>
      <c r="D3788" s="69"/>
      <c r="E3788" s="42"/>
      <c r="F3788" s="42"/>
    </row>
    <row r="3789" spans="1:6" ht="15">
      <c r="A3789" s="40"/>
      <c r="B3789" s="40"/>
      <c r="C3789" s="41"/>
      <c r="D3789" s="69"/>
      <c r="E3789" s="42"/>
      <c r="F3789" s="42"/>
    </row>
    <row r="3790" spans="1:6" ht="15">
      <c r="A3790" s="40"/>
      <c r="B3790" s="40"/>
      <c r="C3790" s="41"/>
      <c r="D3790" s="69"/>
      <c r="E3790" s="42"/>
      <c r="F3790" s="42"/>
    </row>
    <row r="3791" spans="1:6" ht="15">
      <c r="A3791" s="40"/>
      <c r="B3791" s="40"/>
      <c r="C3791" s="41"/>
      <c r="D3791" s="69"/>
      <c r="E3791" s="42"/>
      <c r="F3791" s="42"/>
    </row>
    <row r="3792" spans="1:6" ht="15">
      <c r="A3792" s="40"/>
      <c r="B3792" s="40"/>
      <c r="C3792" s="41"/>
      <c r="D3792" s="69"/>
      <c r="E3792" s="42"/>
      <c r="F3792" s="42"/>
    </row>
    <row r="3793" spans="1:6" ht="15">
      <c r="A3793" s="40"/>
      <c r="B3793" s="40"/>
      <c r="C3793" s="41"/>
      <c r="D3793" s="69"/>
      <c r="E3793" s="42"/>
      <c r="F3793" s="42"/>
    </row>
    <row r="3794" spans="1:6" ht="15">
      <c r="A3794" s="40"/>
      <c r="B3794" s="40"/>
      <c r="C3794" s="41"/>
      <c r="D3794" s="69"/>
      <c r="E3794" s="42"/>
      <c r="F3794" s="42"/>
    </row>
    <row r="3795" spans="1:6" ht="15">
      <c r="A3795" s="40"/>
      <c r="B3795" s="40"/>
      <c r="C3795" s="41"/>
      <c r="D3795" s="69"/>
      <c r="E3795" s="42"/>
      <c r="F3795" s="42"/>
    </row>
    <row r="3796" spans="1:6" ht="15">
      <c r="A3796" s="40"/>
      <c r="B3796" s="40"/>
      <c r="C3796" s="41"/>
      <c r="D3796" s="69"/>
      <c r="E3796" s="42"/>
      <c r="F3796" s="42"/>
    </row>
    <row r="3797" spans="1:6" ht="15">
      <c r="A3797" s="40"/>
      <c r="B3797" s="40"/>
      <c r="C3797" s="41"/>
      <c r="D3797" s="69"/>
      <c r="E3797" s="42"/>
      <c r="F3797" s="42"/>
    </row>
    <row r="3798" spans="1:6" ht="15">
      <c r="A3798" s="40"/>
      <c r="B3798" s="40"/>
      <c r="C3798" s="41"/>
      <c r="D3798" s="69"/>
      <c r="E3798" s="42"/>
      <c r="F3798" s="42"/>
    </row>
    <row r="3799" spans="1:6" ht="15">
      <c r="A3799" s="40"/>
      <c r="B3799" s="40"/>
      <c r="C3799" s="41"/>
      <c r="D3799" s="69"/>
      <c r="E3799" s="42"/>
      <c r="F3799" s="42"/>
    </row>
    <row r="3800" spans="1:6" ht="15">
      <c r="A3800" s="40"/>
      <c r="B3800" s="40"/>
      <c r="C3800" s="41"/>
      <c r="D3800" s="69"/>
      <c r="E3800" s="42"/>
      <c r="F3800" s="42"/>
    </row>
    <row r="3801" spans="1:6" ht="15">
      <c r="A3801" s="40"/>
      <c r="B3801" s="40"/>
      <c r="C3801" s="41"/>
      <c r="D3801" s="69"/>
      <c r="E3801" s="42"/>
      <c r="F3801" s="42"/>
    </row>
    <row r="3802" spans="1:6" ht="15">
      <c r="A3802" s="40"/>
      <c r="B3802" s="40"/>
      <c r="C3802" s="41"/>
      <c r="D3802" s="69"/>
      <c r="E3802" s="42"/>
      <c r="F3802" s="42"/>
    </row>
    <row r="3803" spans="1:6" ht="15">
      <c r="A3803" s="40"/>
      <c r="B3803" s="40"/>
      <c r="C3803" s="41"/>
      <c r="D3803" s="69"/>
      <c r="E3803" s="42"/>
      <c r="F3803" s="42"/>
    </row>
    <row r="3804" spans="1:6" ht="15">
      <c r="A3804" s="40"/>
      <c r="B3804" s="40"/>
      <c r="C3804" s="41"/>
      <c r="D3804" s="69"/>
      <c r="E3804" s="42"/>
      <c r="F3804" s="42"/>
    </row>
    <row r="3805" spans="1:6" ht="15">
      <c r="A3805" s="40"/>
      <c r="B3805" s="40"/>
      <c r="C3805" s="41"/>
      <c r="D3805" s="69"/>
      <c r="E3805" s="42"/>
      <c r="F3805" s="42"/>
    </row>
    <row r="3806" spans="1:6" ht="15">
      <c r="A3806" s="40"/>
      <c r="B3806" s="40"/>
      <c r="C3806" s="41"/>
      <c r="D3806" s="69"/>
      <c r="E3806" s="42"/>
      <c r="F3806" s="42"/>
    </row>
    <row r="3807" spans="1:6" ht="15">
      <c r="A3807" s="40"/>
      <c r="B3807" s="40"/>
      <c r="C3807" s="41"/>
      <c r="D3807" s="69"/>
      <c r="E3807" s="42"/>
      <c r="F3807" s="42"/>
    </row>
    <row r="3808" spans="1:6" ht="15">
      <c r="A3808" s="40"/>
      <c r="B3808" s="40"/>
      <c r="C3808" s="41"/>
      <c r="D3808" s="69"/>
      <c r="E3808" s="42"/>
      <c r="F3808" s="42"/>
    </row>
    <row r="3809" spans="1:6" ht="15">
      <c r="A3809" s="40"/>
      <c r="B3809" s="40"/>
      <c r="C3809" s="41"/>
      <c r="D3809" s="69"/>
      <c r="E3809" s="42"/>
      <c r="F3809" s="42"/>
    </row>
    <row r="3810" spans="1:6" ht="15">
      <c r="A3810" s="40"/>
      <c r="B3810" s="40"/>
      <c r="C3810" s="41"/>
      <c r="D3810" s="69"/>
      <c r="E3810" s="42"/>
      <c r="F3810" s="42"/>
    </row>
    <row r="3811" spans="1:6" ht="15">
      <c r="A3811" s="40"/>
      <c r="B3811" s="40"/>
      <c r="C3811" s="41"/>
      <c r="D3811" s="69"/>
      <c r="E3811" s="42"/>
      <c r="F3811" s="42"/>
    </row>
    <row r="3812" spans="1:6" ht="15">
      <c r="A3812" s="40"/>
      <c r="B3812" s="40"/>
      <c r="C3812" s="41"/>
      <c r="D3812" s="69"/>
      <c r="E3812" s="42"/>
      <c r="F3812" s="42"/>
    </row>
    <row r="3813" spans="1:6" ht="15">
      <c r="A3813" s="40"/>
      <c r="B3813" s="40"/>
      <c r="C3813" s="41"/>
      <c r="D3813" s="69"/>
      <c r="E3813" s="42"/>
      <c r="F3813" s="42"/>
    </row>
    <row r="3814" spans="1:6" ht="15">
      <c r="A3814" s="40"/>
      <c r="B3814" s="40"/>
      <c r="C3814" s="41"/>
      <c r="D3814" s="69"/>
      <c r="E3814" s="42"/>
      <c r="F3814" s="42"/>
    </row>
    <row r="3815" spans="1:6" ht="15">
      <c r="A3815" s="40"/>
      <c r="B3815" s="40"/>
      <c r="C3815" s="41"/>
      <c r="D3815" s="69"/>
      <c r="E3815" s="42"/>
      <c r="F3815" s="42"/>
    </row>
    <row r="3816" spans="1:6" ht="15">
      <c r="A3816" s="40"/>
      <c r="B3816" s="40"/>
      <c r="C3816" s="41"/>
      <c r="D3816" s="69"/>
      <c r="E3816" s="42"/>
      <c r="F3816" s="42"/>
    </row>
    <row r="3817" spans="1:6" ht="15">
      <c r="A3817" s="40"/>
      <c r="B3817" s="40"/>
      <c r="C3817" s="41"/>
      <c r="D3817" s="69"/>
      <c r="E3817" s="42"/>
      <c r="F3817" s="42"/>
    </row>
    <row r="3818" spans="1:6" ht="15">
      <c r="A3818" s="40"/>
      <c r="B3818" s="40"/>
      <c r="C3818" s="41"/>
      <c r="D3818" s="69"/>
      <c r="E3818" s="42"/>
      <c r="F3818" s="42"/>
    </row>
    <row r="3819" spans="1:6" ht="15">
      <c r="A3819" s="40"/>
      <c r="B3819" s="40"/>
      <c r="C3819" s="41"/>
      <c r="D3819" s="69"/>
      <c r="E3819" s="42"/>
      <c r="F3819" s="42"/>
    </row>
    <row r="3820" spans="1:6" ht="15">
      <c r="A3820" s="40"/>
      <c r="B3820" s="40"/>
      <c r="C3820" s="41"/>
      <c r="D3820" s="69"/>
      <c r="E3820" s="42"/>
      <c r="F3820" s="42"/>
    </row>
    <row r="3821" spans="1:6" ht="15">
      <c r="A3821" s="40"/>
      <c r="B3821" s="40"/>
      <c r="C3821" s="41"/>
      <c r="D3821" s="69"/>
      <c r="E3821" s="42"/>
      <c r="F3821" s="42"/>
    </row>
    <row r="3822" spans="1:6" ht="15">
      <c r="A3822" s="40"/>
      <c r="B3822" s="40"/>
      <c r="C3822" s="41"/>
      <c r="D3822" s="69"/>
      <c r="E3822" s="42"/>
      <c r="F3822" s="42"/>
    </row>
    <row r="3823" spans="1:6" ht="15">
      <c r="A3823" s="40"/>
      <c r="B3823" s="40"/>
      <c r="C3823" s="41"/>
      <c r="D3823" s="69"/>
      <c r="E3823" s="42"/>
      <c r="F3823" s="42"/>
    </row>
    <row r="3824" spans="1:6" ht="15">
      <c r="A3824" s="40"/>
      <c r="B3824" s="40"/>
      <c r="C3824" s="41"/>
      <c r="D3824" s="69"/>
      <c r="E3824" s="42"/>
      <c r="F3824" s="42"/>
    </row>
    <row r="3825" spans="1:6" ht="15">
      <c r="A3825" s="40"/>
      <c r="B3825" s="40"/>
      <c r="C3825" s="41"/>
      <c r="D3825" s="69"/>
      <c r="E3825" s="42"/>
      <c r="F3825" s="42"/>
    </row>
    <row r="3826" spans="1:6" ht="15">
      <c r="A3826" s="40"/>
      <c r="B3826" s="40"/>
      <c r="C3826" s="41"/>
      <c r="D3826" s="69"/>
      <c r="E3826" s="42"/>
      <c r="F3826" s="42"/>
    </row>
    <row r="3827" spans="1:6" ht="15">
      <c r="A3827" s="40"/>
      <c r="B3827" s="40"/>
      <c r="C3827" s="41"/>
      <c r="D3827" s="69"/>
      <c r="E3827" s="42"/>
      <c r="F3827" s="42"/>
    </row>
    <row r="3828" spans="1:6" ht="15">
      <c r="A3828" s="40"/>
      <c r="B3828" s="40"/>
      <c r="C3828" s="41"/>
      <c r="D3828" s="69"/>
      <c r="E3828" s="42"/>
      <c r="F3828" s="42"/>
    </row>
    <row r="3829" spans="1:6" ht="15">
      <c r="A3829" s="40"/>
      <c r="B3829" s="40"/>
      <c r="C3829" s="41"/>
      <c r="D3829" s="69"/>
      <c r="E3829" s="42"/>
      <c r="F3829" s="42"/>
    </row>
    <row r="3830" spans="1:6" ht="15">
      <c r="A3830" s="40"/>
      <c r="B3830" s="40"/>
      <c r="C3830" s="41"/>
      <c r="D3830" s="69"/>
      <c r="E3830" s="42"/>
      <c r="F3830" s="42"/>
    </row>
    <row r="3831" spans="1:6" ht="15">
      <c r="A3831" s="40"/>
      <c r="B3831" s="40"/>
      <c r="C3831" s="41"/>
      <c r="D3831" s="69"/>
      <c r="E3831" s="42"/>
      <c r="F3831" s="42"/>
    </row>
    <row r="3832" spans="1:6" ht="15">
      <c r="A3832" s="40"/>
      <c r="B3832" s="40"/>
      <c r="C3832" s="41"/>
      <c r="D3832" s="69"/>
      <c r="E3832" s="42"/>
      <c r="F3832" s="42"/>
    </row>
    <row r="3833" spans="1:6" ht="15">
      <c r="A3833" s="40"/>
      <c r="B3833" s="40"/>
      <c r="C3833" s="41"/>
      <c r="D3833" s="69"/>
      <c r="E3833" s="42"/>
      <c r="F3833" s="42"/>
    </row>
    <row r="3834" spans="1:6" ht="15">
      <c r="A3834" s="40"/>
      <c r="B3834" s="40"/>
      <c r="C3834" s="41"/>
      <c r="D3834" s="69"/>
      <c r="E3834" s="42"/>
      <c r="F3834" s="42"/>
    </row>
    <row r="3835" spans="1:6" ht="15">
      <c r="A3835" s="40"/>
      <c r="B3835" s="40"/>
      <c r="C3835" s="41"/>
      <c r="D3835" s="69"/>
      <c r="E3835" s="42"/>
      <c r="F3835" s="42"/>
    </row>
    <row r="3836" spans="1:6" ht="15">
      <c r="A3836" s="40"/>
      <c r="B3836" s="40"/>
      <c r="C3836" s="41"/>
      <c r="D3836" s="69"/>
      <c r="E3836" s="42"/>
      <c r="F3836" s="42"/>
    </row>
    <row r="3837" spans="1:6" ht="15">
      <c r="A3837" s="40"/>
      <c r="B3837" s="40"/>
      <c r="C3837" s="41"/>
      <c r="D3837" s="69"/>
      <c r="E3837" s="42"/>
      <c r="F3837" s="42"/>
    </row>
    <row r="3838" spans="1:6" ht="15">
      <c r="A3838" s="40"/>
      <c r="B3838" s="40"/>
      <c r="C3838" s="41"/>
      <c r="D3838" s="69"/>
      <c r="E3838" s="42"/>
      <c r="F3838" s="42"/>
    </row>
    <row r="3839" spans="1:6" ht="15">
      <c r="A3839" s="40"/>
      <c r="B3839" s="40"/>
      <c r="C3839" s="41"/>
      <c r="D3839" s="69"/>
      <c r="E3839" s="42"/>
      <c r="F3839" s="42"/>
    </row>
    <row r="3840" spans="1:6" ht="15">
      <c r="A3840" s="40"/>
      <c r="B3840" s="40"/>
      <c r="C3840" s="41"/>
      <c r="D3840" s="69"/>
      <c r="E3840" s="42"/>
      <c r="F3840" s="42"/>
    </row>
    <row r="3841" spans="1:6" ht="15">
      <c r="A3841" s="40"/>
      <c r="B3841" s="40"/>
      <c r="C3841" s="41"/>
      <c r="D3841" s="69"/>
      <c r="E3841" s="42"/>
      <c r="F3841" s="42"/>
    </row>
    <row r="3842" spans="1:6" ht="15">
      <c r="A3842" s="40"/>
      <c r="B3842" s="40"/>
      <c r="C3842" s="41"/>
      <c r="D3842" s="69"/>
      <c r="E3842" s="42"/>
      <c r="F3842" s="42"/>
    </row>
    <row r="3843" spans="1:6" ht="15">
      <c r="A3843" s="40"/>
      <c r="B3843" s="40"/>
      <c r="C3843" s="41"/>
      <c r="D3843" s="69"/>
      <c r="E3843" s="42"/>
      <c r="F3843" s="42"/>
    </row>
    <row r="3844" spans="1:6" ht="15">
      <c r="A3844" s="40"/>
      <c r="B3844" s="40"/>
      <c r="C3844" s="41"/>
      <c r="D3844" s="69"/>
      <c r="E3844" s="42"/>
      <c r="F3844" s="42"/>
    </row>
    <row r="3845" spans="1:6" ht="15">
      <c r="A3845" s="40"/>
      <c r="B3845" s="40"/>
      <c r="C3845" s="41"/>
      <c r="D3845" s="69"/>
      <c r="E3845" s="42"/>
      <c r="F3845" s="42"/>
    </row>
    <row r="3846" spans="1:6" ht="15">
      <c r="A3846" s="40"/>
      <c r="B3846" s="40"/>
      <c r="C3846" s="41"/>
      <c r="D3846" s="69"/>
      <c r="E3846" s="42"/>
      <c r="F3846" s="42"/>
    </row>
    <row r="3847" spans="1:6" ht="15">
      <c r="A3847" s="40"/>
      <c r="B3847" s="40"/>
      <c r="C3847" s="41"/>
      <c r="D3847" s="69"/>
      <c r="E3847" s="42"/>
      <c r="F3847" s="42"/>
    </row>
    <row r="3848" spans="1:6" ht="15">
      <c r="A3848" s="40"/>
      <c r="B3848" s="40"/>
      <c r="C3848" s="41"/>
      <c r="D3848" s="69"/>
      <c r="E3848" s="42"/>
      <c r="F3848" s="42"/>
    </row>
    <row r="3849" spans="1:6" ht="15">
      <c r="A3849" s="40"/>
      <c r="B3849" s="40"/>
      <c r="C3849" s="41"/>
      <c r="D3849" s="69"/>
      <c r="E3849" s="42"/>
      <c r="F3849" s="42"/>
    </row>
    <row r="3850" spans="1:6" ht="15">
      <c r="A3850" s="40"/>
      <c r="B3850" s="40"/>
      <c r="C3850" s="41"/>
      <c r="D3850" s="69"/>
      <c r="E3850" s="42"/>
      <c r="F3850" s="42"/>
    </row>
    <row r="3851" spans="1:6" ht="15">
      <c r="A3851" s="40"/>
      <c r="B3851" s="40"/>
      <c r="C3851" s="41"/>
      <c r="D3851" s="69"/>
      <c r="E3851" s="42"/>
      <c r="F3851" s="42"/>
    </row>
    <row r="3852" spans="1:6" ht="15">
      <c r="A3852" s="40"/>
      <c r="B3852" s="40"/>
      <c r="C3852" s="41"/>
      <c r="D3852" s="69"/>
      <c r="E3852" s="42"/>
      <c r="F3852" s="42"/>
    </row>
    <row r="3853" spans="1:6" ht="15">
      <c r="A3853" s="40"/>
      <c r="B3853" s="40"/>
      <c r="C3853" s="41"/>
      <c r="D3853" s="69"/>
      <c r="E3853" s="42"/>
      <c r="F3853" s="42"/>
    </row>
    <row r="3854" spans="1:6" ht="15">
      <c r="A3854" s="40"/>
      <c r="B3854" s="40"/>
      <c r="C3854" s="41"/>
      <c r="D3854" s="69"/>
      <c r="E3854" s="42"/>
      <c r="F3854" s="42"/>
    </row>
    <row r="3855" spans="1:6" ht="15">
      <c r="A3855" s="40"/>
      <c r="B3855" s="40"/>
      <c r="C3855" s="41"/>
      <c r="D3855" s="69"/>
      <c r="E3855" s="42"/>
      <c r="F3855" s="42"/>
    </row>
    <row r="3856" spans="1:6" ht="15">
      <c r="A3856" s="40"/>
      <c r="B3856" s="40"/>
      <c r="C3856" s="41"/>
      <c r="D3856" s="69"/>
      <c r="E3856" s="42"/>
      <c r="F3856" s="42"/>
    </row>
    <row r="3857" spans="1:6" ht="15">
      <c r="A3857" s="40"/>
      <c r="B3857" s="40"/>
      <c r="C3857" s="41"/>
      <c r="D3857" s="69"/>
      <c r="E3857" s="42"/>
      <c r="F3857" s="42"/>
    </row>
    <row r="3858" spans="1:6" ht="15">
      <c r="A3858" s="40"/>
      <c r="B3858" s="40"/>
      <c r="C3858" s="41"/>
      <c r="D3858" s="69"/>
      <c r="E3858" s="42"/>
      <c r="F3858" s="42"/>
    </row>
    <row r="3859" spans="1:6" ht="15">
      <c r="A3859" s="40"/>
      <c r="B3859" s="40"/>
      <c r="C3859" s="41"/>
      <c r="D3859" s="69"/>
      <c r="E3859" s="42"/>
      <c r="F3859" s="42"/>
    </row>
    <row r="3860" spans="1:6" ht="15">
      <c r="A3860" s="40"/>
      <c r="B3860" s="40"/>
      <c r="C3860" s="41"/>
      <c r="D3860" s="69"/>
      <c r="E3860" s="42"/>
      <c r="F3860" s="42"/>
    </row>
    <row r="3861" spans="1:6" ht="15">
      <c r="A3861" s="40"/>
      <c r="B3861" s="40"/>
      <c r="C3861" s="41"/>
      <c r="D3861" s="69"/>
      <c r="E3861" s="42"/>
      <c r="F3861" s="42"/>
    </row>
    <row r="3862" spans="1:6" ht="15">
      <c r="A3862" s="40"/>
      <c r="B3862" s="40"/>
      <c r="C3862" s="41"/>
      <c r="D3862" s="69"/>
      <c r="E3862" s="42"/>
      <c r="F3862" s="42"/>
    </row>
    <row r="3863" spans="1:6" ht="15">
      <c r="A3863" s="40"/>
      <c r="B3863" s="40"/>
      <c r="C3863" s="41"/>
      <c r="D3863" s="69"/>
      <c r="E3863" s="42"/>
      <c r="F3863" s="42"/>
    </row>
    <row r="3864" spans="1:6" ht="15">
      <c r="A3864" s="40"/>
      <c r="B3864" s="40"/>
      <c r="C3864" s="41"/>
      <c r="D3864" s="69"/>
      <c r="E3864" s="42"/>
      <c r="F3864" s="42"/>
    </row>
    <row r="3865" spans="1:6" ht="15">
      <c r="A3865" s="40"/>
      <c r="B3865" s="40"/>
      <c r="C3865" s="41"/>
      <c r="D3865" s="69"/>
      <c r="E3865" s="42"/>
      <c r="F3865" s="42"/>
    </row>
    <row r="3866" spans="1:6" ht="15">
      <c r="A3866" s="40"/>
      <c r="B3866" s="40"/>
      <c r="C3866" s="41"/>
      <c r="D3866" s="69"/>
      <c r="E3866" s="42"/>
      <c r="F3866" s="42"/>
    </row>
    <row r="3867" spans="1:6" ht="15">
      <c r="A3867" s="40"/>
      <c r="B3867" s="40"/>
      <c r="C3867" s="41"/>
      <c r="D3867" s="69"/>
      <c r="E3867" s="42"/>
      <c r="F3867" s="42"/>
    </row>
    <row r="3868" spans="1:6" ht="15">
      <c r="A3868" s="40"/>
      <c r="B3868" s="40"/>
      <c r="C3868" s="41"/>
      <c r="D3868" s="69"/>
      <c r="E3868" s="42"/>
      <c r="F3868" s="42"/>
    </row>
    <row r="3869" spans="1:6" ht="15">
      <c r="A3869" s="40"/>
      <c r="B3869" s="40"/>
      <c r="C3869" s="41"/>
      <c r="D3869" s="69"/>
      <c r="E3869" s="42"/>
      <c r="F3869" s="42"/>
    </row>
    <row r="3870" spans="1:6" ht="15">
      <c r="A3870" s="40"/>
      <c r="B3870" s="40"/>
      <c r="C3870" s="41"/>
      <c r="D3870" s="69"/>
      <c r="E3870" s="42"/>
      <c r="F3870" s="42"/>
    </row>
    <row r="3871" spans="1:6" ht="15">
      <c r="A3871" s="40"/>
      <c r="B3871" s="40"/>
      <c r="C3871" s="41"/>
      <c r="D3871" s="69"/>
      <c r="E3871" s="42"/>
      <c r="F3871" s="42"/>
    </row>
    <row r="3872" spans="1:6" ht="15">
      <c r="A3872" s="40"/>
      <c r="B3872" s="40"/>
      <c r="C3872" s="41"/>
      <c r="D3872" s="69"/>
      <c r="E3872" s="42"/>
      <c r="F3872" s="42"/>
    </row>
    <row r="3873" spans="1:6" ht="15">
      <c r="A3873" s="40"/>
      <c r="B3873" s="40"/>
      <c r="C3873" s="41"/>
      <c r="D3873" s="69"/>
      <c r="E3873" s="42"/>
      <c r="F3873" s="42"/>
    </row>
    <row r="3874" spans="1:6" ht="15">
      <c r="A3874" s="40"/>
      <c r="B3874" s="40"/>
      <c r="C3874" s="41"/>
      <c r="D3874" s="69"/>
      <c r="E3874" s="42"/>
      <c r="F3874" s="42"/>
    </row>
    <row r="3875" spans="1:6" ht="15">
      <c r="A3875" s="40"/>
      <c r="B3875" s="40"/>
      <c r="C3875" s="41"/>
      <c r="D3875" s="69"/>
      <c r="E3875" s="42"/>
      <c r="F3875" s="42"/>
    </row>
    <row r="3876" spans="1:6" ht="15">
      <c r="A3876" s="40"/>
      <c r="B3876" s="40"/>
      <c r="C3876" s="41"/>
      <c r="D3876" s="69"/>
      <c r="E3876" s="42"/>
      <c r="F3876" s="42"/>
    </row>
    <row r="3877" spans="1:6" ht="15">
      <c r="A3877" s="40"/>
      <c r="B3877" s="40"/>
      <c r="C3877" s="41"/>
      <c r="D3877" s="69"/>
      <c r="E3877" s="42"/>
      <c r="F3877" s="42"/>
    </row>
    <row r="3878" spans="1:6" ht="15">
      <c r="A3878" s="40"/>
      <c r="B3878" s="40"/>
      <c r="C3878" s="41"/>
      <c r="D3878" s="69"/>
      <c r="E3878" s="42"/>
      <c r="F3878" s="42"/>
    </row>
    <row r="3879" spans="1:6" ht="15">
      <c r="A3879" s="40"/>
      <c r="B3879" s="40"/>
      <c r="C3879" s="41"/>
      <c r="D3879" s="69"/>
      <c r="E3879" s="42"/>
      <c r="F3879" s="42"/>
    </row>
    <row r="3880" spans="1:6" ht="15">
      <c r="A3880" s="40"/>
      <c r="B3880" s="40"/>
      <c r="C3880" s="41"/>
      <c r="D3880" s="69"/>
      <c r="E3880" s="42"/>
      <c r="F3880" s="42"/>
    </row>
    <row r="3881" spans="1:6" ht="15">
      <c r="A3881" s="40"/>
      <c r="B3881" s="40"/>
      <c r="C3881" s="41"/>
      <c r="D3881" s="69"/>
      <c r="E3881" s="42"/>
      <c r="F3881" s="42"/>
    </row>
    <row r="3882" spans="1:6" ht="15">
      <c r="A3882" s="40"/>
      <c r="B3882" s="40"/>
      <c r="C3882" s="41"/>
      <c r="D3882" s="69"/>
      <c r="E3882" s="42"/>
      <c r="F3882" s="42"/>
    </row>
    <row r="3883" spans="1:6" ht="15">
      <c r="A3883" s="40"/>
      <c r="B3883" s="40"/>
      <c r="C3883" s="41"/>
      <c r="D3883" s="69"/>
      <c r="E3883" s="42"/>
      <c r="F3883" s="42"/>
    </row>
    <row r="3884" spans="1:6" ht="15">
      <c r="A3884" s="40"/>
      <c r="B3884" s="40"/>
      <c r="C3884" s="41"/>
      <c r="D3884" s="69"/>
      <c r="E3884" s="42"/>
      <c r="F3884" s="42"/>
    </row>
    <row r="3885" spans="1:6" ht="15">
      <c r="A3885" s="40"/>
      <c r="B3885" s="40"/>
      <c r="C3885" s="41"/>
      <c r="D3885" s="69"/>
      <c r="E3885" s="42"/>
      <c r="F3885" s="42"/>
    </row>
    <row r="3886" spans="1:6" ht="15">
      <c r="A3886" s="40"/>
      <c r="B3886" s="40"/>
      <c r="C3886" s="41"/>
      <c r="D3886" s="69"/>
      <c r="E3886" s="42"/>
      <c r="F3886" s="42"/>
    </row>
    <row r="3887" spans="1:6" ht="15">
      <c r="A3887" s="40"/>
      <c r="B3887" s="40"/>
      <c r="C3887" s="41"/>
      <c r="D3887" s="69"/>
      <c r="E3887" s="42"/>
      <c r="F3887" s="42"/>
    </row>
    <row r="3888" spans="1:6" ht="15">
      <c r="A3888" s="40"/>
      <c r="B3888" s="40"/>
      <c r="C3888" s="41"/>
      <c r="D3888" s="69"/>
      <c r="E3888" s="42"/>
      <c r="F3888" s="42"/>
    </row>
    <row r="3889" spans="1:6" ht="15">
      <c r="A3889" s="40"/>
      <c r="B3889" s="40"/>
      <c r="C3889" s="41"/>
      <c r="D3889" s="69"/>
      <c r="E3889" s="42"/>
      <c r="F3889" s="42"/>
    </row>
    <row r="3890" spans="1:6" ht="15">
      <c r="A3890" s="40"/>
      <c r="B3890" s="40"/>
      <c r="C3890" s="41"/>
      <c r="D3890" s="69"/>
      <c r="E3890" s="42"/>
      <c r="F3890" s="42"/>
    </row>
    <row r="3891" spans="1:6" ht="15">
      <c r="A3891" s="40"/>
      <c r="B3891" s="40"/>
      <c r="C3891" s="41"/>
      <c r="D3891" s="69"/>
      <c r="E3891" s="42"/>
      <c r="F3891" s="42"/>
    </row>
    <row r="3892" spans="1:6" ht="15">
      <c r="A3892" s="40"/>
      <c r="B3892" s="40"/>
      <c r="C3892" s="41"/>
      <c r="D3892" s="69"/>
      <c r="E3892" s="42"/>
      <c r="F3892" s="42"/>
    </row>
    <row r="3893" spans="1:6" ht="15">
      <c r="A3893" s="40"/>
      <c r="B3893" s="40"/>
      <c r="C3893" s="41"/>
      <c r="D3893" s="69"/>
      <c r="E3893" s="42"/>
      <c r="F3893" s="42"/>
    </row>
    <row r="3894" spans="1:6" ht="15">
      <c r="A3894" s="40"/>
      <c r="B3894" s="40"/>
      <c r="C3894" s="41"/>
      <c r="D3894" s="69"/>
      <c r="E3894" s="42"/>
      <c r="F3894" s="42"/>
    </row>
    <row r="3895" spans="1:6" ht="15">
      <c r="A3895" s="40"/>
      <c r="B3895" s="40"/>
      <c r="C3895" s="41"/>
      <c r="D3895" s="69"/>
      <c r="E3895" s="42"/>
      <c r="F3895" s="42"/>
    </row>
    <row r="3896" spans="1:6" ht="15">
      <c r="A3896" s="40"/>
      <c r="B3896" s="40"/>
      <c r="C3896" s="41"/>
      <c r="D3896" s="69"/>
      <c r="E3896" s="42"/>
      <c r="F3896" s="42"/>
    </row>
    <row r="3897" spans="1:6" ht="15">
      <c r="A3897" s="40"/>
      <c r="B3897" s="40"/>
      <c r="C3897" s="41"/>
      <c r="D3897" s="69"/>
      <c r="E3897" s="42"/>
      <c r="F3897" s="42"/>
    </row>
    <row r="3898" spans="1:6" ht="15">
      <c r="A3898" s="40"/>
      <c r="B3898" s="40"/>
      <c r="C3898" s="41"/>
      <c r="D3898" s="69"/>
      <c r="E3898" s="42"/>
      <c r="F3898" s="42"/>
    </row>
    <row r="3899" spans="1:6" ht="15">
      <c r="A3899" s="40"/>
      <c r="B3899" s="40"/>
      <c r="C3899" s="41"/>
      <c r="D3899" s="69"/>
      <c r="E3899" s="42"/>
      <c r="F3899" s="42"/>
    </row>
    <row r="3900" spans="1:6" ht="15">
      <c r="A3900" s="40"/>
      <c r="B3900" s="40"/>
      <c r="C3900" s="41"/>
      <c r="D3900" s="69"/>
      <c r="E3900" s="42"/>
      <c r="F3900" s="42"/>
    </row>
    <row r="3901" spans="1:6" ht="15">
      <c r="A3901" s="40"/>
      <c r="B3901" s="40"/>
      <c r="C3901" s="41"/>
      <c r="D3901" s="69"/>
      <c r="E3901" s="42"/>
      <c r="F3901" s="42"/>
    </row>
    <row r="3902" spans="1:6" ht="15">
      <c r="A3902" s="40"/>
      <c r="B3902" s="40"/>
      <c r="C3902" s="41"/>
      <c r="D3902" s="69"/>
      <c r="E3902" s="42"/>
      <c r="F3902" s="42"/>
    </row>
    <row r="3903" spans="1:6" ht="15">
      <c r="A3903" s="40"/>
      <c r="B3903" s="40"/>
      <c r="C3903" s="41"/>
      <c r="D3903" s="69"/>
      <c r="E3903" s="42"/>
      <c r="F3903" s="42"/>
    </row>
    <row r="3904" spans="1:6" ht="15">
      <c r="A3904" s="40"/>
      <c r="B3904" s="40"/>
      <c r="C3904" s="41"/>
      <c r="D3904" s="69"/>
      <c r="E3904" s="42"/>
      <c r="F3904" s="42"/>
    </row>
    <row r="3905" spans="1:6" ht="15">
      <c r="A3905" s="40"/>
      <c r="B3905" s="40"/>
      <c r="C3905" s="41"/>
      <c r="D3905" s="69"/>
      <c r="E3905" s="42"/>
      <c r="F3905" s="42"/>
    </row>
    <row r="3906" spans="1:6" ht="15">
      <c r="A3906" s="40"/>
      <c r="B3906" s="40"/>
      <c r="C3906" s="41"/>
      <c r="D3906" s="69"/>
      <c r="E3906" s="42"/>
      <c r="F3906" s="42"/>
    </row>
    <row r="3907" spans="1:6" ht="15">
      <c r="A3907" s="40"/>
      <c r="B3907" s="40"/>
      <c r="C3907" s="41"/>
      <c r="D3907" s="69"/>
      <c r="E3907" s="42"/>
      <c r="F3907" s="42"/>
    </row>
    <row r="3908" spans="1:6" ht="15">
      <c r="A3908" s="40"/>
      <c r="B3908" s="40"/>
      <c r="C3908" s="41"/>
      <c r="D3908" s="69"/>
      <c r="E3908" s="42"/>
      <c r="F3908" s="42"/>
    </row>
    <row r="3909" spans="1:6" ht="15">
      <c r="A3909" s="40"/>
      <c r="B3909" s="40"/>
      <c r="C3909" s="41"/>
      <c r="D3909" s="69"/>
      <c r="E3909" s="42"/>
      <c r="F3909" s="42"/>
    </row>
    <row r="3910" spans="1:6" ht="15">
      <c r="A3910" s="40"/>
      <c r="B3910" s="40"/>
      <c r="C3910" s="41"/>
      <c r="D3910" s="69"/>
      <c r="E3910" s="42"/>
      <c r="F3910" s="42"/>
    </row>
    <row r="3911" spans="1:6" ht="15">
      <c r="A3911" s="40"/>
      <c r="B3911" s="40"/>
      <c r="C3911" s="41"/>
      <c r="D3911" s="69"/>
      <c r="E3911" s="42"/>
      <c r="F3911" s="42"/>
    </row>
    <row r="3912" spans="1:6" ht="15">
      <c r="A3912" s="40"/>
      <c r="B3912" s="40"/>
      <c r="C3912" s="41"/>
      <c r="D3912" s="69"/>
      <c r="E3912" s="42"/>
      <c r="F3912" s="42"/>
    </row>
    <row r="3913" spans="1:6" ht="15">
      <c r="A3913" s="40"/>
      <c r="B3913" s="40"/>
      <c r="C3913" s="41"/>
      <c r="D3913" s="69"/>
      <c r="E3913" s="42"/>
      <c r="F3913" s="42"/>
    </row>
    <row r="3914" spans="1:6" ht="15">
      <c r="A3914" s="40"/>
      <c r="B3914" s="40"/>
      <c r="C3914" s="41"/>
      <c r="D3914" s="69"/>
      <c r="E3914" s="42"/>
      <c r="F3914" s="42"/>
    </row>
    <row r="3915" spans="1:6" ht="15">
      <c r="A3915" s="40"/>
      <c r="B3915" s="40"/>
      <c r="C3915" s="41"/>
      <c r="D3915" s="69"/>
      <c r="E3915" s="42"/>
      <c r="F3915" s="42"/>
    </row>
    <row r="3916" spans="1:6" ht="15">
      <c r="A3916" s="40"/>
      <c r="B3916" s="40"/>
      <c r="C3916" s="41"/>
      <c r="D3916" s="69"/>
      <c r="E3916" s="42"/>
      <c r="F3916" s="42"/>
    </row>
    <row r="3917" spans="1:6" ht="15">
      <c r="A3917" s="40"/>
      <c r="B3917" s="40"/>
      <c r="C3917" s="41"/>
      <c r="D3917" s="69"/>
      <c r="E3917" s="42"/>
      <c r="F3917" s="42"/>
    </row>
    <row r="3918" spans="1:6" ht="15">
      <c r="A3918" s="40"/>
      <c r="B3918" s="40"/>
      <c r="C3918" s="41"/>
      <c r="D3918" s="69"/>
      <c r="E3918" s="42"/>
      <c r="F3918" s="42"/>
    </row>
    <row r="3919" spans="1:6" ht="15">
      <c r="A3919" s="40"/>
      <c r="B3919" s="40"/>
      <c r="C3919" s="41"/>
      <c r="D3919" s="69"/>
      <c r="E3919" s="42"/>
      <c r="F3919" s="42"/>
    </row>
    <row r="3920" spans="1:6" ht="15">
      <c r="A3920" s="40"/>
      <c r="B3920" s="40"/>
      <c r="C3920" s="41"/>
      <c r="D3920" s="69"/>
      <c r="E3920" s="42"/>
      <c r="F3920" s="42"/>
    </row>
    <row r="3921" spans="1:6" ht="15">
      <c r="A3921" s="40"/>
      <c r="B3921" s="40"/>
      <c r="C3921" s="41"/>
      <c r="D3921" s="69"/>
      <c r="E3921" s="42"/>
      <c r="F3921" s="42"/>
    </row>
    <row r="3922" spans="1:6" ht="15">
      <c r="A3922" s="40"/>
      <c r="B3922" s="40"/>
      <c r="C3922" s="41"/>
      <c r="D3922" s="69"/>
      <c r="E3922" s="42"/>
      <c r="F3922" s="42"/>
    </row>
    <row r="3923" spans="1:6" ht="15">
      <c r="A3923" s="40"/>
      <c r="B3923" s="40"/>
      <c r="C3923" s="41"/>
      <c r="D3923" s="69"/>
      <c r="E3923" s="42"/>
      <c r="F3923" s="42"/>
    </row>
    <row r="3924" spans="1:6" ht="15">
      <c r="A3924" s="40"/>
      <c r="B3924" s="40"/>
      <c r="C3924" s="41"/>
      <c r="D3924" s="69"/>
      <c r="E3924" s="42"/>
      <c r="F3924" s="42"/>
    </row>
    <row r="3925" spans="1:6" ht="15">
      <c r="A3925" s="40"/>
      <c r="B3925" s="40"/>
      <c r="C3925" s="41"/>
      <c r="D3925" s="69"/>
      <c r="E3925" s="42"/>
      <c r="F3925" s="42"/>
    </row>
    <row r="3926" spans="1:6" ht="15">
      <c r="A3926" s="40"/>
      <c r="B3926" s="40"/>
      <c r="C3926" s="41"/>
      <c r="D3926" s="69"/>
      <c r="E3926" s="42"/>
      <c r="F3926" s="42"/>
    </row>
    <row r="3927" spans="1:6" ht="15">
      <c r="A3927" s="40"/>
      <c r="B3927" s="40"/>
      <c r="C3927" s="41"/>
      <c r="D3927" s="69"/>
      <c r="E3927" s="42"/>
      <c r="F3927" s="42"/>
    </row>
    <row r="3928" spans="1:6" ht="15">
      <c r="A3928" s="40"/>
      <c r="B3928" s="40"/>
      <c r="C3928" s="41"/>
      <c r="D3928" s="69"/>
      <c r="E3928" s="42"/>
      <c r="F3928" s="42"/>
    </row>
    <row r="3929" spans="1:6" ht="15">
      <c r="A3929" s="40"/>
      <c r="B3929" s="40"/>
      <c r="C3929" s="41"/>
      <c r="D3929" s="69"/>
      <c r="E3929" s="42"/>
      <c r="F3929" s="42"/>
    </row>
    <row r="3930" spans="1:6" ht="15">
      <c r="A3930" s="40"/>
      <c r="B3930" s="40"/>
      <c r="C3930" s="41"/>
      <c r="D3930" s="69"/>
      <c r="E3930" s="42"/>
      <c r="F3930" s="42"/>
    </row>
    <row r="3931" spans="1:6" ht="15">
      <c r="A3931" s="40"/>
      <c r="B3931" s="40"/>
      <c r="C3931" s="41"/>
      <c r="D3931" s="69"/>
      <c r="E3931" s="42"/>
      <c r="F3931" s="42"/>
    </row>
    <row r="3932" spans="1:6" ht="15">
      <c r="A3932" s="40"/>
      <c r="B3932" s="40"/>
      <c r="C3932" s="41"/>
      <c r="D3932" s="69"/>
      <c r="E3932" s="42"/>
      <c r="F3932" s="42"/>
    </row>
    <row r="3933" spans="1:6" ht="15">
      <c r="A3933" s="40"/>
      <c r="B3933" s="40"/>
      <c r="C3933" s="41"/>
      <c r="D3933" s="69"/>
      <c r="E3933" s="42"/>
      <c r="F3933" s="42"/>
    </row>
    <row r="3934" spans="1:6" ht="15">
      <c r="A3934" s="40"/>
      <c r="B3934" s="40"/>
      <c r="C3934" s="41"/>
      <c r="D3934" s="69"/>
      <c r="E3934" s="42"/>
      <c r="F3934" s="42"/>
    </row>
    <row r="3935" spans="1:6" ht="15">
      <c r="A3935" s="40"/>
      <c r="B3935" s="40"/>
      <c r="C3935" s="41"/>
      <c r="D3935" s="69"/>
      <c r="E3935" s="42"/>
      <c r="F3935" s="42"/>
    </row>
    <row r="3936" spans="1:6" ht="15">
      <c r="A3936" s="40"/>
      <c r="B3936" s="40"/>
      <c r="C3936" s="41"/>
      <c r="D3936" s="69"/>
      <c r="E3936" s="42"/>
      <c r="F3936" s="42"/>
    </row>
    <row r="3937" spans="1:6" ht="15">
      <c r="A3937" s="40"/>
      <c r="B3937" s="40"/>
      <c r="C3937" s="41"/>
      <c r="D3937" s="69"/>
      <c r="E3937" s="42"/>
      <c r="F3937" s="42"/>
    </row>
    <row r="3938" spans="1:6" ht="15">
      <c r="A3938" s="40"/>
      <c r="B3938" s="40"/>
      <c r="C3938" s="41"/>
      <c r="D3938" s="69"/>
      <c r="E3938" s="42"/>
      <c r="F3938" s="42"/>
    </row>
    <row r="3939" spans="1:6" ht="15">
      <c r="A3939" s="40"/>
      <c r="B3939" s="40"/>
      <c r="C3939" s="41"/>
      <c r="D3939" s="69"/>
      <c r="E3939" s="42"/>
      <c r="F3939" s="42"/>
    </row>
    <row r="3940" spans="1:6" ht="15">
      <c r="A3940" s="40"/>
      <c r="B3940" s="40"/>
      <c r="C3940" s="41"/>
      <c r="D3940" s="69"/>
      <c r="E3940" s="42"/>
      <c r="F3940" s="42"/>
    </row>
    <row r="3941" spans="1:6" ht="15">
      <c r="A3941" s="40"/>
      <c r="B3941" s="40"/>
      <c r="C3941" s="41"/>
      <c r="D3941" s="69"/>
      <c r="E3941" s="42"/>
      <c r="F3941" s="42"/>
    </row>
    <row r="3942" spans="1:6" ht="15">
      <c r="A3942" s="40"/>
      <c r="B3942" s="40"/>
      <c r="C3942" s="41"/>
      <c r="D3942" s="69"/>
      <c r="E3942" s="42"/>
      <c r="F3942" s="42"/>
    </row>
    <row r="3943" spans="1:6" ht="15">
      <c r="A3943" s="40"/>
      <c r="B3943" s="40"/>
      <c r="C3943" s="41"/>
      <c r="D3943" s="69"/>
      <c r="E3943" s="42"/>
      <c r="F3943" s="42"/>
    </row>
    <row r="3944" spans="1:6" ht="15">
      <c r="A3944" s="40"/>
      <c r="B3944" s="40"/>
      <c r="C3944" s="41"/>
      <c r="D3944" s="69"/>
      <c r="E3944" s="42"/>
      <c r="F3944" s="42"/>
    </row>
    <row r="3945" spans="1:6" ht="15">
      <c r="A3945" s="40"/>
      <c r="B3945" s="40"/>
      <c r="C3945" s="41"/>
      <c r="D3945" s="69"/>
      <c r="E3945" s="42"/>
      <c r="F3945" s="42"/>
    </row>
    <row r="3946" spans="1:6" ht="15">
      <c r="A3946" s="40"/>
      <c r="B3946" s="40"/>
      <c r="C3946" s="41"/>
      <c r="D3946" s="69"/>
      <c r="E3946" s="42"/>
      <c r="F3946" s="42"/>
    </row>
    <row r="3947" spans="1:6" ht="15">
      <c r="A3947" s="40"/>
      <c r="B3947" s="40"/>
      <c r="C3947" s="41"/>
      <c r="D3947" s="69"/>
      <c r="E3947" s="42"/>
      <c r="F3947" s="42"/>
    </row>
    <row r="3948" spans="1:6" ht="15">
      <c r="A3948" s="40"/>
      <c r="B3948" s="40"/>
      <c r="C3948" s="41"/>
      <c r="D3948" s="69"/>
      <c r="E3948" s="42"/>
      <c r="F3948" s="42"/>
    </row>
    <row r="3949" spans="1:6" ht="15">
      <c r="A3949" s="40"/>
      <c r="B3949" s="40"/>
      <c r="C3949" s="41"/>
      <c r="D3949" s="69"/>
      <c r="E3949" s="42"/>
      <c r="F3949" s="42"/>
    </row>
    <row r="3950" spans="1:6" ht="15">
      <c r="A3950" s="40"/>
      <c r="B3950" s="40"/>
      <c r="C3950" s="41"/>
      <c r="D3950" s="69"/>
      <c r="E3950" s="42"/>
      <c r="F3950" s="42"/>
    </row>
    <row r="3951" spans="1:6" ht="15">
      <c r="A3951" s="40"/>
      <c r="B3951" s="40"/>
      <c r="C3951" s="41"/>
      <c r="D3951" s="69"/>
      <c r="E3951" s="42"/>
      <c r="F3951" s="42"/>
    </row>
    <row r="3952" spans="1:6" ht="15">
      <c r="A3952" s="40"/>
      <c r="B3952" s="40"/>
      <c r="C3952" s="41"/>
      <c r="D3952" s="69"/>
      <c r="E3952" s="42"/>
      <c r="F3952" s="42"/>
    </row>
    <row r="3953" spans="1:6" ht="15">
      <c r="A3953" s="40"/>
      <c r="B3953" s="40"/>
      <c r="C3953" s="41"/>
      <c r="D3953" s="69"/>
      <c r="E3953" s="42"/>
      <c r="F3953" s="42"/>
    </row>
    <row r="3954" spans="1:6" ht="15">
      <c r="A3954" s="40"/>
      <c r="B3954" s="40"/>
      <c r="C3954" s="41"/>
      <c r="D3954" s="69"/>
      <c r="E3954" s="42"/>
      <c r="F3954" s="42"/>
    </row>
    <row r="3955" spans="1:6" ht="15">
      <c r="A3955" s="40"/>
      <c r="B3955" s="40"/>
      <c r="C3955" s="41"/>
      <c r="D3955" s="69"/>
      <c r="E3955" s="42"/>
      <c r="F3955" s="42"/>
    </row>
    <row r="3956" spans="1:6" ht="15">
      <c r="A3956" s="40"/>
      <c r="B3956" s="40"/>
      <c r="C3956" s="41"/>
      <c r="D3956" s="69"/>
      <c r="E3956" s="42"/>
      <c r="F3956" s="42"/>
    </row>
    <row r="3957" spans="1:6" ht="15">
      <c r="A3957" s="40"/>
      <c r="B3957" s="40"/>
      <c r="C3957" s="41"/>
      <c r="D3957" s="69"/>
      <c r="E3957" s="42"/>
      <c r="F3957" s="42"/>
    </row>
    <row r="3958" spans="1:6" ht="15">
      <c r="A3958" s="40"/>
      <c r="B3958" s="40"/>
      <c r="C3958" s="41"/>
      <c r="D3958" s="69"/>
      <c r="E3958" s="42"/>
      <c r="F3958" s="42"/>
    </row>
    <row r="3959" spans="1:6" ht="15">
      <c r="A3959" s="40"/>
      <c r="B3959" s="40"/>
      <c r="C3959" s="41"/>
      <c r="D3959" s="69"/>
      <c r="E3959" s="42"/>
      <c r="F3959" s="42"/>
    </row>
    <row r="3960" spans="1:6" ht="15">
      <c r="A3960" s="40"/>
      <c r="B3960" s="40"/>
      <c r="C3960" s="41"/>
      <c r="D3960" s="69"/>
      <c r="E3960" s="42"/>
      <c r="F3960" s="42"/>
    </row>
    <row r="3961" spans="1:6" ht="15">
      <c r="A3961" s="40"/>
      <c r="B3961" s="40"/>
      <c r="C3961" s="41"/>
      <c r="D3961" s="69"/>
      <c r="E3961" s="42"/>
      <c r="F3961" s="42"/>
    </row>
    <row r="3962" spans="1:6" ht="15">
      <c r="A3962" s="40"/>
      <c r="B3962" s="40"/>
      <c r="C3962" s="41"/>
      <c r="D3962" s="69"/>
      <c r="E3962" s="42"/>
      <c r="F3962" s="42"/>
    </row>
    <row r="3963" spans="1:6" ht="15">
      <c r="A3963" s="40"/>
      <c r="B3963" s="40"/>
      <c r="C3963" s="41"/>
      <c r="D3963" s="69"/>
      <c r="E3963" s="42"/>
      <c r="F3963" s="42"/>
    </row>
    <row r="3964" spans="1:6" ht="15">
      <c r="A3964" s="40"/>
      <c r="B3964" s="40"/>
      <c r="C3964" s="41"/>
      <c r="D3964" s="69"/>
      <c r="E3964" s="42"/>
      <c r="F3964" s="42"/>
    </row>
    <row r="3965" spans="1:6" ht="15">
      <c r="A3965" s="40"/>
      <c r="B3965" s="40"/>
      <c r="C3965" s="41"/>
      <c r="D3965" s="69"/>
      <c r="E3965" s="42"/>
      <c r="F3965" s="42"/>
    </row>
    <row r="3966" spans="1:6" ht="15">
      <c r="A3966" s="40"/>
      <c r="B3966" s="40"/>
      <c r="C3966" s="41"/>
      <c r="D3966" s="69"/>
      <c r="E3966" s="42"/>
      <c r="F3966" s="42"/>
    </row>
    <row r="3967" spans="1:6" ht="15">
      <c r="A3967" s="40"/>
      <c r="B3967" s="40"/>
      <c r="C3967" s="41"/>
      <c r="D3967" s="69"/>
      <c r="E3967" s="42"/>
      <c r="F3967" s="42"/>
    </row>
    <row r="3968" spans="1:6" ht="15">
      <c r="A3968" s="40"/>
      <c r="B3968" s="40"/>
      <c r="C3968" s="41"/>
      <c r="D3968" s="69"/>
      <c r="E3968" s="42"/>
      <c r="F3968" s="42"/>
    </row>
    <row r="3969" spans="1:6" ht="15">
      <c r="A3969" s="40"/>
      <c r="B3969" s="40"/>
      <c r="C3969" s="41"/>
      <c r="D3969" s="69"/>
      <c r="E3969" s="42"/>
      <c r="F3969" s="42"/>
    </row>
    <row r="3970" spans="1:6" ht="15">
      <c r="A3970" s="40"/>
      <c r="B3970" s="40"/>
      <c r="C3970" s="41"/>
      <c r="D3970" s="69"/>
      <c r="E3970" s="42"/>
      <c r="F3970" s="42"/>
    </row>
    <row r="3971" spans="1:6" ht="15">
      <c r="A3971" s="40"/>
      <c r="B3971" s="40"/>
      <c r="C3971" s="41"/>
      <c r="D3971" s="69"/>
      <c r="E3971" s="42"/>
      <c r="F3971" s="42"/>
    </row>
    <row r="3972" spans="1:6" ht="15">
      <c r="A3972" s="40"/>
      <c r="B3972" s="40"/>
      <c r="C3972" s="41"/>
      <c r="D3972" s="69"/>
      <c r="E3972" s="42"/>
      <c r="F3972" s="42"/>
    </row>
    <row r="3973" spans="1:6" ht="15">
      <c r="A3973" s="40"/>
      <c r="B3973" s="40"/>
      <c r="C3973" s="41"/>
      <c r="D3973" s="69"/>
      <c r="E3973" s="42"/>
      <c r="F3973" s="42"/>
    </row>
    <row r="3974" spans="1:6" ht="15">
      <c r="A3974" s="40"/>
      <c r="B3974" s="40"/>
      <c r="C3974" s="41"/>
      <c r="D3974" s="69"/>
      <c r="E3974" s="42"/>
      <c r="F3974" s="42"/>
    </row>
    <row r="3975" spans="1:6" ht="15">
      <c r="A3975" s="40"/>
      <c r="B3975" s="40"/>
      <c r="C3975" s="41"/>
      <c r="D3975" s="69"/>
      <c r="E3975" s="42"/>
      <c r="F3975" s="42"/>
    </row>
    <row r="3976" spans="1:6" ht="15">
      <c r="A3976" s="40"/>
      <c r="B3976" s="40"/>
      <c r="C3976" s="41"/>
      <c r="D3976" s="69"/>
      <c r="E3976" s="42"/>
      <c r="F3976" s="42"/>
    </row>
    <row r="3977" spans="1:6" ht="15">
      <c r="A3977" s="40"/>
      <c r="B3977" s="40"/>
      <c r="C3977" s="41"/>
      <c r="D3977" s="69"/>
      <c r="E3977" s="42"/>
      <c r="F3977" s="42"/>
    </row>
    <row r="3978" spans="1:6" ht="15">
      <c r="A3978" s="40"/>
      <c r="B3978" s="40"/>
      <c r="C3978" s="41"/>
      <c r="D3978" s="69"/>
      <c r="E3978" s="42"/>
      <c r="F3978" s="42"/>
    </row>
    <row r="3979" spans="1:6" ht="15">
      <c r="A3979" s="40"/>
      <c r="B3979" s="40"/>
      <c r="C3979" s="41"/>
      <c r="D3979" s="69"/>
      <c r="E3979" s="42"/>
      <c r="F3979" s="42"/>
    </row>
    <row r="3980" spans="1:6" ht="15">
      <c r="A3980" s="40"/>
      <c r="B3980" s="40"/>
      <c r="C3980" s="41"/>
      <c r="D3980" s="69"/>
      <c r="E3980" s="42"/>
      <c r="F3980" s="42"/>
    </row>
    <row r="3981" spans="1:6" ht="15">
      <c r="A3981" s="40"/>
      <c r="B3981" s="40"/>
      <c r="C3981" s="41"/>
      <c r="D3981" s="69"/>
      <c r="E3981" s="42"/>
      <c r="F3981" s="42"/>
    </row>
    <row r="3982" spans="1:6" ht="15">
      <c r="A3982" s="40"/>
      <c r="B3982" s="40"/>
      <c r="C3982" s="41"/>
      <c r="D3982" s="69"/>
      <c r="E3982" s="42"/>
      <c r="F3982" s="42"/>
    </row>
    <row r="3983" spans="1:6" ht="15">
      <c r="A3983" s="40"/>
      <c r="B3983" s="40"/>
      <c r="C3983" s="41"/>
      <c r="D3983" s="69"/>
      <c r="E3983" s="42"/>
      <c r="F3983" s="42"/>
    </row>
    <row r="3984" spans="1:6" ht="15">
      <c r="A3984" s="40"/>
      <c r="B3984" s="40"/>
      <c r="C3984" s="41"/>
      <c r="D3984" s="69"/>
      <c r="E3984" s="42"/>
      <c r="F3984" s="42"/>
    </row>
    <row r="3985" spans="1:6" ht="15">
      <c r="A3985" s="40"/>
      <c r="B3985" s="40"/>
      <c r="C3985" s="41"/>
      <c r="D3985" s="69"/>
      <c r="E3985" s="42"/>
      <c r="F3985" s="42"/>
    </row>
    <row r="3986" spans="1:6" ht="15">
      <c r="A3986" s="40"/>
      <c r="B3986" s="40"/>
      <c r="C3986" s="41"/>
      <c r="D3986" s="69"/>
      <c r="E3986" s="42"/>
      <c r="F3986" s="42"/>
    </row>
    <row r="3987" spans="1:6" ht="15">
      <c r="A3987" s="40"/>
      <c r="B3987" s="40"/>
      <c r="C3987" s="41"/>
      <c r="D3987" s="69"/>
      <c r="E3987" s="42"/>
      <c r="F3987" s="42"/>
    </row>
    <row r="3988" spans="1:6" ht="15">
      <c r="A3988" s="40"/>
      <c r="B3988" s="40"/>
      <c r="C3988" s="41"/>
      <c r="D3988" s="69"/>
      <c r="E3988" s="42"/>
      <c r="F3988" s="42"/>
    </row>
    <row r="3989" spans="1:6" ht="15">
      <c r="A3989" s="40"/>
      <c r="B3989" s="40"/>
      <c r="C3989" s="41"/>
      <c r="D3989" s="69"/>
      <c r="E3989" s="42"/>
      <c r="F3989" s="42"/>
    </row>
    <row r="3990" spans="1:6" ht="15">
      <c r="A3990" s="40"/>
      <c r="B3990" s="40"/>
      <c r="C3990" s="41"/>
      <c r="D3990" s="69"/>
      <c r="E3990" s="42"/>
      <c r="F3990" s="42"/>
    </row>
    <row r="3991" spans="1:6" ht="15">
      <c r="A3991" s="40"/>
      <c r="B3991" s="40"/>
      <c r="C3991" s="41"/>
      <c r="D3991" s="69"/>
      <c r="E3991" s="42"/>
      <c r="F3991" s="42"/>
    </row>
    <row r="3992" spans="1:6" ht="15">
      <c r="A3992" s="40"/>
      <c r="B3992" s="40"/>
      <c r="C3992" s="41"/>
      <c r="D3992" s="69"/>
      <c r="E3992" s="42"/>
      <c r="F3992" s="42"/>
    </row>
    <row r="3993" spans="1:6" ht="15">
      <c r="A3993" s="40"/>
      <c r="B3993" s="40"/>
      <c r="C3993" s="41"/>
      <c r="D3993" s="69"/>
      <c r="E3993" s="42"/>
      <c r="F3993" s="42"/>
    </row>
    <row r="3994" spans="1:6" ht="15">
      <c r="A3994" s="40"/>
      <c r="B3994" s="40"/>
      <c r="C3994" s="41"/>
      <c r="D3994" s="69"/>
      <c r="E3994" s="42"/>
      <c r="F3994" s="42"/>
    </row>
    <row r="3995" spans="1:6" ht="15">
      <c r="A3995" s="40"/>
      <c r="B3995" s="40"/>
      <c r="C3995" s="41"/>
      <c r="D3995" s="69"/>
      <c r="E3995" s="42"/>
      <c r="F3995" s="42"/>
    </row>
    <row r="3996" spans="1:6" ht="15">
      <c r="A3996" s="40"/>
      <c r="B3996" s="40"/>
      <c r="C3996" s="41"/>
      <c r="D3996" s="69"/>
      <c r="E3996" s="42"/>
      <c r="F3996" s="42"/>
    </row>
    <row r="3997" spans="1:6" ht="15">
      <c r="A3997" s="40"/>
      <c r="B3997" s="40"/>
      <c r="C3997" s="41"/>
      <c r="D3997" s="69"/>
      <c r="E3997" s="42"/>
      <c r="F3997" s="42"/>
    </row>
    <row r="3998" spans="1:6" ht="15">
      <c r="A3998" s="40"/>
      <c r="B3998" s="40"/>
      <c r="C3998" s="41"/>
      <c r="D3998" s="69"/>
      <c r="E3998" s="42"/>
      <c r="F3998" s="42"/>
    </row>
    <row r="3999" spans="1:6" ht="15">
      <c r="A3999" s="40"/>
      <c r="B3999" s="40"/>
      <c r="C3999" s="41"/>
      <c r="D3999" s="69"/>
      <c r="E3999" s="42"/>
      <c r="F3999" s="42"/>
    </row>
    <row r="4000" spans="1:6" ht="15">
      <c r="A4000" s="40"/>
      <c r="B4000" s="40"/>
      <c r="C4000" s="41"/>
      <c r="D4000" s="69"/>
      <c r="E4000" s="42"/>
      <c r="F4000" s="42"/>
    </row>
    <row r="4001" spans="1:6" ht="15">
      <c r="A4001" s="40"/>
      <c r="B4001" s="40"/>
      <c r="C4001" s="41"/>
      <c r="D4001" s="69"/>
      <c r="E4001" s="42"/>
      <c r="F4001" s="42"/>
    </row>
    <row r="4002" spans="1:6" ht="15">
      <c r="A4002" s="40"/>
      <c r="B4002" s="40"/>
      <c r="C4002" s="41"/>
      <c r="D4002" s="69"/>
      <c r="E4002" s="42"/>
      <c r="F4002" s="42"/>
    </row>
    <row r="4003" spans="1:6" ht="15">
      <c r="A4003" s="40"/>
      <c r="B4003" s="40"/>
      <c r="C4003" s="41"/>
      <c r="D4003" s="69"/>
      <c r="E4003" s="42"/>
      <c r="F4003" s="42"/>
    </row>
    <row r="4004" spans="1:6" ht="15">
      <c r="A4004" s="40"/>
      <c r="B4004" s="40"/>
      <c r="C4004" s="41"/>
      <c r="D4004" s="69"/>
      <c r="E4004" s="42"/>
      <c r="F4004" s="42"/>
    </row>
    <row r="4005" spans="1:6" ht="15">
      <c r="A4005" s="40"/>
      <c r="B4005" s="40"/>
      <c r="C4005" s="41"/>
      <c r="D4005" s="69"/>
      <c r="E4005" s="42"/>
      <c r="F4005" s="42"/>
    </row>
    <row r="4006" spans="1:6" ht="15">
      <c r="A4006" s="40"/>
      <c r="B4006" s="40"/>
      <c r="C4006" s="41"/>
      <c r="D4006" s="69"/>
      <c r="E4006" s="42"/>
      <c r="F4006" s="42"/>
    </row>
    <row r="4007" spans="1:6" ht="15">
      <c r="A4007" s="40"/>
      <c r="B4007" s="40"/>
      <c r="C4007" s="41"/>
      <c r="D4007" s="69"/>
      <c r="E4007" s="42"/>
      <c r="F4007" s="42"/>
    </row>
    <row r="4008" spans="1:6" ht="15">
      <c r="A4008" s="40"/>
      <c r="B4008" s="40"/>
      <c r="C4008" s="41"/>
      <c r="D4008" s="69"/>
      <c r="E4008" s="42"/>
      <c r="F4008" s="42"/>
    </row>
    <row r="4009" spans="1:6" ht="15">
      <c r="A4009" s="40"/>
      <c r="B4009" s="40"/>
      <c r="C4009" s="41"/>
      <c r="D4009" s="69"/>
      <c r="E4009" s="42"/>
      <c r="F4009" s="42"/>
    </row>
    <row r="4010" spans="1:6" ht="15">
      <c r="A4010" s="40"/>
      <c r="B4010" s="40"/>
      <c r="C4010" s="41"/>
      <c r="D4010" s="69"/>
      <c r="E4010" s="42"/>
      <c r="F4010" s="42"/>
    </row>
    <row r="4011" spans="1:6" ht="15">
      <c r="A4011" s="40"/>
      <c r="B4011" s="40"/>
      <c r="C4011" s="41"/>
      <c r="D4011" s="69"/>
      <c r="E4011" s="42"/>
      <c r="F4011" s="42"/>
    </row>
    <row r="4012" spans="1:6" ht="15">
      <c r="A4012" s="40"/>
      <c r="B4012" s="40"/>
      <c r="C4012" s="41"/>
      <c r="D4012" s="69"/>
      <c r="E4012" s="42"/>
      <c r="F4012" s="42"/>
    </row>
    <row r="4013" spans="1:6" ht="15">
      <c r="A4013" s="40"/>
      <c r="B4013" s="40"/>
      <c r="C4013" s="41"/>
      <c r="D4013" s="69"/>
      <c r="E4013" s="42"/>
      <c r="F4013" s="42"/>
    </row>
    <row r="4014" spans="1:6" ht="15">
      <c r="A4014" s="40"/>
      <c r="B4014" s="40"/>
      <c r="C4014" s="41"/>
      <c r="D4014" s="69"/>
      <c r="E4014" s="42"/>
      <c r="F4014" s="42"/>
    </row>
    <row r="4015" spans="1:6" ht="15">
      <c r="A4015" s="40"/>
      <c r="B4015" s="40"/>
      <c r="C4015" s="41"/>
      <c r="D4015" s="69"/>
      <c r="E4015" s="42"/>
      <c r="F4015" s="42"/>
    </row>
    <row r="4016" spans="1:6" ht="15">
      <c r="A4016" s="40"/>
      <c r="B4016" s="40"/>
      <c r="C4016" s="41"/>
      <c r="D4016" s="69"/>
      <c r="E4016" s="42"/>
      <c r="F4016" s="42"/>
    </row>
    <row r="4017" spans="1:6" ht="15">
      <c r="A4017" s="40"/>
      <c r="B4017" s="40"/>
      <c r="C4017" s="41"/>
      <c r="D4017" s="69"/>
      <c r="E4017" s="42"/>
      <c r="F4017" s="42"/>
    </row>
    <row r="4018" spans="1:6" ht="15">
      <c r="A4018" s="40"/>
      <c r="B4018" s="40"/>
      <c r="C4018" s="41"/>
      <c r="D4018" s="69"/>
      <c r="E4018" s="42"/>
      <c r="F4018" s="42"/>
    </row>
    <row r="4019" spans="1:6" ht="15">
      <c r="A4019" s="40"/>
      <c r="B4019" s="40"/>
      <c r="C4019" s="41"/>
      <c r="D4019" s="69"/>
      <c r="E4019" s="42"/>
      <c r="F4019" s="42"/>
    </row>
    <row r="4020" spans="1:6" ht="15">
      <c r="A4020" s="40"/>
      <c r="B4020" s="40"/>
      <c r="C4020" s="41"/>
      <c r="D4020" s="69"/>
      <c r="E4020" s="42"/>
      <c r="F4020" s="42"/>
    </row>
    <row r="4021" spans="1:6" ht="15">
      <c r="A4021" s="40"/>
      <c r="B4021" s="40"/>
      <c r="C4021" s="41"/>
      <c r="D4021" s="69"/>
      <c r="E4021" s="42"/>
      <c r="F4021" s="42"/>
    </row>
    <row r="4022" spans="1:6" ht="15">
      <c r="A4022" s="40"/>
      <c r="B4022" s="40"/>
      <c r="C4022" s="41"/>
      <c r="D4022" s="69"/>
      <c r="E4022" s="42"/>
      <c r="F4022" s="42"/>
    </row>
    <row r="4023" spans="1:6" ht="15">
      <c r="A4023" s="40"/>
      <c r="B4023" s="40"/>
      <c r="C4023" s="41"/>
      <c r="D4023" s="69"/>
      <c r="E4023" s="42"/>
      <c r="F4023" s="42"/>
    </row>
    <row r="4024" spans="1:6" ht="15">
      <c r="A4024" s="40"/>
      <c r="B4024" s="40"/>
      <c r="C4024" s="41"/>
      <c r="D4024" s="69"/>
      <c r="E4024" s="42"/>
      <c r="F4024" s="42"/>
    </row>
    <row r="4025" spans="1:6" ht="15">
      <c r="A4025" s="40"/>
      <c r="B4025" s="40"/>
      <c r="C4025" s="41"/>
      <c r="D4025" s="69"/>
      <c r="E4025" s="42"/>
      <c r="F4025" s="42"/>
    </row>
    <row r="4026" spans="1:6" ht="15">
      <c r="A4026" s="40"/>
      <c r="B4026" s="40"/>
      <c r="C4026" s="41"/>
      <c r="D4026" s="69"/>
      <c r="E4026" s="42"/>
      <c r="F4026" s="42"/>
    </row>
    <row r="4027" spans="1:6" ht="15">
      <c r="A4027" s="40"/>
      <c r="B4027" s="40"/>
      <c r="C4027" s="41"/>
      <c r="D4027" s="69"/>
      <c r="E4027" s="42"/>
      <c r="F4027" s="42"/>
    </row>
    <row r="4028" spans="1:6" ht="15">
      <c r="A4028" s="40"/>
      <c r="B4028" s="40"/>
      <c r="C4028" s="41"/>
      <c r="D4028" s="69"/>
      <c r="E4028" s="42"/>
      <c r="F4028" s="42"/>
    </row>
    <row r="4029" spans="1:6" ht="15">
      <c r="A4029" s="40"/>
      <c r="B4029" s="40"/>
      <c r="C4029" s="41"/>
      <c r="D4029" s="69"/>
      <c r="E4029" s="42"/>
      <c r="F4029" s="42"/>
    </row>
    <row r="4030" spans="1:6" ht="15">
      <c r="A4030" s="40"/>
      <c r="B4030" s="40"/>
      <c r="C4030" s="41"/>
      <c r="D4030" s="69"/>
      <c r="E4030" s="42"/>
      <c r="F4030" s="42"/>
    </row>
    <row r="4031" spans="1:6" ht="15">
      <c r="A4031" s="40"/>
      <c r="B4031" s="40"/>
      <c r="C4031" s="41"/>
      <c r="D4031" s="69"/>
      <c r="E4031" s="42"/>
      <c r="F4031" s="42"/>
    </row>
    <row r="4032" spans="1:6" ht="15">
      <c r="A4032" s="40"/>
      <c r="B4032" s="40"/>
      <c r="C4032" s="41"/>
      <c r="D4032" s="69"/>
      <c r="E4032" s="42"/>
      <c r="F4032" s="42"/>
    </row>
    <row r="4033" spans="1:6" ht="15">
      <c r="A4033" s="40"/>
      <c r="B4033" s="40"/>
      <c r="C4033" s="41"/>
      <c r="D4033" s="69"/>
      <c r="E4033" s="42"/>
      <c r="F4033" s="42"/>
    </row>
    <row r="4034" spans="1:6" ht="15">
      <c r="A4034" s="40"/>
      <c r="B4034" s="40"/>
      <c r="C4034" s="41"/>
      <c r="D4034" s="69"/>
      <c r="E4034" s="42"/>
      <c r="F4034" s="42"/>
    </row>
    <row r="4035" spans="1:6" ht="15">
      <c r="A4035" s="40"/>
      <c r="B4035" s="40"/>
      <c r="C4035" s="41"/>
      <c r="D4035" s="69"/>
      <c r="E4035" s="42"/>
      <c r="F4035" s="42"/>
    </row>
    <row r="4036" spans="1:6" ht="15">
      <c r="A4036" s="40"/>
      <c r="B4036" s="40"/>
      <c r="C4036" s="41"/>
      <c r="D4036" s="69"/>
      <c r="E4036" s="42"/>
      <c r="F4036" s="42"/>
    </row>
    <row r="4037" spans="1:6" ht="15">
      <c r="A4037" s="40"/>
      <c r="B4037" s="40"/>
      <c r="C4037" s="41"/>
      <c r="D4037" s="69"/>
      <c r="E4037" s="42"/>
      <c r="F4037" s="42"/>
    </row>
    <row r="4038" spans="1:6" ht="15">
      <c r="A4038" s="40"/>
      <c r="B4038" s="40"/>
      <c r="C4038" s="41"/>
      <c r="D4038" s="69"/>
      <c r="E4038" s="42"/>
      <c r="F4038" s="42"/>
    </row>
    <row r="4039" spans="1:6" ht="15">
      <c r="A4039" s="40"/>
      <c r="B4039" s="40"/>
      <c r="C4039" s="41"/>
      <c r="D4039" s="69"/>
      <c r="E4039" s="42"/>
      <c r="F4039" s="42"/>
    </row>
    <row r="4040" spans="1:6" ht="15">
      <c r="A4040" s="40"/>
      <c r="B4040" s="40"/>
      <c r="C4040" s="41"/>
      <c r="D4040" s="69"/>
      <c r="E4040" s="42"/>
      <c r="F4040" s="42"/>
    </row>
    <row r="4041" spans="1:6" ht="15">
      <c r="A4041" s="40"/>
      <c r="B4041" s="40"/>
      <c r="C4041" s="41"/>
      <c r="D4041" s="69"/>
      <c r="E4041" s="42"/>
      <c r="F4041" s="42"/>
    </row>
    <row r="4042" spans="1:6" ht="15">
      <c r="A4042" s="40"/>
      <c r="B4042" s="40"/>
      <c r="C4042" s="41"/>
      <c r="D4042" s="69"/>
      <c r="E4042" s="42"/>
      <c r="F4042" s="42"/>
    </row>
    <row r="4043" spans="1:6" ht="15">
      <c r="A4043" s="40"/>
      <c r="B4043" s="40"/>
      <c r="C4043" s="41"/>
      <c r="D4043" s="69"/>
      <c r="E4043" s="42"/>
      <c r="F4043" s="42"/>
    </row>
    <row r="4044" spans="1:6" ht="15">
      <c r="A4044" s="40"/>
      <c r="B4044" s="40"/>
      <c r="C4044" s="41"/>
      <c r="D4044" s="69"/>
      <c r="E4044" s="42"/>
      <c r="F4044" s="42"/>
    </row>
    <row r="4045" spans="1:6" ht="15">
      <c r="A4045" s="40"/>
      <c r="B4045" s="40"/>
      <c r="C4045" s="41"/>
      <c r="D4045" s="69"/>
      <c r="E4045" s="42"/>
      <c r="F4045" s="42"/>
    </row>
    <row r="4046" spans="1:6" ht="15">
      <c r="A4046" s="40"/>
      <c r="B4046" s="40"/>
      <c r="C4046" s="41"/>
      <c r="D4046" s="69"/>
      <c r="E4046" s="42"/>
      <c r="F4046" s="42"/>
    </row>
    <row r="4047" spans="1:6" ht="15">
      <c r="A4047" s="40"/>
      <c r="B4047" s="40"/>
      <c r="C4047" s="41"/>
      <c r="D4047" s="69"/>
      <c r="E4047" s="42"/>
      <c r="F4047" s="42"/>
    </row>
    <row r="4048" spans="1:6" ht="15">
      <c r="A4048" s="40"/>
      <c r="B4048" s="40"/>
      <c r="C4048" s="41"/>
      <c r="D4048" s="69"/>
      <c r="E4048" s="42"/>
      <c r="F4048" s="42"/>
    </row>
    <row r="4049" spans="1:6" ht="15">
      <c r="A4049" s="40"/>
      <c r="B4049" s="40"/>
      <c r="C4049" s="41"/>
      <c r="D4049" s="69"/>
      <c r="E4049" s="42"/>
      <c r="F4049" s="42"/>
    </row>
    <row r="4050" spans="1:6" ht="15">
      <c r="A4050" s="40"/>
      <c r="B4050" s="40"/>
      <c r="C4050" s="41"/>
      <c r="D4050" s="69"/>
      <c r="E4050" s="42"/>
      <c r="F4050" s="42"/>
    </row>
    <row r="4051" spans="1:6" ht="15">
      <c r="A4051" s="40"/>
      <c r="B4051" s="40"/>
      <c r="C4051" s="41"/>
      <c r="D4051" s="69"/>
      <c r="E4051" s="42"/>
      <c r="F4051" s="42"/>
    </row>
    <row r="4052" spans="1:6" ht="15">
      <c r="A4052" s="40"/>
      <c r="B4052" s="40"/>
      <c r="C4052" s="41"/>
      <c r="D4052" s="69"/>
      <c r="E4052" s="42"/>
      <c r="F4052" s="42"/>
    </row>
    <row r="4053" spans="1:6" ht="15">
      <c r="A4053" s="40"/>
      <c r="B4053" s="40"/>
      <c r="C4053" s="41"/>
      <c r="D4053" s="69"/>
      <c r="E4053" s="42"/>
      <c r="F4053" s="42"/>
    </row>
    <row r="4054" spans="1:6" ht="15">
      <c r="A4054" s="40"/>
      <c r="B4054" s="40"/>
      <c r="C4054" s="41"/>
      <c r="D4054" s="69"/>
      <c r="E4054" s="42"/>
      <c r="F4054" s="42"/>
    </row>
    <row r="4055" spans="1:6" ht="15">
      <c r="A4055" s="40"/>
      <c r="B4055" s="40"/>
      <c r="C4055" s="41"/>
      <c r="D4055" s="69"/>
      <c r="E4055" s="42"/>
      <c r="F4055" s="42"/>
    </row>
    <row r="4056" spans="1:6" ht="15">
      <c r="A4056" s="40"/>
      <c r="B4056" s="40"/>
      <c r="C4056" s="41"/>
      <c r="D4056" s="69"/>
      <c r="E4056" s="42"/>
      <c r="F4056" s="42"/>
    </row>
    <row r="4057" spans="1:6" ht="15">
      <c r="A4057" s="40"/>
      <c r="B4057" s="40"/>
      <c r="C4057" s="41"/>
      <c r="D4057" s="69"/>
      <c r="E4057" s="42"/>
      <c r="F4057" s="42"/>
    </row>
    <row r="4058" spans="1:6" ht="15">
      <c r="A4058" s="40"/>
      <c r="B4058" s="40"/>
      <c r="C4058" s="41"/>
      <c r="D4058" s="69"/>
      <c r="E4058" s="42"/>
      <c r="F4058" s="42"/>
    </row>
    <row r="4059" spans="1:6" ht="15">
      <c r="A4059" s="40"/>
      <c r="B4059" s="40"/>
      <c r="C4059" s="41"/>
      <c r="D4059" s="69"/>
      <c r="E4059" s="42"/>
      <c r="F4059" s="42"/>
    </row>
    <row r="4060" spans="1:6" ht="15">
      <c r="A4060" s="40"/>
      <c r="B4060" s="40"/>
      <c r="C4060" s="41"/>
      <c r="D4060" s="69"/>
      <c r="E4060" s="42"/>
      <c r="F4060" s="42"/>
    </row>
    <row r="4061" spans="1:6" ht="15">
      <c r="A4061" s="40"/>
      <c r="B4061" s="40"/>
      <c r="C4061" s="41"/>
      <c r="D4061" s="69"/>
      <c r="E4061" s="42"/>
      <c r="F4061" s="42"/>
    </row>
    <row r="4062" spans="1:6" ht="15">
      <c r="A4062" s="40"/>
      <c r="B4062" s="40"/>
      <c r="C4062" s="41"/>
      <c r="D4062" s="69"/>
      <c r="E4062" s="42"/>
      <c r="F4062" s="42"/>
    </row>
    <row r="4063" spans="1:6" ht="15">
      <c r="A4063" s="40"/>
      <c r="B4063" s="40"/>
      <c r="C4063" s="41"/>
      <c r="D4063" s="69"/>
      <c r="E4063" s="42"/>
      <c r="F4063" s="42"/>
    </row>
    <row r="4064" spans="1:6" ht="15">
      <c r="A4064" s="40"/>
      <c r="B4064" s="40"/>
      <c r="C4064" s="41"/>
      <c r="D4064" s="69"/>
      <c r="E4064" s="42"/>
      <c r="F4064" s="42"/>
    </row>
    <row r="4065" spans="1:6" ht="15">
      <c r="A4065" s="40"/>
      <c r="B4065" s="40"/>
      <c r="C4065" s="41"/>
      <c r="D4065" s="69"/>
      <c r="E4065" s="42"/>
      <c r="F4065" s="42"/>
    </row>
    <row r="4066" spans="1:6" ht="15">
      <c r="A4066" s="40"/>
      <c r="B4066" s="40"/>
      <c r="C4066" s="41"/>
      <c r="D4066" s="69"/>
      <c r="E4066" s="42"/>
      <c r="F4066" s="42"/>
    </row>
    <row r="4067" spans="1:6" ht="15">
      <c r="A4067" s="40"/>
      <c r="B4067" s="40"/>
      <c r="C4067" s="41"/>
      <c r="D4067" s="69"/>
      <c r="E4067" s="42"/>
      <c r="F4067" s="42"/>
    </row>
    <row r="4068" spans="1:6" ht="15">
      <c r="A4068" s="40"/>
      <c r="B4068" s="40"/>
      <c r="C4068" s="41"/>
      <c r="D4068" s="69"/>
      <c r="E4068" s="42"/>
      <c r="F4068" s="42"/>
    </row>
    <row r="4069" spans="1:6" ht="15">
      <c r="A4069" s="40"/>
      <c r="B4069" s="40"/>
      <c r="C4069" s="41"/>
      <c r="D4069" s="69"/>
      <c r="E4069" s="42"/>
      <c r="F4069" s="42"/>
    </row>
    <row r="4070" spans="1:6" ht="15">
      <c r="A4070" s="40"/>
      <c r="B4070" s="40"/>
      <c r="C4070" s="41"/>
      <c r="D4070" s="69"/>
      <c r="E4070" s="42"/>
      <c r="F4070" s="42"/>
    </row>
    <row r="4071" spans="1:6" ht="15">
      <c r="A4071" s="40"/>
      <c r="B4071" s="40"/>
      <c r="C4071" s="41"/>
      <c r="D4071" s="69"/>
      <c r="E4071" s="42"/>
      <c r="F4071" s="42"/>
    </row>
    <row r="4072" spans="1:6" ht="15">
      <c r="A4072" s="40"/>
      <c r="B4072" s="40"/>
      <c r="C4072" s="41"/>
      <c r="D4072" s="69"/>
      <c r="E4072" s="42"/>
      <c r="F4072" s="42"/>
    </row>
    <row r="4073" spans="1:6" ht="15">
      <c r="A4073" s="40"/>
      <c r="B4073" s="40"/>
      <c r="C4073" s="41"/>
      <c r="D4073" s="69"/>
      <c r="E4073" s="42"/>
      <c r="F4073" s="42"/>
    </row>
    <row r="4074" spans="1:6" ht="15">
      <c r="A4074" s="40"/>
      <c r="B4074" s="40"/>
      <c r="C4074" s="41"/>
      <c r="D4074" s="69"/>
      <c r="E4074" s="42"/>
      <c r="F4074" s="42"/>
    </row>
    <row r="4075" spans="1:6" ht="15">
      <c r="A4075" s="40"/>
      <c r="B4075" s="40"/>
      <c r="C4075" s="41"/>
      <c r="D4075" s="69"/>
      <c r="E4075" s="42"/>
      <c r="F4075" s="42"/>
    </row>
    <row r="4076" spans="1:6" ht="15">
      <c r="A4076" s="40"/>
      <c r="B4076" s="40"/>
      <c r="C4076" s="41"/>
      <c r="D4076" s="69"/>
      <c r="E4076" s="42"/>
      <c r="F4076" s="42"/>
    </row>
    <row r="4077" spans="1:6" ht="15">
      <c r="A4077" s="40"/>
      <c r="B4077" s="40"/>
      <c r="C4077" s="41"/>
      <c r="D4077" s="69"/>
      <c r="E4077" s="42"/>
      <c r="F4077" s="42"/>
    </row>
    <row r="4078" spans="1:6" ht="15">
      <c r="A4078" s="40"/>
      <c r="B4078" s="40"/>
      <c r="C4078" s="41"/>
      <c r="D4078" s="69"/>
      <c r="E4078" s="42"/>
      <c r="F4078" s="42"/>
    </row>
    <row r="4079" spans="1:6" ht="15">
      <c r="A4079" s="40"/>
      <c r="B4079" s="40"/>
      <c r="C4079" s="41"/>
      <c r="D4079" s="69"/>
      <c r="E4079" s="42"/>
      <c r="F4079" s="42"/>
    </row>
    <row r="4080" spans="1:6" ht="15">
      <c r="A4080" s="40"/>
      <c r="B4080" s="40"/>
      <c r="C4080" s="41"/>
      <c r="D4080" s="69"/>
      <c r="E4080" s="42"/>
      <c r="F4080" s="42"/>
    </row>
    <row r="4081" spans="1:6" ht="15">
      <c r="A4081" s="40"/>
      <c r="B4081" s="40"/>
      <c r="C4081" s="41"/>
      <c r="D4081" s="69"/>
      <c r="E4081" s="42"/>
      <c r="F4081" s="42"/>
    </row>
    <row r="4082" spans="1:6" ht="15">
      <c r="A4082" s="40"/>
      <c r="B4082" s="40"/>
      <c r="C4082" s="41"/>
      <c r="D4082" s="69"/>
      <c r="E4082" s="42"/>
      <c r="F4082" s="42"/>
    </row>
    <row r="4083" spans="1:6" ht="15">
      <c r="A4083" s="40"/>
      <c r="B4083" s="40"/>
      <c r="C4083" s="41"/>
      <c r="D4083" s="69"/>
      <c r="E4083" s="42"/>
      <c r="F4083" s="42"/>
    </row>
    <row r="4084" spans="1:6" ht="15">
      <c r="A4084" s="40"/>
      <c r="B4084" s="40"/>
      <c r="C4084" s="41"/>
      <c r="D4084" s="69"/>
      <c r="E4084" s="42"/>
      <c r="F4084" s="42"/>
    </row>
    <row r="4085" spans="1:6" ht="15">
      <c r="A4085" s="40"/>
      <c r="B4085" s="40"/>
      <c r="C4085" s="41"/>
      <c r="D4085" s="69"/>
      <c r="E4085" s="42"/>
      <c r="F4085" s="42"/>
    </row>
    <row r="4086" spans="1:6" ht="15">
      <c r="A4086" s="40"/>
      <c r="B4086" s="40"/>
      <c r="C4086" s="41"/>
      <c r="D4086" s="69"/>
      <c r="E4086" s="42"/>
      <c r="F4086" s="42"/>
    </row>
    <row r="4087" spans="1:6" ht="15">
      <c r="A4087" s="40"/>
      <c r="B4087" s="40"/>
      <c r="C4087" s="41"/>
      <c r="D4087" s="69"/>
      <c r="E4087" s="42"/>
      <c r="F4087" s="42"/>
    </row>
    <row r="4088" spans="1:6" ht="15">
      <c r="A4088" s="40"/>
      <c r="B4088" s="40"/>
      <c r="C4088" s="41"/>
      <c r="D4088" s="69"/>
      <c r="E4088" s="42"/>
      <c r="F4088" s="42"/>
    </row>
    <row r="4089" spans="1:6" ht="15">
      <c r="A4089" s="40"/>
      <c r="B4089" s="40"/>
      <c r="C4089" s="41"/>
      <c r="D4089" s="69"/>
      <c r="E4089" s="42"/>
      <c r="F4089" s="42"/>
    </row>
    <row r="4090" spans="1:6" ht="15">
      <c r="A4090" s="40"/>
      <c r="B4090" s="40"/>
      <c r="C4090" s="41"/>
      <c r="D4090" s="69"/>
      <c r="E4090" s="42"/>
      <c r="F4090" s="42"/>
    </row>
    <row r="4091" spans="1:6" ht="15">
      <c r="A4091" s="40"/>
      <c r="B4091" s="40"/>
      <c r="C4091" s="41"/>
      <c r="D4091" s="69"/>
      <c r="E4091" s="42"/>
      <c r="F4091" s="42"/>
    </row>
    <row r="4092" spans="1:6" ht="15">
      <c r="A4092" s="40"/>
      <c r="B4092" s="40"/>
      <c r="C4092" s="41"/>
      <c r="D4092" s="69"/>
      <c r="E4092" s="42"/>
      <c r="F4092" s="42"/>
    </row>
    <row r="4093" spans="1:6" ht="15">
      <c r="A4093" s="40"/>
      <c r="B4093" s="40"/>
      <c r="C4093" s="41"/>
      <c r="D4093" s="69"/>
      <c r="E4093" s="42"/>
      <c r="F4093" s="42"/>
    </row>
    <row r="4094" spans="1:6" ht="15">
      <c r="A4094" s="40"/>
      <c r="B4094" s="40"/>
      <c r="C4094" s="41"/>
      <c r="D4094" s="69"/>
      <c r="E4094" s="42"/>
      <c r="F4094" s="42"/>
    </row>
    <row r="4095" spans="1:6" ht="15">
      <c r="A4095" s="40"/>
      <c r="B4095" s="40"/>
      <c r="C4095" s="41"/>
      <c r="D4095" s="69"/>
      <c r="E4095" s="42"/>
      <c r="F4095" s="42"/>
    </row>
    <row r="4096" spans="1:6" ht="15">
      <c r="A4096" s="40"/>
      <c r="B4096" s="40"/>
      <c r="C4096" s="41"/>
      <c r="D4096" s="69"/>
      <c r="E4096" s="42"/>
      <c r="F4096" s="42"/>
    </row>
    <row r="4097" spans="1:6" ht="15">
      <c r="A4097" s="40"/>
      <c r="B4097" s="40"/>
      <c r="C4097" s="41"/>
      <c r="D4097" s="69"/>
      <c r="E4097" s="42"/>
      <c r="F4097" s="42"/>
    </row>
    <row r="4098" spans="1:6" ht="15">
      <c r="A4098" s="40"/>
      <c r="B4098" s="40"/>
      <c r="C4098" s="41"/>
      <c r="D4098" s="69"/>
      <c r="E4098" s="42"/>
      <c r="F4098" s="42"/>
    </row>
    <row r="4099" spans="1:6" ht="15">
      <c r="A4099" s="40"/>
      <c r="B4099" s="40"/>
      <c r="C4099" s="41"/>
      <c r="D4099" s="69"/>
      <c r="E4099" s="42"/>
      <c r="F4099" s="42"/>
    </row>
    <row r="4100" spans="1:6" ht="15">
      <c r="A4100" s="40"/>
      <c r="B4100" s="40"/>
      <c r="C4100" s="41"/>
      <c r="D4100" s="69"/>
      <c r="E4100" s="42"/>
      <c r="F4100" s="42"/>
    </row>
    <row r="4101" spans="1:6" ht="15">
      <c r="A4101" s="40"/>
      <c r="B4101" s="40"/>
      <c r="C4101" s="41"/>
      <c r="D4101" s="69"/>
      <c r="E4101" s="42"/>
      <c r="F4101" s="42"/>
    </row>
    <row r="4102" spans="1:6" ht="15">
      <c r="A4102" s="40"/>
      <c r="B4102" s="40"/>
      <c r="C4102" s="41"/>
      <c r="D4102" s="69"/>
      <c r="E4102" s="42"/>
      <c r="F4102" s="42"/>
    </row>
    <row r="4103" spans="1:6" ht="15">
      <c r="A4103" s="40"/>
      <c r="B4103" s="40"/>
      <c r="C4103" s="41"/>
      <c r="D4103" s="69"/>
      <c r="E4103" s="42"/>
      <c r="F4103" s="42"/>
    </row>
    <row r="4104" spans="1:6" ht="15">
      <c r="A4104" s="40"/>
      <c r="B4104" s="40"/>
      <c r="C4104" s="41"/>
      <c r="D4104" s="69"/>
      <c r="E4104" s="42"/>
      <c r="F4104" s="42"/>
    </row>
    <row r="4105" spans="1:6" ht="15">
      <c r="A4105" s="40"/>
      <c r="B4105" s="40"/>
      <c r="C4105" s="41"/>
      <c r="D4105" s="69"/>
      <c r="E4105" s="42"/>
      <c r="F4105" s="42"/>
    </row>
    <row r="4106" spans="1:6" ht="15">
      <c r="A4106" s="40"/>
      <c r="B4106" s="40"/>
      <c r="C4106" s="41"/>
      <c r="D4106" s="69"/>
      <c r="E4106" s="42"/>
      <c r="F4106" s="42"/>
    </row>
    <row r="4107" spans="1:6" ht="15">
      <c r="A4107" s="40"/>
      <c r="B4107" s="40"/>
      <c r="C4107" s="41"/>
      <c r="D4107" s="69"/>
      <c r="E4107" s="42"/>
      <c r="F4107" s="42"/>
    </row>
    <row r="4108" spans="1:6" ht="15">
      <c r="A4108" s="40"/>
      <c r="B4108" s="40"/>
      <c r="C4108" s="41"/>
      <c r="D4108" s="69"/>
      <c r="E4108" s="42"/>
      <c r="F4108" s="42"/>
    </row>
    <row r="4109" spans="1:6" ht="15">
      <c r="A4109" s="40"/>
      <c r="B4109" s="40"/>
      <c r="C4109" s="41"/>
      <c r="D4109" s="69"/>
      <c r="E4109" s="42"/>
      <c r="F4109" s="42"/>
    </row>
    <row r="4110" spans="1:6" ht="15">
      <c r="A4110" s="40"/>
      <c r="B4110" s="40"/>
      <c r="C4110" s="41"/>
      <c r="D4110" s="69"/>
      <c r="E4110" s="42"/>
      <c r="F4110" s="42"/>
    </row>
    <row r="4111" spans="1:6" ht="15">
      <c r="A4111" s="40"/>
      <c r="B4111" s="40"/>
      <c r="C4111" s="41"/>
      <c r="D4111" s="69"/>
      <c r="E4111" s="42"/>
      <c r="F4111" s="42"/>
    </row>
    <row r="4112" spans="1:6" ht="15">
      <c r="A4112" s="40"/>
      <c r="B4112" s="40"/>
      <c r="C4112" s="41"/>
      <c r="D4112" s="69"/>
      <c r="E4112" s="42"/>
      <c r="F4112" s="42"/>
    </row>
    <row r="4113" spans="1:6" ht="15">
      <c r="A4113" s="40"/>
      <c r="B4113" s="40"/>
      <c r="C4113" s="41"/>
      <c r="D4113" s="69"/>
      <c r="E4113" s="42"/>
      <c r="F4113" s="42"/>
    </row>
    <row r="4114" spans="1:6" ht="15">
      <c r="A4114" s="40"/>
      <c r="B4114" s="40"/>
      <c r="C4114" s="41"/>
      <c r="D4114" s="69"/>
      <c r="E4114" s="42"/>
      <c r="F4114" s="42"/>
    </row>
    <row r="4115" spans="1:6" ht="15">
      <c r="A4115" s="40"/>
      <c r="B4115" s="40"/>
      <c r="C4115" s="41"/>
      <c r="D4115" s="69"/>
      <c r="E4115" s="42"/>
      <c r="F4115" s="42"/>
    </row>
    <row r="4116" spans="1:6" ht="15">
      <c r="A4116" s="40"/>
      <c r="B4116" s="40"/>
      <c r="C4116" s="41"/>
      <c r="D4116" s="69"/>
      <c r="E4116" s="42"/>
      <c r="F4116" s="42"/>
    </row>
    <row r="4117" spans="1:6" ht="15">
      <c r="A4117" s="40"/>
      <c r="B4117" s="40"/>
      <c r="C4117" s="41"/>
      <c r="D4117" s="69"/>
      <c r="E4117" s="42"/>
      <c r="F4117" s="42"/>
    </row>
    <row r="4118" spans="1:6" ht="15">
      <c r="A4118" s="40"/>
      <c r="B4118" s="40"/>
      <c r="C4118" s="41"/>
      <c r="D4118" s="69"/>
      <c r="E4118" s="42"/>
      <c r="F4118" s="42"/>
    </row>
    <row r="4119" spans="1:6" ht="15">
      <c r="A4119" s="40"/>
      <c r="B4119" s="40"/>
      <c r="C4119" s="41"/>
      <c r="D4119" s="69"/>
      <c r="E4119" s="42"/>
      <c r="F4119" s="42"/>
    </row>
    <row r="4120" spans="1:6" ht="15">
      <c r="A4120" s="40"/>
      <c r="B4120" s="40"/>
      <c r="C4120" s="41"/>
      <c r="D4120" s="69"/>
      <c r="E4120" s="42"/>
      <c r="F4120" s="42"/>
    </row>
    <row r="4121" spans="1:6" ht="15">
      <c r="A4121" s="40"/>
      <c r="B4121" s="40"/>
      <c r="C4121" s="41"/>
      <c r="D4121" s="69"/>
      <c r="E4121" s="42"/>
      <c r="F4121" s="42"/>
    </row>
    <row r="4122" spans="1:6" ht="15">
      <c r="A4122" s="40"/>
      <c r="B4122" s="40"/>
      <c r="C4122" s="41"/>
      <c r="D4122" s="69"/>
      <c r="E4122" s="42"/>
      <c r="F4122" s="42"/>
    </row>
    <row r="4123" spans="1:6" ht="15">
      <c r="A4123" s="40"/>
      <c r="B4123" s="40"/>
      <c r="C4123" s="41"/>
      <c r="D4123" s="69"/>
      <c r="E4123" s="42"/>
      <c r="F4123" s="42"/>
    </row>
    <row r="4124" spans="1:6" ht="15">
      <c r="A4124" s="40"/>
      <c r="B4124" s="40"/>
      <c r="C4124" s="41"/>
      <c r="D4124" s="69"/>
      <c r="E4124" s="42"/>
      <c r="F4124" s="42"/>
    </row>
    <row r="4125" spans="1:6" ht="15">
      <c r="A4125" s="40"/>
      <c r="B4125" s="40"/>
      <c r="C4125" s="41"/>
      <c r="D4125" s="69"/>
      <c r="E4125" s="42"/>
      <c r="F4125" s="42"/>
    </row>
    <row r="4126" spans="1:6" ht="15">
      <c r="A4126" s="40"/>
      <c r="B4126" s="40"/>
      <c r="C4126" s="41"/>
      <c r="D4126" s="69"/>
      <c r="E4126" s="42"/>
      <c r="F4126" s="42"/>
    </row>
    <row r="4127" spans="1:6" ht="15">
      <c r="A4127" s="40"/>
      <c r="B4127" s="40"/>
      <c r="C4127" s="41"/>
      <c r="D4127" s="69"/>
      <c r="E4127" s="42"/>
      <c r="F4127" s="42"/>
    </row>
    <row r="4128" spans="1:6" ht="15">
      <c r="A4128" s="40"/>
      <c r="B4128" s="40"/>
      <c r="C4128" s="41"/>
      <c r="D4128" s="69"/>
      <c r="E4128" s="42"/>
      <c r="F4128" s="42"/>
    </row>
    <row r="4129" spans="1:6" ht="15">
      <c r="A4129" s="40"/>
      <c r="B4129" s="40"/>
      <c r="C4129" s="41"/>
      <c r="D4129" s="69"/>
      <c r="E4129" s="42"/>
      <c r="F4129" s="42"/>
    </row>
    <row r="4130" spans="1:6" ht="15">
      <c r="A4130" s="40"/>
      <c r="B4130" s="40"/>
      <c r="C4130" s="41"/>
      <c r="D4130" s="69"/>
      <c r="E4130" s="42"/>
      <c r="F4130" s="42"/>
    </row>
    <row r="4131" spans="1:6" ht="15">
      <c r="A4131" s="40"/>
      <c r="B4131" s="40"/>
      <c r="C4131" s="41"/>
      <c r="D4131" s="69"/>
      <c r="E4131" s="42"/>
      <c r="F4131" s="42"/>
    </row>
    <row r="4132" spans="1:6" ht="15">
      <c r="A4132" s="40"/>
      <c r="B4132" s="40"/>
      <c r="C4132" s="41"/>
      <c r="D4132" s="69"/>
      <c r="E4132" s="42"/>
      <c r="F4132" s="42"/>
    </row>
    <row r="4133" spans="1:6" ht="15">
      <c r="A4133" s="40"/>
      <c r="B4133" s="40"/>
      <c r="C4133" s="41"/>
      <c r="D4133" s="69"/>
      <c r="E4133" s="42"/>
      <c r="F4133" s="42"/>
    </row>
    <row r="4134" spans="1:6" ht="15">
      <c r="A4134" s="40"/>
      <c r="B4134" s="40"/>
      <c r="C4134" s="41"/>
      <c r="D4134" s="69"/>
      <c r="E4134" s="42"/>
      <c r="F4134" s="42"/>
    </row>
    <row r="4135" spans="1:6" ht="15">
      <c r="A4135" s="40"/>
      <c r="B4135" s="40"/>
      <c r="C4135" s="41"/>
      <c r="D4135" s="69"/>
      <c r="E4135" s="42"/>
      <c r="F4135" s="42"/>
    </row>
    <row r="4136" spans="1:6" ht="15">
      <c r="A4136" s="40"/>
      <c r="B4136" s="40"/>
      <c r="C4136" s="41"/>
      <c r="D4136" s="69"/>
      <c r="E4136" s="42"/>
      <c r="F4136" s="42"/>
    </row>
    <row r="4137" spans="1:6" ht="15">
      <c r="A4137" s="40"/>
      <c r="B4137" s="40"/>
      <c r="C4137" s="41"/>
      <c r="D4137" s="69"/>
      <c r="E4137" s="42"/>
      <c r="F4137" s="42"/>
    </row>
    <row r="4138" spans="1:6" ht="15">
      <c r="A4138" s="40"/>
      <c r="B4138" s="40"/>
      <c r="C4138" s="41"/>
      <c r="D4138" s="69"/>
      <c r="E4138" s="42"/>
      <c r="F4138" s="42"/>
    </row>
    <row r="4139" spans="1:6" ht="15">
      <c r="A4139" s="40"/>
      <c r="B4139" s="40"/>
      <c r="C4139" s="41"/>
      <c r="D4139" s="69"/>
      <c r="E4139" s="42"/>
      <c r="F4139" s="42"/>
    </row>
    <row r="4140" spans="1:6" ht="15">
      <c r="A4140" s="40"/>
      <c r="B4140" s="40"/>
      <c r="C4140" s="41"/>
      <c r="D4140" s="69"/>
      <c r="E4140" s="42"/>
      <c r="F4140" s="42"/>
    </row>
    <row r="4141" spans="1:6" ht="15">
      <c r="A4141" s="40"/>
      <c r="B4141" s="40"/>
      <c r="C4141" s="41"/>
      <c r="D4141" s="69"/>
      <c r="E4141" s="42"/>
      <c r="F4141" s="42"/>
    </row>
    <row r="4142" spans="1:6" ht="15">
      <c r="A4142" s="40"/>
      <c r="B4142" s="40"/>
      <c r="C4142" s="41"/>
      <c r="D4142" s="69"/>
      <c r="E4142" s="42"/>
      <c r="F4142" s="42"/>
    </row>
    <row r="4143" spans="1:6" ht="15">
      <c r="A4143" s="40"/>
      <c r="B4143" s="40"/>
      <c r="C4143" s="41"/>
      <c r="D4143" s="69"/>
      <c r="E4143" s="42"/>
      <c r="F4143" s="42"/>
    </row>
    <row r="4144" spans="1:6" ht="15">
      <c r="A4144" s="40"/>
      <c r="B4144" s="40"/>
      <c r="C4144" s="41"/>
      <c r="D4144" s="69"/>
      <c r="E4144" s="42"/>
      <c r="F4144" s="42"/>
    </row>
    <row r="4145" spans="1:6" ht="15">
      <c r="A4145" s="40"/>
      <c r="B4145" s="40"/>
      <c r="C4145" s="41"/>
      <c r="D4145" s="69"/>
      <c r="E4145" s="42"/>
      <c r="F4145" s="42"/>
    </row>
    <row r="4146" spans="1:6" ht="15">
      <c r="A4146" s="40"/>
      <c r="B4146" s="40"/>
      <c r="C4146" s="41"/>
      <c r="D4146" s="69"/>
      <c r="E4146" s="42"/>
      <c r="F4146" s="42"/>
    </row>
    <row r="4147" spans="1:6" ht="15">
      <c r="A4147" s="40"/>
      <c r="B4147" s="40"/>
      <c r="C4147" s="41"/>
      <c r="D4147" s="69"/>
      <c r="E4147" s="42"/>
      <c r="F4147" s="42"/>
    </row>
    <row r="4148" spans="1:6" ht="15">
      <c r="A4148" s="40"/>
      <c r="B4148" s="40"/>
      <c r="C4148" s="41"/>
      <c r="D4148" s="69"/>
      <c r="E4148" s="42"/>
      <c r="F4148" s="42"/>
    </row>
    <row r="4149" spans="1:6" ht="15">
      <c r="A4149" s="40"/>
      <c r="B4149" s="40"/>
      <c r="C4149" s="41"/>
      <c r="D4149" s="69"/>
      <c r="E4149" s="42"/>
      <c r="F4149" s="42"/>
    </row>
    <row r="4150" spans="1:6" ht="15">
      <c r="A4150" s="40"/>
      <c r="B4150" s="40"/>
      <c r="C4150" s="41"/>
      <c r="D4150" s="69"/>
      <c r="E4150" s="42"/>
      <c r="F4150" s="42"/>
    </row>
    <row r="4151" spans="1:6" ht="15">
      <c r="A4151" s="40"/>
      <c r="B4151" s="40"/>
      <c r="C4151" s="41"/>
      <c r="D4151" s="69"/>
      <c r="E4151" s="42"/>
      <c r="F4151" s="42"/>
    </row>
    <row r="4152" spans="1:6" ht="15">
      <c r="A4152" s="40"/>
      <c r="B4152" s="40"/>
      <c r="C4152" s="41"/>
      <c r="D4152" s="69"/>
      <c r="E4152" s="42"/>
      <c r="F4152" s="42"/>
    </row>
    <row r="4153" spans="1:6" ht="15">
      <c r="A4153" s="40"/>
      <c r="B4153" s="40"/>
      <c r="C4153" s="41"/>
      <c r="D4153" s="69"/>
      <c r="E4153" s="42"/>
      <c r="F4153" s="42"/>
    </row>
    <row r="4154" spans="1:6" ht="15">
      <c r="A4154" s="40"/>
      <c r="B4154" s="40"/>
      <c r="C4154" s="41"/>
      <c r="D4154" s="69"/>
      <c r="E4154" s="42"/>
      <c r="F4154" s="42"/>
    </row>
    <row r="4155" spans="1:6" ht="15">
      <c r="A4155" s="40"/>
      <c r="B4155" s="40"/>
      <c r="C4155" s="41"/>
      <c r="D4155" s="69"/>
      <c r="E4155" s="42"/>
      <c r="F4155" s="42"/>
    </row>
    <row r="4156" spans="1:6" ht="15">
      <c r="A4156" s="40"/>
      <c r="B4156" s="40"/>
      <c r="C4156" s="41"/>
      <c r="D4156" s="69"/>
      <c r="E4156" s="42"/>
      <c r="F4156" s="42"/>
    </row>
    <row r="4157" spans="1:6" ht="15">
      <c r="A4157" s="40"/>
      <c r="B4157" s="40"/>
      <c r="C4157" s="41"/>
      <c r="D4157" s="69"/>
      <c r="E4157" s="42"/>
      <c r="F4157" s="42"/>
    </row>
    <row r="4158" spans="1:6" ht="15">
      <c r="A4158" s="40"/>
      <c r="B4158" s="40"/>
      <c r="C4158" s="41"/>
      <c r="D4158" s="69"/>
      <c r="E4158" s="42"/>
      <c r="F4158" s="42"/>
    </row>
    <row r="4159" spans="1:6" ht="15">
      <c r="A4159" s="40"/>
      <c r="B4159" s="40"/>
      <c r="C4159" s="41"/>
      <c r="D4159" s="69"/>
      <c r="E4159" s="42"/>
      <c r="F4159" s="42"/>
    </row>
    <row r="4160" spans="1:6" ht="15">
      <c r="A4160" s="40"/>
      <c r="B4160" s="40"/>
      <c r="C4160" s="41"/>
      <c r="D4160" s="69"/>
      <c r="E4160" s="42"/>
      <c r="F4160" s="42"/>
    </row>
    <row r="4161" spans="1:6" ht="15">
      <c r="A4161" s="40"/>
      <c r="B4161" s="40"/>
      <c r="C4161" s="41"/>
      <c r="D4161" s="69"/>
      <c r="E4161" s="42"/>
      <c r="F4161" s="42"/>
    </row>
    <row r="4162" spans="1:6" ht="15">
      <c r="A4162" s="40"/>
      <c r="B4162" s="40"/>
      <c r="C4162" s="41"/>
      <c r="D4162" s="69"/>
      <c r="E4162" s="42"/>
      <c r="F4162" s="42"/>
    </row>
    <row r="4163" spans="1:6" ht="15">
      <c r="A4163" s="40"/>
      <c r="B4163" s="40"/>
      <c r="C4163" s="41"/>
      <c r="D4163" s="69"/>
      <c r="E4163" s="42"/>
      <c r="F4163" s="42"/>
    </row>
    <row r="4164" spans="1:6" ht="15">
      <c r="A4164" s="40"/>
      <c r="B4164" s="40"/>
      <c r="C4164" s="41"/>
      <c r="D4164" s="69"/>
      <c r="E4164" s="42"/>
      <c r="F4164" s="42"/>
    </row>
    <row r="4165" spans="1:6" ht="15">
      <c r="A4165" s="40"/>
      <c r="B4165" s="40"/>
      <c r="C4165" s="41"/>
      <c r="D4165" s="69"/>
      <c r="E4165" s="42"/>
      <c r="F4165" s="42"/>
    </row>
    <row r="4166" spans="1:6" ht="15">
      <c r="A4166" s="40"/>
      <c r="B4166" s="40"/>
      <c r="C4166" s="41"/>
      <c r="D4166" s="69"/>
      <c r="E4166" s="42"/>
      <c r="F4166" s="42"/>
    </row>
    <row r="4167" spans="1:6" ht="15">
      <c r="A4167" s="40"/>
      <c r="B4167" s="40"/>
      <c r="C4167" s="41"/>
      <c r="D4167" s="69"/>
      <c r="E4167" s="42"/>
      <c r="F4167" s="42"/>
    </row>
    <row r="4168" spans="1:6" ht="15">
      <c r="A4168" s="40"/>
      <c r="B4168" s="40"/>
      <c r="C4168" s="41"/>
      <c r="D4168" s="69"/>
      <c r="E4168" s="42"/>
      <c r="F4168" s="42"/>
    </row>
    <row r="4169" spans="1:6" ht="15">
      <c r="A4169" s="40"/>
      <c r="B4169" s="40"/>
      <c r="C4169" s="41"/>
      <c r="D4169" s="69"/>
      <c r="E4169" s="42"/>
      <c r="F4169" s="42"/>
    </row>
    <row r="4170" spans="1:6" ht="15">
      <c r="A4170" s="40"/>
      <c r="B4170" s="40"/>
      <c r="C4170" s="41"/>
      <c r="D4170" s="69"/>
      <c r="E4170" s="42"/>
      <c r="F4170" s="42"/>
    </row>
    <row r="4171" spans="1:6" ht="15">
      <c r="A4171" s="40"/>
      <c r="B4171" s="40"/>
      <c r="C4171" s="41"/>
      <c r="D4171" s="69"/>
      <c r="E4171" s="42"/>
      <c r="F4171" s="42"/>
    </row>
    <row r="4172" spans="1:6" ht="15">
      <c r="A4172" s="40"/>
      <c r="B4172" s="40"/>
      <c r="C4172" s="41"/>
      <c r="D4172" s="69"/>
      <c r="E4172" s="42"/>
      <c r="F4172" s="42"/>
    </row>
    <row r="4173" spans="1:6" ht="15">
      <c r="A4173" s="40"/>
      <c r="B4173" s="40"/>
      <c r="C4173" s="41"/>
      <c r="D4173" s="69"/>
      <c r="E4173" s="42"/>
      <c r="F4173" s="42"/>
    </row>
    <row r="4174" spans="1:6" ht="15">
      <c r="A4174" s="40"/>
      <c r="B4174" s="40"/>
      <c r="C4174" s="41"/>
      <c r="D4174" s="69"/>
      <c r="E4174" s="42"/>
      <c r="F4174" s="42"/>
    </row>
    <row r="4175" spans="1:6" ht="15">
      <c r="A4175" s="40"/>
      <c r="B4175" s="40"/>
      <c r="C4175" s="41"/>
      <c r="D4175" s="69"/>
      <c r="E4175" s="42"/>
      <c r="F4175" s="42"/>
    </row>
    <row r="4176" spans="1:6" ht="15">
      <c r="A4176" s="40"/>
      <c r="B4176" s="40"/>
      <c r="C4176" s="41"/>
      <c r="D4176" s="69"/>
      <c r="E4176" s="42"/>
      <c r="F4176" s="42"/>
    </row>
    <row r="4177" spans="1:6" ht="15">
      <c r="A4177" s="40"/>
      <c r="B4177" s="40"/>
      <c r="C4177" s="41"/>
      <c r="D4177" s="69"/>
      <c r="E4177" s="42"/>
      <c r="F4177" s="42"/>
    </row>
    <row r="4178" spans="1:6" ht="15">
      <c r="A4178" s="40"/>
      <c r="B4178" s="40"/>
      <c r="C4178" s="41"/>
      <c r="D4178" s="69"/>
      <c r="E4178" s="42"/>
      <c r="F4178" s="42"/>
    </row>
    <row r="4179" spans="1:6" ht="15">
      <c r="A4179" s="40"/>
      <c r="B4179" s="40"/>
      <c r="C4179" s="41"/>
      <c r="D4179" s="69"/>
      <c r="E4179" s="42"/>
      <c r="F4179" s="42"/>
    </row>
    <row r="4180" spans="1:6" ht="15">
      <c r="A4180" s="40"/>
      <c r="B4180" s="40"/>
      <c r="C4180" s="41"/>
      <c r="D4180" s="69"/>
      <c r="E4180" s="42"/>
      <c r="F4180" s="42"/>
    </row>
    <row r="4181" spans="1:6" ht="15">
      <c r="A4181" s="40"/>
      <c r="B4181" s="40"/>
      <c r="C4181" s="41"/>
      <c r="D4181" s="69"/>
      <c r="E4181" s="42"/>
      <c r="F4181" s="42"/>
    </row>
    <row r="4182" spans="1:6" ht="15">
      <c r="A4182" s="40"/>
      <c r="B4182" s="40"/>
      <c r="C4182" s="41"/>
      <c r="D4182" s="69"/>
      <c r="E4182" s="42"/>
      <c r="F4182" s="42"/>
    </row>
    <row r="4183" spans="1:6" ht="15">
      <c r="A4183" s="40"/>
      <c r="B4183" s="40"/>
      <c r="C4183" s="41"/>
      <c r="D4183" s="69"/>
      <c r="E4183" s="42"/>
      <c r="F4183" s="42"/>
    </row>
    <row r="4184" spans="1:6" ht="15">
      <c r="A4184" s="40"/>
      <c r="B4184" s="40"/>
      <c r="C4184" s="41"/>
      <c r="D4184" s="69"/>
      <c r="E4184" s="42"/>
      <c r="F4184" s="42"/>
    </row>
    <row r="4185" spans="1:6" ht="15">
      <c r="A4185" s="40"/>
      <c r="B4185" s="40"/>
      <c r="C4185" s="41"/>
      <c r="D4185" s="69"/>
      <c r="E4185" s="42"/>
      <c r="F4185" s="42"/>
    </row>
    <row r="4186" spans="1:6" ht="15">
      <c r="A4186" s="40"/>
      <c r="B4186" s="40"/>
      <c r="C4186" s="41"/>
      <c r="D4186" s="69"/>
      <c r="E4186" s="42"/>
      <c r="F4186" s="42"/>
    </row>
    <row r="4187" spans="1:6" ht="15">
      <c r="A4187" s="40"/>
      <c r="B4187" s="40"/>
      <c r="C4187" s="41"/>
      <c r="D4187" s="69"/>
      <c r="E4187" s="42"/>
      <c r="F4187" s="42"/>
    </row>
    <row r="4188" spans="1:6" ht="15">
      <c r="A4188" s="40"/>
      <c r="B4188" s="40"/>
      <c r="C4188" s="41"/>
      <c r="D4188" s="69"/>
      <c r="E4188" s="42"/>
      <c r="F4188" s="42"/>
    </row>
    <row r="4189" spans="1:6" ht="15">
      <c r="A4189" s="40"/>
      <c r="B4189" s="40"/>
      <c r="C4189" s="41"/>
      <c r="D4189" s="69"/>
      <c r="E4189" s="42"/>
      <c r="F4189" s="42"/>
    </row>
    <row r="4190" spans="1:6" ht="15">
      <c r="A4190" s="40"/>
      <c r="B4190" s="40"/>
      <c r="C4190" s="41"/>
      <c r="D4190" s="69"/>
      <c r="E4190" s="42"/>
      <c r="F4190" s="42"/>
    </row>
    <row r="4191" spans="1:6" ht="15">
      <c r="A4191" s="40"/>
      <c r="B4191" s="40"/>
      <c r="C4191" s="41"/>
      <c r="D4191" s="69"/>
      <c r="E4191" s="42"/>
      <c r="F4191" s="42"/>
    </row>
    <row r="4192" spans="1:6" ht="15">
      <c r="A4192" s="40"/>
      <c r="B4192" s="40"/>
      <c r="C4192" s="41"/>
      <c r="D4192" s="69"/>
      <c r="E4192" s="42"/>
      <c r="F4192" s="42"/>
    </row>
    <row r="4193" spans="1:6" ht="15">
      <c r="A4193" s="40"/>
      <c r="B4193" s="40"/>
      <c r="C4193" s="41"/>
      <c r="D4193" s="69"/>
      <c r="E4193" s="42"/>
      <c r="F4193" s="42"/>
    </row>
    <row r="4194" spans="1:6" ht="15">
      <c r="A4194" s="40"/>
      <c r="B4194" s="40"/>
      <c r="C4194" s="41"/>
      <c r="D4194" s="69"/>
      <c r="E4194" s="42"/>
      <c r="F4194" s="42"/>
    </row>
    <row r="4195" spans="1:6" ht="15">
      <c r="A4195" s="40"/>
      <c r="B4195" s="40"/>
      <c r="C4195" s="41"/>
      <c r="D4195" s="69"/>
      <c r="E4195" s="42"/>
      <c r="F4195" s="42"/>
    </row>
    <row r="4196" spans="1:6" ht="15">
      <c r="A4196" s="40"/>
      <c r="B4196" s="40"/>
      <c r="C4196" s="41"/>
      <c r="D4196" s="69"/>
      <c r="E4196" s="42"/>
      <c r="F4196" s="42"/>
    </row>
    <row r="4197" spans="1:6" ht="15">
      <c r="A4197" s="40"/>
      <c r="B4197" s="40"/>
      <c r="C4197" s="41"/>
      <c r="D4197" s="69"/>
      <c r="E4197" s="42"/>
      <c r="F4197" s="42"/>
    </row>
    <row r="4198" spans="1:6" ht="15">
      <c r="A4198" s="40"/>
      <c r="B4198" s="40"/>
      <c r="C4198" s="41"/>
      <c r="D4198" s="69"/>
      <c r="E4198" s="42"/>
      <c r="F4198" s="42"/>
    </row>
    <row r="4199" spans="1:6" ht="15">
      <c r="A4199" s="40"/>
      <c r="B4199" s="40"/>
      <c r="C4199" s="41"/>
      <c r="D4199" s="69"/>
      <c r="E4199" s="42"/>
      <c r="F4199" s="42"/>
    </row>
    <row r="4200" spans="1:6" ht="15">
      <c r="A4200" s="40"/>
      <c r="B4200" s="40"/>
      <c r="C4200" s="41"/>
      <c r="D4200" s="69"/>
      <c r="E4200" s="42"/>
      <c r="F4200" s="42"/>
    </row>
    <row r="4201" spans="1:6" ht="15">
      <c r="A4201" s="40"/>
      <c r="B4201" s="40"/>
      <c r="C4201" s="41"/>
      <c r="D4201" s="69"/>
      <c r="E4201" s="42"/>
      <c r="F4201" s="42"/>
    </row>
    <row r="4202" spans="1:6" ht="15">
      <c r="A4202" s="40"/>
      <c r="B4202" s="40"/>
      <c r="C4202" s="41"/>
      <c r="D4202" s="69"/>
      <c r="E4202" s="42"/>
      <c r="F4202" s="42"/>
    </row>
    <row r="4203" spans="1:6" ht="15">
      <c r="A4203" s="40"/>
      <c r="B4203" s="40"/>
      <c r="C4203" s="41"/>
      <c r="D4203" s="69"/>
      <c r="E4203" s="42"/>
      <c r="F4203" s="42"/>
    </row>
    <row r="4204" spans="1:6" ht="15">
      <c r="A4204" s="40"/>
      <c r="B4204" s="40"/>
      <c r="C4204" s="41"/>
      <c r="D4204" s="69"/>
      <c r="E4204" s="42"/>
      <c r="F4204" s="42"/>
    </row>
    <row r="4205" spans="1:6" ht="15">
      <c r="A4205" s="40"/>
      <c r="B4205" s="40"/>
      <c r="C4205" s="41"/>
      <c r="D4205" s="69"/>
      <c r="E4205" s="42"/>
      <c r="F4205" s="42"/>
    </row>
    <row r="4206" spans="1:6" ht="15">
      <c r="A4206" s="40"/>
      <c r="B4206" s="40"/>
      <c r="C4206" s="41"/>
      <c r="D4206" s="69"/>
      <c r="E4206" s="42"/>
      <c r="F4206" s="42"/>
    </row>
    <row r="4207" spans="1:6" ht="15">
      <c r="A4207" s="40"/>
      <c r="B4207" s="40"/>
      <c r="C4207" s="41"/>
      <c r="D4207" s="69"/>
      <c r="E4207" s="42"/>
      <c r="F4207" s="42"/>
    </row>
    <row r="4208" spans="1:6" ht="15">
      <c r="A4208" s="40"/>
      <c r="B4208" s="40"/>
      <c r="C4208" s="41"/>
      <c r="D4208" s="69"/>
      <c r="E4208" s="42"/>
      <c r="F4208" s="42"/>
    </row>
    <row r="4209" spans="1:6" ht="15">
      <c r="A4209" s="40"/>
      <c r="B4209" s="40"/>
      <c r="C4209" s="41"/>
      <c r="D4209" s="69"/>
      <c r="E4209" s="42"/>
      <c r="F4209" s="42"/>
    </row>
    <row r="4210" spans="1:6" ht="15">
      <c r="A4210" s="40"/>
      <c r="B4210" s="40"/>
      <c r="C4210" s="41"/>
      <c r="D4210" s="69"/>
      <c r="E4210" s="42"/>
      <c r="F4210" s="42"/>
    </row>
    <row r="4211" spans="1:6" ht="15">
      <c r="A4211" s="40"/>
      <c r="B4211" s="40"/>
      <c r="C4211" s="41"/>
      <c r="D4211" s="69"/>
      <c r="E4211" s="42"/>
      <c r="F4211" s="42"/>
    </row>
    <row r="4212" spans="1:6" ht="15">
      <c r="A4212" s="40"/>
      <c r="B4212" s="40"/>
      <c r="C4212" s="41"/>
      <c r="D4212" s="69"/>
      <c r="E4212" s="42"/>
      <c r="F4212" s="42"/>
    </row>
    <row r="4213" spans="1:6" ht="15">
      <c r="A4213" s="40"/>
      <c r="B4213" s="40"/>
      <c r="C4213" s="41"/>
      <c r="D4213" s="69"/>
      <c r="E4213" s="42"/>
      <c r="F4213" s="42"/>
    </row>
    <row r="4214" spans="1:6" ht="15">
      <c r="A4214" s="40"/>
      <c r="B4214" s="40"/>
      <c r="C4214" s="41"/>
      <c r="D4214" s="69"/>
      <c r="E4214" s="42"/>
      <c r="F4214" s="42"/>
    </row>
    <row r="4215" spans="1:6" ht="15">
      <c r="A4215" s="40"/>
      <c r="B4215" s="40"/>
      <c r="C4215" s="41"/>
      <c r="D4215" s="69"/>
      <c r="E4215" s="42"/>
      <c r="F4215" s="42"/>
    </row>
    <row r="4216" spans="1:6" ht="15">
      <c r="A4216" s="40"/>
      <c r="B4216" s="40"/>
      <c r="C4216" s="41"/>
      <c r="D4216" s="69"/>
      <c r="E4216" s="42"/>
      <c r="F4216" s="42"/>
    </row>
    <row r="4217" spans="1:6" ht="15">
      <c r="A4217" s="40"/>
      <c r="B4217" s="40"/>
      <c r="C4217" s="41"/>
      <c r="D4217" s="69"/>
      <c r="E4217" s="42"/>
      <c r="F4217" s="42"/>
    </row>
    <row r="4218" spans="1:6" ht="15">
      <c r="A4218" s="40"/>
      <c r="B4218" s="40"/>
      <c r="C4218" s="41"/>
      <c r="D4218" s="69"/>
      <c r="E4218" s="42"/>
      <c r="F4218" s="42"/>
    </row>
    <row r="4219" spans="1:6" ht="15">
      <c r="A4219" s="40"/>
      <c r="B4219" s="40"/>
      <c r="C4219" s="41"/>
      <c r="D4219" s="69"/>
      <c r="E4219" s="42"/>
      <c r="F4219" s="42"/>
    </row>
    <row r="4220" spans="1:6" ht="15">
      <c r="A4220" s="40"/>
      <c r="B4220" s="40"/>
      <c r="C4220" s="41"/>
      <c r="D4220" s="69"/>
      <c r="E4220" s="42"/>
      <c r="F4220" s="42"/>
    </row>
    <row r="4221" spans="1:6" ht="15">
      <c r="A4221" s="40"/>
      <c r="B4221" s="40"/>
      <c r="C4221" s="41"/>
      <c r="D4221" s="69"/>
      <c r="E4221" s="42"/>
      <c r="F4221" s="42"/>
    </row>
    <row r="4222" spans="1:6" ht="15">
      <c r="A4222" s="40"/>
      <c r="B4222" s="40"/>
      <c r="C4222" s="41"/>
      <c r="D4222" s="69"/>
      <c r="E4222" s="42"/>
      <c r="F4222" s="42"/>
    </row>
    <row r="4223" spans="1:6" ht="15">
      <c r="A4223" s="40"/>
      <c r="B4223" s="40"/>
      <c r="C4223" s="41"/>
      <c r="D4223" s="69"/>
      <c r="E4223" s="42"/>
      <c r="F4223" s="42"/>
    </row>
    <row r="4224" spans="1:6" ht="15">
      <c r="A4224" s="40"/>
      <c r="B4224" s="40"/>
      <c r="C4224" s="41"/>
      <c r="D4224" s="69"/>
      <c r="E4224" s="42"/>
      <c r="F4224" s="42"/>
    </row>
    <row r="4225" spans="1:6" ht="15">
      <c r="A4225" s="40"/>
      <c r="B4225" s="40"/>
      <c r="C4225" s="41"/>
      <c r="D4225" s="69"/>
      <c r="E4225" s="42"/>
      <c r="F4225" s="42"/>
    </row>
    <row r="4226" spans="1:6" ht="15">
      <c r="A4226" s="40"/>
      <c r="B4226" s="40"/>
      <c r="C4226" s="41"/>
      <c r="D4226" s="69"/>
      <c r="E4226" s="42"/>
      <c r="F4226" s="42"/>
    </row>
    <row r="4227" spans="1:6" ht="15">
      <c r="A4227" s="40"/>
      <c r="B4227" s="40"/>
      <c r="C4227" s="41"/>
      <c r="D4227" s="69"/>
      <c r="E4227" s="42"/>
      <c r="F4227" s="42"/>
    </row>
    <row r="4228" spans="1:6" ht="15">
      <c r="A4228" s="40"/>
      <c r="B4228" s="40"/>
      <c r="C4228" s="41"/>
      <c r="D4228" s="69"/>
      <c r="E4228" s="42"/>
      <c r="F4228" s="42"/>
    </row>
    <row r="4229" spans="1:6" ht="15">
      <c r="A4229" s="40"/>
      <c r="B4229" s="40"/>
      <c r="C4229" s="41"/>
      <c r="D4229" s="69"/>
      <c r="E4229" s="42"/>
      <c r="F4229" s="42"/>
    </row>
    <row r="4230" spans="1:6" ht="15">
      <c r="A4230" s="40"/>
      <c r="B4230" s="40"/>
      <c r="C4230" s="41"/>
      <c r="D4230" s="69"/>
      <c r="E4230" s="42"/>
      <c r="F4230" s="42"/>
    </row>
    <row r="4231" spans="1:6" ht="15">
      <c r="A4231" s="40"/>
      <c r="B4231" s="40"/>
      <c r="C4231" s="41"/>
      <c r="D4231" s="69"/>
      <c r="E4231" s="42"/>
      <c r="F4231" s="42"/>
    </row>
    <row r="4232" spans="1:6" ht="15">
      <c r="A4232" s="40"/>
      <c r="B4232" s="40"/>
      <c r="C4232" s="41"/>
      <c r="D4232" s="69"/>
      <c r="E4232" s="42"/>
      <c r="F4232" s="42"/>
    </row>
    <row r="4233" spans="1:6" ht="15">
      <c r="A4233" s="40"/>
      <c r="B4233" s="40"/>
      <c r="C4233" s="41"/>
      <c r="D4233" s="69"/>
      <c r="E4233" s="42"/>
      <c r="F4233" s="42"/>
    </row>
    <row r="4234" spans="1:6" ht="15">
      <c r="A4234" s="40"/>
      <c r="B4234" s="40"/>
      <c r="C4234" s="41"/>
      <c r="D4234" s="69"/>
      <c r="E4234" s="42"/>
      <c r="F4234" s="42"/>
    </row>
    <row r="4235" spans="1:6" ht="15">
      <c r="A4235" s="40"/>
      <c r="B4235" s="40"/>
      <c r="C4235" s="41"/>
      <c r="D4235" s="69"/>
      <c r="E4235" s="42"/>
      <c r="F4235" s="42"/>
    </row>
    <row r="4236" spans="1:6" ht="15">
      <c r="A4236" s="40"/>
      <c r="B4236" s="40"/>
      <c r="C4236" s="41"/>
      <c r="D4236" s="69"/>
      <c r="E4236" s="42"/>
      <c r="F4236" s="42"/>
    </row>
    <row r="4237" spans="1:6" ht="15">
      <c r="A4237" s="40"/>
      <c r="B4237" s="40"/>
      <c r="C4237" s="41"/>
      <c r="D4237" s="69"/>
      <c r="E4237" s="42"/>
      <c r="F4237" s="42"/>
    </row>
    <row r="4238" spans="1:6" ht="15">
      <c r="A4238" s="40"/>
      <c r="B4238" s="40"/>
      <c r="C4238" s="41"/>
      <c r="D4238" s="69"/>
      <c r="E4238" s="42"/>
      <c r="F4238" s="42"/>
    </row>
    <row r="4239" spans="1:6" ht="15">
      <c r="A4239" s="40"/>
      <c r="B4239" s="40"/>
      <c r="C4239" s="41"/>
      <c r="D4239" s="69"/>
      <c r="E4239" s="42"/>
      <c r="F4239" s="42"/>
    </row>
    <row r="4240" spans="1:6" ht="15">
      <c r="A4240" s="40"/>
      <c r="B4240" s="40"/>
      <c r="C4240" s="41"/>
      <c r="D4240" s="69"/>
      <c r="E4240" s="42"/>
      <c r="F4240" s="42"/>
    </row>
    <row r="4241" spans="1:6" ht="15">
      <c r="A4241" s="40"/>
      <c r="B4241" s="40"/>
      <c r="C4241" s="41"/>
      <c r="D4241" s="69"/>
      <c r="E4241" s="42"/>
      <c r="F4241" s="42"/>
    </row>
    <row r="4242" spans="1:6" ht="15">
      <c r="A4242" s="40"/>
      <c r="B4242" s="40"/>
      <c r="C4242" s="41"/>
      <c r="D4242" s="69"/>
      <c r="E4242" s="42"/>
      <c r="F4242" s="42"/>
    </row>
    <row r="4243" spans="1:6" ht="15">
      <c r="A4243" s="40"/>
      <c r="B4243" s="40"/>
      <c r="C4243" s="41"/>
      <c r="D4243" s="69"/>
      <c r="E4243" s="42"/>
      <c r="F4243" s="42"/>
    </row>
    <row r="4244" spans="1:6" ht="15">
      <c r="A4244" s="40"/>
      <c r="B4244" s="40"/>
      <c r="C4244" s="41"/>
      <c r="D4244" s="69"/>
      <c r="E4244" s="42"/>
      <c r="F4244" s="42"/>
    </row>
    <row r="4245" spans="1:6" ht="15">
      <c r="A4245" s="40"/>
      <c r="B4245" s="40"/>
      <c r="C4245" s="41"/>
      <c r="D4245" s="69"/>
      <c r="E4245" s="42"/>
      <c r="F4245" s="42"/>
    </row>
    <row r="4246" spans="1:6" ht="15">
      <c r="A4246" s="40"/>
      <c r="B4246" s="40"/>
      <c r="C4246" s="41"/>
      <c r="D4246" s="69"/>
      <c r="E4246" s="42"/>
      <c r="F4246" s="42"/>
    </row>
    <row r="4247" spans="1:6" ht="15">
      <c r="A4247" s="40"/>
      <c r="B4247" s="40"/>
      <c r="C4247" s="41"/>
      <c r="D4247" s="69"/>
      <c r="E4247" s="42"/>
      <c r="F4247" s="42"/>
    </row>
    <row r="4248" spans="1:6" ht="15">
      <c r="A4248" s="40"/>
      <c r="B4248" s="40"/>
      <c r="C4248" s="41"/>
      <c r="D4248" s="69"/>
      <c r="E4248" s="42"/>
      <c r="F4248" s="42"/>
    </row>
    <row r="4249" spans="1:6" ht="15">
      <c r="A4249" s="40"/>
      <c r="B4249" s="40"/>
      <c r="C4249" s="41"/>
      <c r="D4249" s="69"/>
      <c r="E4249" s="42"/>
      <c r="F4249" s="42"/>
    </row>
    <row r="4250" spans="1:6" ht="15">
      <c r="A4250" s="40"/>
      <c r="B4250" s="40"/>
      <c r="C4250" s="41"/>
      <c r="D4250" s="69"/>
      <c r="E4250" s="42"/>
      <c r="F4250" s="42"/>
    </row>
    <row r="4251" spans="1:6" ht="15">
      <c r="A4251" s="40"/>
      <c r="B4251" s="40"/>
      <c r="C4251" s="41"/>
      <c r="D4251" s="69"/>
      <c r="E4251" s="42"/>
      <c r="F4251" s="42"/>
    </row>
    <row r="4252" spans="1:6" ht="15">
      <c r="A4252" s="40"/>
      <c r="B4252" s="40"/>
      <c r="C4252" s="41"/>
      <c r="D4252" s="69"/>
      <c r="E4252" s="42"/>
      <c r="F4252" s="42"/>
    </row>
    <row r="4253" spans="1:6" ht="15">
      <c r="A4253" s="40"/>
      <c r="B4253" s="40"/>
      <c r="C4253" s="41"/>
      <c r="D4253" s="69"/>
      <c r="E4253" s="42"/>
      <c r="F4253" s="42"/>
    </row>
    <row r="4254" spans="1:6" ht="15">
      <c r="A4254" s="40"/>
      <c r="B4254" s="40"/>
      <c r="C4254" s="41"/>
      <c r="D4254" s="69"/>
      <c r="E4254" s="42"/>
      <c r="F4254" s="42"/>
    </row>
    <row r="4255" spans="1:6" ht="15">
      <c r="A4255" s="40"/>
      <c r="B4255" s="40"/>
      <c r="C4255" s="41"/>
      <c r="D4255" s="69"/>
      <c r="E4255" s="42"/>
      <c r="F4255" s="42"/>
    </row>
    <row r="4256" spans="1:6" ht="15">
      <c r="A4256" s="40"/>
      <c r="B4256" s="40"/>
      <c r="C4256" s="41"/>
      <c r="D4256" s="69"/>
      <c r="E4256" s="42"/>
      <c r="F4256" s="42"/>
    </row>
    <row r="4257" spans="1:6" ht="15">
      <c r="A4257" s="40"/>
      <c r="B4257" s="40"/>
      <c r="C4257" s="41"/>
      <c r="D4257" s="69"/>
      <c r="E4257" s="42"/>
      <c r="F4257" s="42"/>
    </row>
    <row r="4258" spans="1:6" ht="15">
      <c r="A4258" s="40"/>
      <c r="B4258" s="40"/>
      <c r="C4258" s="41"/>
      <c r="D4258" s="69"/>
      <c r="E4258" s="42"/>
      <c r="F4258" s="42"/>
    </row>
    <row r="4259" spans="1:6" ht="15">
      <c r="A4259" s="40"/>
      <c r="B4259" s="40"/>
      <c r="C4259" s="41"/>
      <c r="D4259" s="69"/>
      <c r="E4259" s="42"/>
      <c r="F4259" s="42"/>
    </row>
    <row r="4260" spans="1:6" ht="15">
      <c r="A4260" s="40"/>
      <c r="B4260" s="40"/>
      <c r="C4260" s="41"/>
      <c r="D4260" s="69"/>
      <c r="E4260" s="42"/>
      <c r="F4260" s="42"/>
    </row>
    <row r="4261" spans="1:6" ht="15">
      <c r="A4261" s="40"/>
      <c r="B4261" s="40"/>
      <c r="C4261" s="41"/>
      <c r="D4261" s="69"/>
      <c r="E4261" s="42"/>
      <c r="F4261" s="42"/>
    </row>
    <row r="4262" spans="1:6" ht="15">
      <c r="A4262" s="40"/>
      <c r="B4262" s="40"/>
      <c r="C4262" s="41"/>
      <c r="D4262" s="69"/>
      <c r="E4262" s="42"/>
      <c r="F4262" s="42"/>
    </row>
    <row r="4263" spans="1:6" ht="15">
      <c r="A4263" s="40"/>
      <c r="B4263" s="40"/>
      <c r="C4263" s="41"/>
      <c r="D4263" s="69"/>
      <c r="E4263" s="42"/>
      <c r="F4263" s="42"/>
    </row>
    <row r="4264" spans="1:6" ht="15">
      <c r="A4264" s="40"/>
      <c r="B4264" s="40"/>
      <c r="C4264" s="41"/>
      <c r="D4264" s="69"/>
      <c r="E4264" s="42"/>
      <c r="F4264" s="42"/>
    </row>
    <row r="4265" spans="1:6" ht="15">
      <c r="A4265" s="40"/>
      <c r="B4265" s="40"/>
      <c r="C4265" s="41"/>
      <c r="D4265" s="69"/>
      <c r="E4265" s="42"/>
      <c r="F4265" s="42"/>
    </row>
    <row r="4266" spans="1:6" ht="15">
      <c r="A4266" s="40"/>
      <c r="B4266" s="40"/>
      <c r="C4266" s="41"/>
      <c r="D4266" s="69"/>
      <c r="E4266" s="42"/>
      <c r="F4266" s="42"/>
    </row>
    <row r="4267" spans="1:6" ht="15">
      <c r="A4267" s="40"/>
      <c r="B4267" s="40"/>
      <c r="C4267" s="41"/>
      <c r="D4267" s="69"/>
      <c r="E4267" s="42"/>
      <c r="F4267" s="42"/>
    </row>
    <row r="4268" spans="1:6" ht="15">
      <c r="A4268" s="40"/>
      <c r="B4268" s="40"/>
      <c r="C4268" s="41"/>
      <c r="D4268" s="69"/>
      <c r="E4268" s="42"/>
      <c r="F4268" s="42"/>
    </row>
    <row r="4269" spans="1:6" ht="15">
      <c r="A4269" s="40"/>
      <c r="B4269" s="40"/>
      <c r="C4269" s="41"/>
      <c r="D4269" s="69"/>
      <c r="E4269" s="42"/>
      <c r="F4269" s="42"/>
    </row>
    <row r="4270" spans="1:6" ht="15">
      <c r="A4270" s="40"/>
      <c r="B4270" s="40"/>
      <c r="C4270" s="41"/>
      <c r="D4270" s="69"/>
      <c r="E4270" s="42"/>
      <c r="F4270" s="42"/>
    </row>
    <row r="4271" spans="1:6" ht="15">
      <c r="A4271" s="40"/>
      <c r="B4271" s="40"/>
      <c r="C4271" s="41"/>
      <c r="D4271" s="69"/>
      <c r="E4271" s="42"/>
      <c r="F4271" s="42"/>
    </row>
    <row r="4272" spans="1:6" ht="15">
      <c r="A4272" s="40"/>
      <c r="B4272" s="40"/>
      <c r="C4272" s="41"/>
      <c r="D4272" s="69"/>
      <c r="E4272" s="42"/>
      <c r="F4272" s="42"/>
    </row>
    <row r="4273" spans="1:6" ht="15">
      <c r="A4273" s="40"/>
      <c r="B4273" s="40"/>
      <c r="C4273" s="41"/>
      <c r="D4273" s="69"/>
      <c r="E4273" s="42"/>
      <c r="F4273" s="42"/>
    </row>
    <row r="4274" spans="1:6" ht="15">
      <c r="A4274" s="40"/>
      <c r="B4274" s="40"/>
      <c r="C4274" s="41"/>
      <c r="D4274" s="69"/>
      <c r="E4274" s="42"/>
      <c r="F4274" s="42"/>
    </row>
    <row r="4275" spans="1:6" ht="15">
      <c r="A4275" s="40"/>
      <c r="B4275" s="40"/>
      <c r="C4275" s="41"/>
      <c r="D4275" s="69"/>
      <c r="E4275" s="42"/>
      <c r="F4275" s="42"/>
    </row>
    <row r="4276" spans="1:6" ht="15">
      <c r="A4276" s="40"/>
      <c r="B4276" s="40"/>
      <c r="C4276" s="41"/>
      <c r="D4276" s="69"/>
      <c r="E4276" s="42"/>
      <c r="F4276" s="42"/>
    </row>
    <row r="4277" spans="1:6" ht="15">
      <c r="A4277" s="40"/>
      <c r="B4277" s="40"/>
      <c r="C4277" s="41"/>
      <c r="D4277" s="69"/>
      <c r="E4277" s="42"/>
      <c r="F4277" s="42"/>
    </row>
    <row r="4278" spans="1:6" ht="15">
      <c r="A4278" s="40"/>
      <c r="B4278" s="40"/>
      <c r="C4278" s="41"/>
      <c r="D4278" s="69"/>
      <c r="E4278" s="42"/>
      <c r="F4278" s="42"/>
    </row>
    <row r="4279" spans="1:6" ht="15">
      <c r="A4279" s="40"/>
      <c r="B4279" s="40"/>
      <c r="C4279" s="41"/>
      <c r="D4279" s="69"/>
      <c r="E4279" s="42"/>
      <c r="F4279" s="42"/>
    </row>
    <row r="4280" spans="1:6" ht="15">
      <c r="A4280" s="40"/>
      <c r="B4280" s="40"/>
      <c r="C4280" s="41"/>
      <c r="D4280" s="69"/>
      <c r="E4280" s="42"/>
      <c r="F4280" s="42"/>
    </row>
    <row r="4281" spans="1:6" ht="15">
      <c r="A4281" s="40"/>
      <c r="B4281" s="40"/>
      <c r="C4281" s="41"/>
      <c r="D4281" s="69"/>
      <c r="E4281" s="42"/>
      <c r="F4281" s="42"/>
    </row>
    <row r="4282" spans="1:6" ht="15">
      <c r="A4282" s="40"/>
      <c r="B4282" s="40"/>
      <c r="C4282" s="41"/>
      <c r="D4282" s="69"/>
      <c r="E4282" s="42"/>
      <c r="F4282" s="42"/>
    </row>
    <row r="4283" spans="1:6" ht="15">
      <c r="A4283" s="40"/>
      <c r="B4283" s="40"/>
      <c r="C4283" s="41"/>
      <c r="D4283" s="69"/>
      <c r="E4283" s="42"/>
      <c r="F4283" s="42"/>
    </row>
    <row r="4284" spans="1:6" ht="15">
      <c r="A4284" s="40"/>
      <c r="B4284" s="40"/>
      <c r="C4284" s="41"/>
      <c r="D4284" s="69"/>
      <c r="E4284" s="42"/>
      <c r="F4284" s="42"/>
    </row>
    <row r="4285" spans="1:6" ht="15">
      <c r="A4285" s="40"/>
      <c r="B4285" s="40"/>
      <c r="C4285" s="41"/>
      <c r="D4285" s="69"/>
      <c r="E4285" s="42"/>
      <c r="F4285" s="42"/>
    </row>
    <row r="4286" spans="1:6" ht="15">
      <c r="A4286" s="40"/>
      <c r="B4286" s="40"/>
      <c r="C4286" s="41"/>
      <c r="D4286" s="69"/>
      <c r="E4286" s="42"/>
      <c r="F4286" s="42"/>
    </row>
    <row r="4287" spans="1:6" ht="15">
      <c r="A4287" s="40"/>
      <c r="B4287" s="40"/>
      <c r="C4287" s="41"/>
      <c r="D4287" s="69"/>
      <c r="E4287" s="42"/>
      <c r="F4287" s="42"/>
    </row>
    <row r="4288" spans="1:6" ht="15">
      <c r="A4288" s="40"/>
      <c r="B4288" s="40"/>
      <c r="C4288" s="41"/>
      <c r="D4288" s="69"/>
      <c r="E4288" s="42"/>
      <c r="F4288" s="42"/>
    </row>
    <row r="4289" spans="1:6" ht="15">
      <c r="A4289" s="40"/>
      <c r="B4289" s="40"/>
      <c r="C4289" s="41"/>
      <c r="D4289" s="69"/>
      <c r="E4289" s="42"/>
      <c r="F4289" s="42"/>
    </row>
    <row r="4290" spans="1:6" ht="15">
      <c r="A4290" s="40"/>
      <c r="B4290" s="40"/>
      <c r="C4290" s="41"/>
      <c r="D4290" s="69"/>
      <c r="E4290" s="42"/>
      <c r="F4290" s="42"/>
    </row>
    <row r="4291" spans="1:6" ht="15">
      <c r="A4291" s="40"/>
      <c r="B4291" s="40"/>
      <c r="C4291" s="41"/>
      <c r="D4291" s="69"/>
      <c r="E4291" s="42"/>
      <c r="F4291" s="42"/>
    </row>
    <row r="4292" spans="1:6" ht="15">
      <c r="A4292" s="40"/>
      <c r="B4292" s="40"/>
      <c r="C4292" s="41"/>
      <c r="D4292" s="69"/>
      <c r="E4292" s="42"/>
      <c r="F4292" s="42"/>
    </row>
    <row r="4293" spans="1:6" ht="15">
      <c r="A4293" s="40"/>
      <c r="B4293" s="40"/>
      <c r="C4293" s="41"/>
      <c r="D4293" s="69"/>
      <c r="E4293" s="42"/>
      <c r="F4293" s="42"/>
    </row>
    <row r="4294" spans="1:6" ht="15">
      <c r="A4294" s="40"/>
      <c r="B4294" s="40"/>
      <c r="C4294" s="41"/>
      <c r="D4294" s="69"/>
      <c r="E4294" s="42"/>
      <c r="F4294" s="42"/>
    </row>
    <row r="4295" spans="1:6" ht="15">
      <c r="A4295" s="40"/>
      <c r="B4295" s="40"/>
      <c r="C4295" s="41"/>
      <c r="D4295" s="69"/>
      <c r="E4295" s="42"/>
      <c r="F4295" s="42"/>
    </row>
    <row r="4296" spans="1:6" ht="15">
      <c r="A4296" s="40"/>
      <c r="B4296" s="40"/>
      <c r="C4296" s="41"/>
      <c r="D4296" s="69"/>
      <c r="E4296" s="42"/>
      <c r="F4296" s="42"/>
    </row>
    <row r="4297" spans="1:6" ht="15">
      <c r="A4297" s="40"/>
      <c r="B4297" s="40"/>
      <c r="C4297" s="41"/>
      <c r="D4297" s="69"/>
      <c r="E4297" s="42"/>
      <c r="F4297" s="42"/>
    </row>
    <row r="4298" spans="1:6" ht="15">
      <c r="A4298" s="40"/>
      <c r="B4298" s="40"/>
      <c r="C4298" s="41"/>
      <c r="D4298" s="69"/>
      <c r="E4298" s="42"/>
      <c r="F4298" s="42"/>
    </row>
    <row r="4299" spans="1:6" ht="15">
      <c r="A4299" s="40"/>
      <c r="B4299" s="40"/>
      <c r="C4299" s="41"/>
      <c r="D4299" s="69"/>
      <c r="E4299" s="42"/>
      <c r="F4299" s="42"/>
    </row>
    <row r="4300" spans="1:6" ht="15">
      <c r="A4300" s="40"/>
      <c r="B4300" s="40"/>
      <c r="C4300" s="41"/>
      <c r="D4300" s="69"/>
      <c r="E4300" s="42"/>
      <c r="F4300" s="42"/>
    </row>
    <row r="4301" spans="1:6" ht="15">
      <c r="A4301" s="40"/>
      <c r="B4301" s="40"/>
      <c r="C4301" s="41"/>
      <c r="D4301" s="69"/>
      <c r="E4301" s="42"/>
      <c r="F4301" s="42"/>
    </row>
    <row r="4302" spans="1:6" ht="15">
      <c r="A4302" s="40"/>
      <c r="B4302" s="40"/>
      <c r="C4302" s="41"/>
      <c r="D4302" s="69"/>
      <c r="E4302" s="42"/>
      <c r="F4302" s="42"/>
    </row>
    <row r="4303" spans="1:6" ht="15">
      <c r="A4303" s="40"/>
      <c r="B4303" s="40"/>
      <c r="C4303" s="41"/>
      <c r="D4303" s="69"/>
      <c r="E4303" s="42"/>
      <c r="F4303" s="42"/>
    </row>
    <row r="4304" spans="1:6" ht="15">
      <c r="A4304" s="40"/>
      <c r="B4304" s="40"/>
      <c r="C4304" s="41"/>
      <c r="D4304" s="69"/>
      <c r="E4304" s="42"/>
      <c r="F4304" s="42"/>
    </row>
    <row r="4305" spans="1:6" ht="15">
      <c r="A4305" s="40"/>
      <c r="B4305" s="40"/>
      <c r="C4305" s="41"/>
      <c r="D4305" s="69"/>
      <c r="E4305" s="42"/>
      <c r="F4305" s="42"/>
    </row>
    <row r="4306" spans="1:6" ht="15">
      <c r="A4306" s="40"/>
      <c r="B4306" s="40"/>
      <c r="C4306" s="41"/>
      <c r="D4306" s="69"/>
      <c r="E4306" s="42"/>
      <c r="F4306" s="42"/>
    </row>
    <row r="4307" spans="1:6" ht="15">
      <c r="A4307" s="40"/>
      <c r="B4307" s="40"/>
      <c r="C4307" s="41"/>
      <c r="D4307" s="69"/>
      <c r="E4307" s="42"/>
      <c r="F4307" s="42"/>
    </row>
    <row r="4308" spans="1:6" ht="15">
      <c r="A4308" s="40"/>
      <c r="B4308" s="40"/>
      <c r="C4308" s="41"/>
      <c r="D4308" s="69"/>
      <c r="E4308" s="42"/>
      <c r="F4308" s="42"/>
    </row>
    <row r="4309" spans="1:6" ht="15">
      <c r="A4309" s="40"/>
      <c r="B4309" s="40"/>
      <c r="C4309" s="41"/>
      <c r="D4309" s="69"/>
      <c r="E4309" s="42"/>
      <c r="F4309" s="42"/>
    </row>
    <row r="4310" spans="1:6" ht="15">
      <c r="A4310" s="40"/>
      <c r="B4310" s="40"/>
      <c r="C4310" s="41"/>
      <c r="D4310" s="69"/>
      <c r="E4310" s="42"/>
      <c r="F4310" s="42"/>
    </row>
    <row r="4311" spans="1:6" ht="15">
      <c r="A4311" s="40"/>
      <c r="B4311" s="40"/>
      <c r="C4311" s="41"/>
      <c r="D4311" s="69"/>
      <c r="E4311" s="42"/>
      <c r="F4311" s="42"/>
    </row>
    <row r="4312" spans="1:6" ht="15">
      <c r="A4312" s="40"/>
      <c r="B4312" s="40"/>
      <c r="C4312" s="41"/>
      <c r="D4312" s="69"/>
      <c r="E4312" s="42"/>
      <c r="F4312" s="42"/>
    </row>
    <row r="4313" spans="1:6" ht="15">
      <c r="A4313" s="40"/>
      <c r="B4313" s="40"/>
      <c r="C4313" s="41"/>
      <c r="D4313" s="69"/>
      <c r="E4313" s="42"/>
      <c r="F4313" s="42"/>
    </row>
    <row r="4314" spans="1:6" ht="15">
      <c r="A4314" s="40"/>
      <c r="B4314" s="40"/>
      <c r="C4314" s="41"/>
      <c r="D4314" s="69"/>
      <c r="E4314" s="42"/>
      <c r="F4314" s="42"/>
    </row>
    <row r="4315" spans="1:6" ht="15">
      <c r="A4315" s="40"/>
      <c r="B4315" s="40"/>
      <c r="C4315" s="41"/>
      <c r="D4315" s="69"/>
      <c r="E4315" s="42"/>
      <c r="F4315" s="42"/>
    </row>
    <row r="4316" spans="1:6" ht="15">
      <c r="A4316" s="40"/>
      <c r="B4316" s="40"/>
      <c r="C4316" s="41"/>
      <c r="D4316" s="69"/>
      <c r="E4316" s="42"/>
      <c r="F4316" s="42"/>
    </row>
    <row r="4317" spans="1:6" ht="15">
      <c r="A4317" s="40"/>
      <c r="B4317" s="40"/>
      <c r="C4317" s="41"/>
      <c r="D4317" s="69"/>
      <c r="E4317" s="42"/>
      <c r="F4317" s="42"/>
    </row>
    <row r="4318" spans="1:6" ht="15">
      <c r="A4318" s="40"/>
      <c r="B4318" s="40"/>
      <c r="C4318" s="41"/>
      <c r="D4318" s="69"/>
      <c r="E4318" s="42"/>
      <c r="F4318" s="42"/>
    </row>
    <row r="4319" spans="1:6" ht="15">
      <c r="A4319" s="40"/>
      <c r="B4319" s="40"/>
      <c r="C4319" s="41"/>
      <c r="D4319" s="69"/>
      <c r="E4319" s="42"/>
      <c r="F4319" s="42"/>
    </row>
    <row r="4320" spans="1:6" ht="15">
      <c r="A4320" s="40"/>
      <c r="B4320" s="40"/>
      <c r="C4320" s="41"/>
      <c r="D4320" s="69"/>
      <c r="E4320" s="42"/>
      <c r="F4320" s="42"/>
    </row>
    <row r="4321" spans="1:6" ht="15">
      <c r="A4321" s="40"/>
      <c r="B4321" s="40"/>
      <c r="C4321" s="41"/>
      <c r="D4321" s="69"/>
      <c r="E4321" s="42"/>
      <c r="F4321" s="42"/>
    </row>
    <row r="4322" spans="1:6" ht="15">
      <c r="A4322" s="40"/>
      <c r="B4322" s="40"/>
      <c r="C4322" s="41"/>
      <c r="D4322" s="69"/>
      <c r="E4322" s="42"/>
      <c r="F4322" s="42"/>
    </row>
    <row r="4323" spans="1:6" ht="15">
      <c r="A4323" s="40"/>
      <c r="B4323" s="40"/>
      <c r="C4323" s="41"/>
      <c r="D4323" s="69"/>
      <c r="E4323" s="42"/>
      <c r="F4323" s="42"/>
    </row>
    <row r="4324" spans="1:6" ht="15">
      <c r="A4324" s="40"/>
      <c r="B4324" s="40"/>
      <c r="C4324" s="41"/>
      <c r="D4324" s="69"/>
      <c r="E4324" s="42"/>
      <c r="F4324" s="42"/>
    </row>
    <row r="4325" spans="1:6" ht="15">
      <c r="A4325" s="40"/>
      <c r="B4325" s="40"/>
      <c r="C4325" s="41"/>
      <c r="D4325" s="69"/>
      <c r="E4325" s="42"/>
      <c r="F4325" s="42"/>
    </row>
    <row r="4326" spans="1:6" ht="15">
      <c r="A4326" s="40"/>
      <c r="B4326" s="40"/>
      <c r="C4326" s="41"/>
      <c r="D4326" s="69"/>
      <c r="E4326" s="42"/>
      <c r="F4326" s="42"/>
    </row>
    <row r="4327" spans="1:6" ht="15">
      <c r="A4327" s="40"/>
      <c r="B4327" s="40"/>
      <c r="C4327" s="41"/>
      <c r="D4327" s="69"/>
      <c r="E4327" s="42"/>
      <c r="F4327" s="42"/>
    </row>
    <row r="4328" spans="1:6" ht="15">
      <c r="A4328" s="40"/>
      <c r="B4328" s="40"/>
      <c r="C4328" s="41"/>
      <c r="D4328" s="69"/>
      <c r="E4328" s="42"/>
      <c r="F4328" s="42"/>
    </row>
    <row r="4329" spans="1:6" ht="15">
      <c r="A4329" s="40"/>
      <c r="B4329" s="40"/>
      <c r="C4329" s="41"/>
      <c r="D4329" s="69"/>
      <c r="E4329" s="42"/>
      <c r="F4329" s="42"/>
    </row>
    <row r="4330" spans="1:6" ht="15">
      <c r="A4330" s="40"/>
      <c r="B4330" s="40"/>
      <c r="C4330" s="41"/>
      <c r="D4330" s="69"/>
      <c r="E4330" s="42"/>
      <c r="F4330" s="42"/>
    </row>
    <row r="4331" spans="1:6" ht="15">
      <c r="A4331" s="40"/>
      <c r="B4331" s="40"/>
      <c r="C4331" s="41"/>
      <c r="D4331" s="69"/>
      <c r="E4331" s="42"/>
      <c r="F4331" s="42"/>
    </row>
    <row r="4332" spans="1:6" ht="15">
      <c r="A4332" s="40"/>
      <c r="B4332" s="40"/>
      <c r="C4332" s="41"/>
      <c r="D4332" s="69"/>
      <c r="E4332" s="42"/>
      <c r="F4332" s="42"/>
    </row>
    <row r="4333" spans="1:6" ht="15">
      <c r="A4333" s="40"/>
      <c r="B4333" s="40"/>
      <c r="C4333" s="41"/>
      <c r="D4333" s="69"/>
      <c r="E4333" s="42"/>
      <c r="F4333" s="42"/>
    </row>
    <row r="4334" spans="1:6" ht="15">
      <c r="A4334" s="40"/>
      <c r="B4334" s="40"/>
      <c r="C4334" s="41"/>
      <c r="D4334" s="69"/>
      <c r="E4334" s="42"/>
      <c r="F4334" s="42"/>
    </row>
    <row r="4335" spans="1:6" ht="15">
      <c r="A4335" s="40"/>
      <c r="B4335" s="40"/>
      <c r="C4335" s="41"/>
      <c r="D4335" s="69"/>
      <c r="E4335" s="42"/>
      <c r="F4335" s="42"/>
    </row>
    <row r="4336" spans="1:6" ht="15">
      <c r="A4336" s="40"/>
      <c r="B4336" s="40"/>
      <c r="C4336" s="41"/>
      <c r="D4336" s="69"/>
      <c r="E4336" s="42"/>
      <c r="F4336" s="42"/>
    </row>
    <row r="4337" spans="1:6" ht="15">
      <c r="A4337" s="40"/>
      <c r="B4337" s="40"/>
      <c r="C4337" s="41"/>
      <c r="D4337" s="69"/>
      <c r="E4337" s="42"/>
      <c r="F4337" s="42"/>
    </row>
    <row r="4338" spans="1:6" ht="15">
      <c r="A4338" s="40"/>
      <c r="B4338" s="40"/>
      <c r="C4338" s="41"/>
      <c r="D4338" s="69"/>
      <c r="E4338" s="42"/>
      <c r="F4338" s="42"/>
    </row>
    <row r="4339" spans="1:6" ht="15">
      <c r="A4339" s="40"/>
      <c r="B4339" s="40"/>
      <c r="C4339" s="41"/>
      <c r="D4339" s="69"/>
      <c r="E4339" s="42"/>
      <c r="F4339" s="42"/>
    </row>
    <row r="4340" spans="1:6" ht="15">
      <c r="A4340" s="40"/>
      <c r="B4340" s="40"/>
      <c r="C4340" s="41"/>
      <c r="D4340" s="69"/>
      <c r="E4340" s="42"/>
      <c r="F4340" s="42"/>
    </row>
    <row r="4341" spans="1:6" ht="15">
      <c r="A4341" s="40"/>
      <c r="B4341" s="40"/>
      <c r="C4341" s="41"/>
      <c r="D4341" s="69"/>
      <c r="E4341" s="42"/>
      <c r="F4341" s="42"/>
    </row>
    <row r="4342" spans="1:6" ht="15">
      <c r="A4342" s="40"/>
      <c r="B4342" s="40"/>
      <c r="C4342" s="41"/>
      <c r="D4342" s="69"/>
      <c r="E4342" s="42"/>
      <c r="F4342" s="42"/>
    </row>
    <row r="4343" spans="1:6" ht="15">
      <c r="A4343" s="40"/>
      <c r="B4343" s="40"/>
      <c r="C4343" s="41"/>
      <c r="D4343" s="69"/>
      <c r="E4343" s="42"/>
      <c r="F4343" s="42"/>
    </row>
    <row r="4344" spans="1:6" ht="15">
      <c r="A4344" s="40"/>
      <c r="B4344" s="40"/>
      <c r="C4344" s="41"/>
      <c r="D4344" s="69"/>
      <c r="E4344" s="42"/>
      <c r="F4344" s="42"/>
    </row>
    <row r="4345" spans="1:6" ht="15">
      <c r="A4345" s="40"/>
      <c r="B4345" s="40"/>
      <c r="C4345" s="41"/>
      <c r="D4345" s="69"/>
      <c r="E4345" s="42"/>
      <c r="F4345" s="42"/>
    </row>
    <row r="4346" spans="1:6" ht="15">
      <c r="A4346" s="40"/>
      <c r="B4346" s="40"/>
      <c r="C4346" s="41"/>
      <c r="D4346" s="69"/>
      <c r="E4346" s="42"/>
      <c r="F4346" s="42"/>
    </row>
    <row r="4347" spans="1:6" ht="15">
      <c r="A4347" s="40"/>
      <c r="B4347" s="40"/>
      <c r="C4347" s="41"/>
      <c r="D4347" s="69"/>
      <c r="E4347" s="42"/>
      <c r="F4347" s="42"/>
    </row>
    <row r="4348" spans="1:6" ht="15">
      <c r="A4348" s="40"/>
      <c r="B4348" s="40"/>
      <c r="C4348" s="41"/>
      <c r="D4348" s="69"/>
      <c r="E4348" s="42"/>
      <c r="F4348" s="42"/>
    </row>
    <row r="4349" spans="1:6" ht="15">
      <c r="A4349" s="40"/>
      <c r="B4349" s="40"/>
      <c r="C4349" s="41"/>
      <c r="D4349" s="69"/>
      <c r="E4349" s="42"/>
      <c r="F4349" s="42"/>
    </row>
    <row r="4350" spans="1:6" ht="15">
      <c r="A4350" s="40"/>
      <c r="B4350" s="40"/>
      <c r="C4350" s="41"/>
      <c r="D4350" s="69"/>
      <c r="E4350" s="42"/>
      <c r="F4350" s="42"/>
    </row>
    <row r="4351" spans="1:6" ht="15">
      <c r="A4351" s="40"/>
      <c r="B4351" s="40"/>
      <c r="C4351" s="41"/>
      <c r="D4351" s="69"/>
      <c r="E4351" s="42"/>
      <c r="F4351" s="42"/>
    </row>
    <row r="4352" spans="1:6" ht="15">
      <c r="A4352" s="40"/>
      <c r="B4352" s="40"/>
      <c r="C4352" s="41"/>
      <c r="D4352" s="69"/>
      <c r="E4352" s="42"/>
      <c r="F4352" s="42"/>
    </row>
    <row r="4353" spans="1:6" ht="15">
      <c r="A4353" s="40"/>
      <c r="B4353" s="40"/>
      <c r="C4353" s="41"/>
      <c r="D4353" s="69"/>
      <c r="E4353" s="42"/>
      <c r="F4353" s="42"/>
    </row>
    <row r="4354" spans="1:6" ht="15">
      <c r="A4354" s="40"/>
      <c r="B4354" s="40"/>
      <c r="C4354" s="41"/>
      <c r="D4354" s="69"/>
      <c r="E4354" s="42"/>
      <c r="F4354" s="42"/>
    </row>
    <row r="4355" spans="1:6" ht="15">
      <c r="A4355" s="40"/>
      <c r="B4355" s="40"/>
      <c r="C4355" s="41"/>
      <c r="D4355" s="69"/>
      <c r="E4355" s="42"/>
      <c r="F4355" s="42"/>
    </row>
    <row r="4356" spans="1:6" ht="15">
      <c r="A4356" s="40"/>
      <c r="B4356" s="40"/>
      <c r="C4356" s="41"/>
      <c r="D4356" s="69"/>
      <c r="E4356" s="42"/>
      <c r="F4356" s="42"/>
    </row>
    <row r="4357" spans="1:6" ht="15">
      <c r="A4357" s="40"/>
      <c r="B4357" s="40"/>
      <c r="C4357" s="41"/>
      <c r="D4357" s="69"/>
      <c r="E4357" s="42"/>
      <c r="F4357" s="42"/>
    </row>
    <row r="4358" spans="1:6" ht="15">
      <c r="A4358" s="40"/>
      <c r="B4358" s="40"/>
      <c r="C4358" s="41"/>
      <c r="D4358" s="69"/>
      <c r="E4358" s="42"/>
      <c r="F4358" s="42"/>
    </row>
    <row r="4359" spans="1:6" ht="15">
      <c r="A4359" s="40"/>
      <c r="B4359" s="40"/>
      <c r="C4359" s="41"/>
      <c r="D4359" s="69"/>
      <c r="E4359" s="42"/>
      <c r="F4359" s="42"/>
    </row>
    <row r="4360" spans="1:6" ht="15">
      <c r="A4360" s="40"/>
      <c r="B4360" s="40"/>
      <c r="C4360" s="41"/>
      <c r="D4360" s="69"/>
      <c r="E4360" s="42"/>
      <c r="F4360" s="42"/>
    </row>
    <row r="4361" spans="1:6" ht="15">
      <c r="A4361" s="40"/>
      <c r="B4361" s="40"/>
      <c r="C4361" s="41"/>
      <c r="D4361" s="69"/>
      <c r="E4361" s="42"/>
      <c r="F4361" s="42"/>
    </row>
    <row r="4362" spans="1:6" ht="15">
      <c r="A4362" s="40"/>
      <c r="B4362" s="40"/>
      <c r="C4362" s="41"/>
      <c r="D4362" s="69"/>
      <c r="E4362" s="42"/>
      <c r="F4362" s="42"/>
    </row>
    <row r="4363" spans="1:6" ht="15">
      <c r="A4363" s="40"/>
      <c r="B4363" s="40"/>
      <c r="C4363" s="41"/>
      <c r="D4363" s="69"/>
      <c r="E4363" s="42"/>
      <c r="F4363" s="42"/>
    </row>
    <row r="4364" spans="1:6" ht="15">
      <c r="A4364" s="40"/>
      <c r="B4364" s="40"/>
      <c r="C4364" s="41"/>
      <c r="D4364" s="69"/>
      <c r="E4364" s="42"/>
      <c r="F4364" s="42"/>
    </row>
    <row r="4365" spans="1:6" ht="15">
      <c r="A4365" s="40"/>
      <c r="B4365" s="40"/>
      <c r="C4365" s="41"/>
      <c r="D4365" s="69"/>
      <c r="E4365" s="42"/>
      <c r="F4365" s="42"/>
    </row>
    <row r="4366" spans="1:6" ht="15">
      <c r="A4366" s="40"/>
      <c r="B4366" s="40"/>
      <c r="C4366" s="41"/>
      <c r="D4366" s="69"/>
      <c r="E4366" s="42"/>
      <c r="F4366" s="42"/>
    </row>
    <row r="4367" spans="1:6" ht="15">
      <c r="A4367" s="40"/>
      <c r="B4367" s="40"/>
      <c r="C4367" s="41"/>
      <c r="D4367" s="69"/>
      <c r="E4367" s="42"/>
      <c r="F4367" s="42"/>
    </row>
    <row r="4368" spans="1:6" ht="15">
      <c r="A4368" s="40"/>
      <c r="B4368" s="40"/>
      <c r="C4368" s="41"/>
      <c r="D4368" s="69"/>
      <c r="E4368" s="42"/>
      <c r="F4368" s="42"/>
    </row>
    <row r="4369" spans="1:6" ht="15">
      <c r="A4369" s="40"/>
      <c r="B4369" s="40"/>
      <c r="C4369" s="41"/>
      <c r="D4369" s="69"/>
      <c r="E4369" s="42"/>
      <c r="F4369" s="42"/>
    </row>
    <row r="4370" spans="1:6" ht="15">
      <c r="A4370" s="40"/>
      <c r="B4370" s="40"/>
      <c r="C4370" s="41"/>
      <c r="D4370" s="69"/>
      <c r="E4370" s="42"/>
      <c r="F4370" s="42"/>
    </row>
    <row r="4371" spans="1:6" ht="15">
      <c r="A4371" s="40"/>
      <c r="B4371" s="40"/>
      <c r="C4371" s="41"/>
      <c r="D4371" s="69"/>
      <c r="E4371" s="42"/>
      <c r="F4371" s="42"/>
    </row>
    <row r="4372" spans="1:6" ht="15">
      <c r="A4372" s="40"/>
      <c r="B4372" s="40"/>
      <c r="C4372" s="41"/>
      <c r="D4372" s="69"/>
      <c r="E4372" s="42"/>
      <c r="F4372" s="42"/>
    </row>
    <row r="4373" spans="1:6" ht="15">
      <c r="A4373" s="40"/>
      <c r="B4373" s="40"/>
      <c r="C4373" s="41"/>
      <c r="D4373" s="69"/>
      <c r="E4373" s="42"/>
      <c r="F4373" s="42"/>
    </row>
    <row r="4374" spans="1:6" ht="15">
      <c r="A4374" s="40"/>
      <c r="B4374" s="40"/>
      <c r="C4374" s="41"/>
      <c r="D4374" s="69"/>
      <c r="E4374" s="42"/>
      <c r="F4374" s="42"/>
    </row>
    <row r="4375" spans="1:6" ht="15">
      <c r="A4375" s="40"/>
      <c r="B4375" s="40"/>
      <c r="C4375" s="41"/>
      <c r="D4375" s="69"/>
      <c r="E4375" s="42"/>
      <c r="F4375" s="42"/>
    </row>
    <row r="4376" spans="1:6" ht="15">
      <c r="A4376" s="40"/>
      <c r="B4376" s="40"/>
      <c r="C4376" s="41"/>
      <c r="D4376" s="69"/>
      <c r="E4376" s="42"/>
      <c r="F4376" s="42"/>
    </row>
    <row r="4377" spans="1:6" ht="15">
      <c r="A4377" s="40"/>
      <c r="B4377" s="40"/>
      <c r="C4377" s="41"/>
      <c r="D4377" s="69"/>
      <c r="E4377" s="42"/>
      <c r="F4377" s="42"/>
    </row>
    <row r="4378" spans="1:6" ht="15">
      <c r="A4378" s="40"/>
      <c r="B4378" s="40"/>
      <c r="C4378" s="41"/>
      <c r="D4378" s="69"/>
      <c r="E4378" s="42"/>
      <c r="F4378" s="42"/>
    </row>
    <row r="4379" spans="1:6" ht="15">
      <c r="A4379" s="40"/>
      <c r="B4379" s="40"/>
      <c r="C4379" s="41"/>
      <c r="D4379" s="69"/>
      <c r="E4379" s="42"/>
      <c r="F4379" s="42"/>
    </row>
    <row r="4380" spans="1:6" ht="15">
      <c r="A4380" s="40"/>
      <c r="B4380" s="40"/>
      <c r="C4380" s="41"/>
      <c r="D4380" s="69"/>
      <c r="E4380" s="42"/>
      <c r="F4380" s="42"/>
    </row>
    <row r="4381" spans="1:6" ht="15">
      <c r="A4381" s="40"/>
      <c r="B4381" s="40"/>
      <c r="C4381" s="41"/>
      <c r="D4381" s="69"/>
      <c r="E4381" s="42"/>
      <c r="F4381" s="42"/>
    </row>
    <row r="4382" spans="1:6" ht="15">
      <c r="A4382" s="40"/>
      <c r="B4382" s="40"/>
      <c r="C4382" s="41"/>
      <c r="D4382" s="69"/>
      <c r="E4382" s="42"/>
      <c r="F4382" s="42"/>
    </row>
    <row r="4383" spans="1:6" ht="15">
      <c r="A4383" s="40"/>
      <c r="B4383" s="40"/>
      <c r="C4383" s="41"/>
      <c r="D4383" s="69"/>
      <c r="E4383" s="42"/>
      <c r="F4383" s="42"/>
    </row>
    <row r="4384" spans="1:6" ht="15">
      <c r="A4384" s="40"/>
      <c r="B4384" s="40"/>
      <c r="C4384" s="41"/>
      <c r="D4384" s="69"/>
      <c r="E4384" s="42"/>
      <c r="F4384" s="42"/>
    </row>
    <row r="4385" spans="1:6" ht="15">
      <c r="A4385" s="40"/>
      <c r="B4385" s="40"/>
      <c r="C4385" s="41"/>
      <c r="D4385" s="69"/>
      <c r="E4385" s="42"/>
      <c r="F4385" s="42"/>
    </row>
    <row r="4386" spans="1:6" ht="15">
      <c r="A4386" s="40"/>
      <c r="B4386" s="40"/>
      <c r="C4386" s="41"/>
      <c r="D4386" s="69"/>
      <c r="E4386" s="42"/>
      <c r="F4386" s="42"/>
    </row>
    <row r="4387" spans="1:6" ht="15">
      <c r="A4387" s="40"/>
      <c r="B4387" s="40"/>
      <c r="C4387" s="41"/>
      <c r="D4387" s="69"/>
      <c r="E4387" s="42"/>
      <c r="F4387" s="42"/>
    </row>
    <row r="4388" spans="1:6" ht="15">
      <c r="A4388" s="40"/>
      <c r="B4388" s="40"/>
      <c r="C4388" s="41"/>
      <c r="D4388" s="69"/>
      <c r="E4388" s="42"/>
      <c r="F4388" s="42"/>
    </row>
    <row r="4389" spans="1:6" ht="15">
      <c r="A4389" s="40"/>
      <c r="B4389" s="40"/>
      <c r="C4389" s="41"/>
      <c r="D4389" s="69"/>
      <c r="E4389" s="42"/>
      <c r="F4389" s="42"/>
    </row>
    <row r="4390" spans="1:6" ht="15">
      <c r="A4390" s="40"/>
      <c r="B4390" s="40"/>
      <c r="C4390" s="41"/>
      <c r="D4390" s="69"/>
      <c r="E4390" s="42"/>
      <c r="F4390" s="42"/>
    </row>
    <row r="4391" spans="1:6" ht="15">
      <c r="A4391" s="40"/>
      <c r="B4391" s="40"/>
      <c r="C4391" s="41"/>
      <c r="D4391" s="69"/>
      <c r="E4391" s="42"/>
      <c r="F4391" s="42"/>
    </row>
    <row r="4392" spans="1:6" ht="15">
      <c r="A4392" s="40"/>
      <c r="B4392" s="40"/>
      <c r="C4392" s="41"/>
      <c r="D4392" s="69"/>
      <c r="E4392" s="42"/>
      <c r="F4392" s="42"/>
    </row>
    <row r="4393" spans="1:6" ht="15">
      <c r="A4393" s="40"/>
      <c r="B4393" s="40"/>
      <c r="C4393" s="41"/>
      <c r="D4393" s="69"/>
      <c r="E4393" s="42"/>
      <c r="F4393" s="42"/>
    </row>
    <row r="4394" spans="1:6" ht="15">
      <c r="A4394" s="40"/>
      <c r="B4394" s="40"/>
      <c r="C4394" s="41"/>
      <c r="D4394" s="69"/>
      <c r="E4394" s="42"/>
      <c r="F4394" s="42"/>
    </row>
    <row r="4395" spans="1:6" ht="15">
      <c r="A4395" s="40"/>
      <c r="B4395" s="40"/>
      <c r="C4395" s="41"/>
      <c r="D4395" s="69"/>
      <c r="E4395" s="42"/>
      <c r="F4395" s="42"/>
    </row>
    <row r="4396" spans="1:6" ht="15">
      <c r="A4396" s="40"/>
      <c r="B4396" s="40"/>
      <c r="C4396" s="41"/>
      <c r="D4396" s="69"/>
      <c r="E4396" s="42"/>
      <c r="F4396" s="42"/>
    </row>
    <row r="4397" spans="1:6" ht="15">
      <c r="A4397" s="40"/>
      <c r="B4397" s="40"/>
      <c r="C4397" s="41"/>
      <c r="D4397" s="69"/>
      <c r="E4397" s="42"/>
      <c r="F4397" s="42"/>
    </row>
    <row r="4398" spans="1:6" ht="15">
      <c r="A4398" s="40"/>
      <c r="B4398" s="40"/>
      <c r="C4398" s="41"/>
      <c r="D4398" s="69"/>
      <c r="E4398" s="42"/>
      <c r="F4398" s="42"/>
    </row>
    <row r="4399" spans="1:6" ht="15">
      <c r="A4399" s="40"/>
      <c r="B4399" s="40"/>
      <c r="C4399" s="41"/>
      <c r="D4399" s="69"/>
      <c r="E4399" s="42"/>
      <c r="F4399" s="42"/>
    </row>
    <row r="4400" spans="1:6" ht="15">
      <c r="A4400" s="40"/>
      <c r="B4400" s="40"/>
      <c r="C4400" s="41"/>
      <c r="D4400" s="69"/>
      <c r="E4400" s="42"/>
      <c r="F4400" s="42"/>
    </row>
    <row r="4401" spans="1:6" ht="15">
      <c r="A4401" s="40"/>
      <c r="B4401" s="40"/>
      <c r="C4401" s="41"/>
      <c r="D4401" s="69"/>
      <c r="E4401" s="42"/>
      <c r="F4401" s="42"/>
    </row>
    <row r="4402" spans="1:6" ht="15">
      <c r="A4402" s="40"/>
      <c r="B4402" s="40"/>
      <c r="C4402" s="41"/>
      <c r="D4402" s="69"/>
      <c r="E4402" s="42"/>
      <c r="F4402" s="42"/>
    </row>
    <row r="4403" spans="1:6" ht="15">
      <c r="A4403" s="40"/>
      <c r="B4403" s="40"/>
      <c r="C4403" s="41"/>
      <c r="D4403" s="69"/>
      <c r="E4403" s="42"/>
      <c r="F4403" s="42"/>
    </row>
    <row r="4404" spans="1:6" ht="15">
      <c r="A4404" s="40"/>
      <c r="B4404" s="40"/>
      <c r="C4404" s="41"/>
      <c r="D4404" s="69"/>
      <c r="E4404" s="42"/>
      <c r="F4404" s="42"/>
    </row>
    <row r="4405" spans="1:6" ht="15">
      <c r="A4405" s="40"/>
      <c r="B4405" s="40"/>
      <c r="C4405" s="41"/>
      <c r="D4405" s="69"/>
      <c r="E4405" s="42"/>
      <c r="F4405" s="42"/>
    </row>
    <row r="4406" spans="1:6" ht="15">
      <c r="A4406" s="40"/>
      <c r="B4406" s="40"/>
      <c r="C4406" s="41"/>
      <c r="D4406" s="69"/>
      <c r="E4406" s="42"/>
      <c r="F4406" s="42"/>
    </row>
    <row r="4407" spans="1:6" ht="15">
      <c r="A4407" s="40"/>
      <c r="B4407" s="40"/>
      <c r="C4407" s="41"/>
      <c r="D4407" s="69"/>
      <c r="E4407" s="42"/>
      <c r="F4407" s="42"/>
    </row>
    <row r="4408" spans="1:6" ht="15">
      <c r="A4408" s="40"/>
      <c r="B4408" s="40"/>
      <c r="C4408" s="41"/>
      <c r="D4408" s="69"/>
      <c r="E4408" s="42"/>
      <c r="F4408" s="42"/>
    </row>
    <row r="4409" spans="1:6" ht="15">
      <c r="A4409" s="40"/>
      <c r="B4409" s="40"/>
      <c r="C4409" s="41"/>
      <c r="D4409" s="69"/>
      <c r="E4409" s="42"/>
      <c r="F4409" s="42"/>
    </row>
    <row r="4410" spans="1:6" ht="15">
      <c r="A4410" s="40"/>
      <c r="B4410" s="40"/>
      <c r="C4410" s="41"/>
      <c r="D4410" s="69"/>
      <c r="E4410" s="42"/>
      <c r="F4410" s="42"/>
    </row>
    <row r="4411" spans="1:6" ht="15">
      <c r="A4411" s="40"/>
      <c r="B4411" s="40"/>
      <c r="C4411" s="41"/>
      <c r="D4411" s="69"/>
      <c r="E4411" s="42"/>
      <c r="F4411" s="42"/>
    </row>
    <row r="4412" spans="1:6" ht="15">
      <c r="A4412" s="40"/>
      <c r="B4412" s="40"/>
      <c r="C4412" s="41"/>
      <c r="D4412" s="69"/>
      <c r="E4412" s="42"/>
      <c r="F4412" s="42"/>
    </row>
    <row r="4413" spans="1:6" ht="15">
      <c r="A4413" s="40"/>
      <c r="B4413" s="40"/>
      <c r="C4413" s="41"/>
      <c r="D4413" s="69"/>
      <c r="E4413" s="42"/>
      <c r="F4413" s="42"/>
    </row>
    <row r="4414" spans="1:6" ht="15">
      <c r="A4414" s="40"/>
      <c r="B4414" s="40"/>
      <c r="C4414" s="41"/>
      <c r="D4414" s="69"/>
      <c r="E4414" s="42"/>
      <c r="F4414" s="42"/>
    </row>
    <row r="4415" spans="1:6" ht="15">
      <c r="A4415" s="40"/>
      <c r="B4415" s="40"/>
      <c r="C4415" s="41"/>
      <c r="D4415" s="69"/>
      <c r="E4415" s="42"/>
      <c r="F4415" s="42"/>
    </row>
    <row r="4416" spans="1:6" ht="15">
      <c r="A4416" s="40"/>
      <c r="B4416" s="40"/>
      <c r="C4416" s="41"/>
      <c r="D4416" s="69"/>
      <c r="E4416" s="42"/>
      <c r="F4416" s="42"/>
    </row>
    <row r="4417" spans="1:6" ht="15">
      <c r="A4417" s="40"/>
      <c r="B4417" s="40"/>
      <c r="C4417" s="41"/>
      <c r="D4417" s="69"/>
      <c r="E4417" s="42"/>
      <c r="F4417" s="42"/>
    </row>
    <row r="4418" spans="1:6" ht="15">
      <c r="A4418" s="40"/>
      <c r="B4418" s="40"/>
      <c r="C4418" s="41"/>
      <c r="D4418" s="69"/>
      <c r="E4418" s="42"/>
      <c r="F4418" s="42"/>
    </row>
    <row r="4419" spans="1:6" ht="15">
      <c r="A4419" s="40"/>
      <c r="B4419" s="40"/>
      <c r="C4419" s="41"/>
      <c r="D4419" s="69"/>
      <c r="E4419" s="42"/>
      <c r="F4419" s="42"/>
    </row>
    <row r="4420" spans="1:6" ht="15">
      <c r="A4420" s="40"/>
      <c r="B4420" s="40"/>
      <c r="C4420" s="41"/>
      <c r="D4420" s="69"/>
      <c r="E4420" s="42"/>
      <c r="F4420" s="42"/>
    </row>
    <row r="4421" spans="1:6" ht="15">
      <c r="A4421" s="40"/>
      <c r="B4421" s="40"/>
      <c r="C4421" s="41"/>
      <c r="D4421" s="69"/>
      <c r="E4421" s="42"/>
      <c r="F4421" s="42"/>
    </row>
    <row r="4422" spans="1:6" ht="15">
      <c r="A4422" s="40"/>
      <c r="B4422" s="40"/>
      <c r="C4422" s="41"/>
      <c r="D4422" s="69"/>
      <c r="E4422" s="42"/>
      <c r="F4422" s="42"/>
    </row>
    <row r="4423" spans="1:6" ht="15">
      <c r="A4423" s="40"/>
      <c r="B4423" s="40"/>
      <c r="C4423" s="41"/>
      <c r="D4423" s="69"/>
      <c r="E4423" s="42"/>
      <c r="F4423" s="42"/>
    </row>
    <row r="4424" spans="1:6" ht="15">
      <c r="A4424" s="40"/>
      <c r="B4424" s="40"/>
      <c r="C4424" s="41"/>
      <c r="D4424" s="69"/>
      <c r="E4424" s="42"/>
      <c r="F4424" s="42"/>
    </row>
    <row r="4425" spans="1:6" ht="15">
      <c r="A4425" s="40"/>
      <c r="B4425" s="40"/>
      <c r="C4425" s="41"/>
      <c r="D4425" s="69"/>
      <c r="E4425" s="42"/>
      <c r="F4425" s="42"/>
    </row>
    <row r="4426" spans="1:6" ht="15">
      <c r="A4426" s="40"/>
      <c r="B4426" s="40"/>
      <c r="C4426" s="41"/>
      <c r="D4426" s="69"/>
      <c r="E4426" s="42"/>
      <c r="F4426" s="42"/>
    </row>
    <row r="4427" spans="1:6" ht="15">
      <c r="A4427" s="40"/>
      <c r="B4427" s="40"/>
      <c r="C4427" s="41"/>
      <c r="D4427" s="69"/>
      <c r="E4427" s="42"/>
      <c r="F4427" s="42"/>
    </row>
    <row r="4428" spans="1:6" ht="15">
      <c r="A4428" s="40"/>
      <c r="B4428" s="40"/>
      <c r="C4428" s="41"/>
      <c r="D4428" s="69"/>
      <c r="E4428" s="42"/>
      <c r="F4428" s="42"/>
    </row>
    <row r="4429" spans="1:6" ht="15">
      <c r="A4429" s="40"/>
      <c r="B4429" s="40"/>
      <c r="C4429" s="41"/>
      <c r="D4429" s="69"/>
      <c r="E4429" s="42"/>
      <c r="F4429" s="42"/>
    </row>
    <row r="4430" spans="1:6" ht="15">
      <c r="A4430" s="40"/>
      <c r="B4430" s="40"/>
      <c r="C4430" s="41"/>
      <c r="D4430" s="69"/>
      <c r="E4430" s="42"/>
      <c r="F4430" s="42"/>
    </row>
    <row r="4431" spans="1:6" ht="15">
      <c r="A4431" s="40"/>
      <c r="B4431" s="40"/>
      <c r="C4431" s="41"/>
      <c r="D4431" s="69"/>
      <c r="E4431" s="42"/>
      <c r="F4431" s="42"/>
    </row>
    <row r="4432" spans="1:6" ht="15">
      <c r="A4432" s="40"/>
      <c r="B4432" s="40"/>
      <c r="C4432" s="41"/>
      <c r="D4432" s="69"/>
      <c r="E4432" s="42"/>
      <c r="F4432" s="42"/>
    </row>
    <row r="4433" spans="1:6" ht="15">
      <c r="A4433" s="40"/>
      <c r="B4433" s="40"/>
      <c r="C4433" s="41"/>
      <c r="D4433" s="69"/>
      <c r="E4433" s="42"/>
      <c r="F4433" s="42"/>
    </row>
    <row r="4434" spans="1:6" ht="15">
      <c r="A4434" s="40"/>
      <c r="B4434" s="40"/>
      <c r="C4434" s="41"/>
      <c r="D4434" s="69"/>
      <c r="E4434" s="42"/>
      <c r="F4434" s="42"/>
    </row>
    <row r="4435" spans="1:6" ht="15">
      <c r="A4435" s="40"/>
      <c r="B4435" s="40"/>
      <c r="C4435" s="41"/>
      <c r="D4435" s="69"/>
      <c r="E4435" s="42"/>
      <c r="F4435" s="42"/>
    </row>
    <row r="4436" spans="1:6" ht="15">
      <c r="A4436" s="40"/>
      <c r="B4436" s="40"/>
      <c r="C4436" s="41"/>
      <c r="D4436" s="69"/>
      <c r="E4436" s="42"/>
      <c r="F4436" s="42"/>
    </row>
    <row r="4437" spans="1:6" ht="15">
      <c r="A4437" s="40"/>
      <c r="B4437" s="40"/>
      <c r="C4437" s="41"/>
      <c r="D4437" s="69"/>
      <c r="E4437" s="42"/>
      <c r="F4437" s="42"/>
    </row>
    <row r="4438" spans="1:6" ht="15">
      <c r="A4438" s="40"/>
      <c r="B4438" s="40"/>
      <c r="C4438" s="41"/>
      <c r="D4438" s="69"/>
      <c r="E4438" s="42"/>
      <c r="F4438" s="42"/>
    </row>
    <row r="4439" spans="1:6" ht="15">
      <c r="A4439" s="40"/>
      <c r="B4439" s="40"/>
      <c r="C4439" s="41"/>
      <c r="D4439" s="69"/>
      <c r="E4439" s="42"/>
      <c r="F4439" s="42"/>
    </row>
    <row r="4440" spans="1:6" ht="15">
      <c r="A4440" s="40"/>
      <c r="B4440" s="40"/>
      <c r="C4440" s="41"/>
      <c r="D4440" s="69"/>
      <c r="E4440" s="42"/>
      <c r="F4440" s="42"/>
    </row>
    <row r="4441" spans="1:6" ht="15">
      <c r="A4441" s="40"/>
      <c r="B4441" s="40"/>
      <c r="C4441" s="41"/>
      <c r="D4441" s="69"/>
      <c r="E4441" s="42"/>
      <c r="F4441" s="42"/>
    </row>
    <row r="4442" spans="1:6" ht="15">
      <c r="A4442" s="40"/>
      <c r="B4442" s="40"/>
      <c r="C4442" s="41"/>
      <c r="D4442" s="69"/>
      <c r="E4442" s="42"/>
      <c r="F4442" s="42"/>
    </row>
    <row r="4443" spans="1:6" ht="15">
      <c r="A4443" s="40"/>
      <c r="B4443" s="40"/>
      <c r="C4443" s="41"/>
      <c r="D4443" s="69"/>
      <c r="E4443" s="42"/>
      <c r="F4443" s="42"/>
    </row>
    <row r="4444" spans="1:6" ht="15">
      <c r="A4444" s="40"/>
      <c r="B4444" s="40"/>
      <c r="C4444" s="41"/>
      <c r="D4444" s="69"/>
      <c r="E4444" s="42"/>
      <c r="F4444" s="42"/>
    </row>
    <row r="4445" spans="1:6" ht="15">
      <c r="A4445" s="40"/>
      <c r="B4445" s="40"/>
      <c r="C4445" s="41"/>
      <c r="D4445" s="69"/>
      <c r="E4445" s="42"/>
      <c r="F4445" s="42"/>
    </row>
    <row r="4446" spans="1:6" ht="15">
      <c r="A4446" s="40"/>
      <c r="B4446" s="40"/>
      <c r="C4446" s="41"/>
      <c r="D4446" s="69"/>
      <c r="E4446" s="42"/>
      <c r="F4446" s="42"/>
    </row>
    <row r="4447" spans="1:6" ht="15">
      <c r="A4447" s="40"/>
      <c r="B4447" s="40"/>
      <c r="C4447" s="41"/>
      <c r="D4447" s="69"/>
      <c r="E4447" s="42"/>
      <c r="F4447" s="42"/>
    </row>
    <row r="4448" spans="1:6" ht="15">
      <c r="A4448" s="40"/>
      <c r="B4448" s="40"/>
      <c r="C4448" s="41"/>
      <c r="D4448" s="69"/>
      <c r="E4448" s="42"/>
      <c r="F4448" s="42"/>
    </row>
    <row r="4449" spans="1:6" ht="15">
      <c r="A4449" s="40"/>
      <c r="B4449" s="40"/>
      <c r="C4449" s="41"/>
      <c r="D4449" s="69"/>
      <c r="E4449" s="42"/>
      <c r="F4449" s="42"/>
    </row>
    <row r="4450" spans="1:6" ht="15">
      <c r="A4450" s="40"/>
      <c r="B4450" s="40"/>
      <c r="C4450" s="41"/>
      <c r="D4450" s="69"/>
      <c r="E4450" s="42"/>
      <c r="F4450" s="42"/>
    </row>
    <row r="4451" spans="1:6" ht="15">
      <c r="A4451" s="40"/>
      <c r="B4451" s="40"/>
      <c r="C4451" s="41"/>
      <c r="D4451" s="69"/>
      <c r="E4451" s="42"/>
      <c r="F4451" s="42"/>
    </row>
    <row r="4452" spans="1:6" ht="15">
      <c r="A4452" s="40"/>
      <c r="B4452" s="40"/>
      <c r="C4452" s="41"/>
      <c r="D4452" s="69"/>
      <c r="E4452" s="42"/>
      <c r="F4452" s="42"/>
    </row>
    <row r="4453" spans="1:6" ht="15">
      <c r="A4453" s="40"/>
      <c r="B4453" s="40"/>
      <c r="C4453" s="41"/>
      <c r="D4453" s="69"/>
      <c r="E4453" s="42"/>
      <c r="F4453" s="42"/>
    </row>
    <row r="4454" spans="1:6" ht="15">
      <c r="A4454" s="40"/>
      <c r="B4454" s="40"/>
      <c r="C4454" s="41"/>
      <c r="D4454" s="69"/>
      <c r="E4454" s="42"/>
      <c r="F4454" s="42"/>
    </row>
    <row r="4455" spans="1:6" ht="15">
      <c r="A4455" s="40"/>
      <c r="B4455" s="40"/>
      <c r="C4455" s="41"/>
      <c r="D4455" s="69"/>
      <c r="E4455" s="42"/>
      <c r="F4455" s="42"/>
    </row>
    <row r="4456" spans="1:6" ht="15">
      <c r="A4456" s="40"/>
      <c r="B4456" s="40"/>
      <c r="C4456" s="41"/>
      <c r="D4456" s="69"/>
      <c r="E4456" s="42"/>
      <c r="F4456" s="42"/>
    </row>
    <row r="4457" spans="1:6" ht="15">
      <c r="A4457" s="40"/>
      <c r="B4457" s="40"/>
      <c r="C4457" s="41"/>
      <c r="D4457" s="69"/>
      <c r="E4457" s="42"/>
      <c r="F4457" s="42"/>
    </row>
    <row r="4458" spans="1:6" ht="15">
      <c r="A4458" s="40"/>
      <c r="B4458" s="40"/>
      <c r="C4458" s="41"/>
      <c r="D4458" s="69"/>
      <c r="E4458" s="42"/>
      <c r="F4458" s="42"/>
    </row>
    <row r="4459" spans="1:6" ht="15">
      <c r="A4459" s="40"/>
      <c r="B4459" s="40"/>
      <c r="C4459" s="41"/>
      <c r="D4459" s="69"/>
      <c r="E4459" s="42"/>
      <c r="F4459" s="42"/>
    </row>
    <row r="4460" spans="1:6" ht="15">
      <c r="A4460" s="40"/>
      <c r="B4460" s="40"/>
      <c r="C4460" s="41"/>
      <c r="D4460" s="69"/>
      <c r="E4460" s="42"/>
      <c r="F4460" s="42"/>
    </row>
    <row r="4461" spans="1:6" ht="15">
      <c r="A4461" s="40"/>
      <c r="B4461" s="40"/>
      <c r="C4461" s="41"/>
      <c r="D4461" s="69"/>
      <c r="E4461" s="42"/>
      <c r="F4461" s="42"/>
    </row>
    <row r="4462" spans="1:6" ht="15">
      <c r="A4462" s="40"/>
      <c r="B4462" s="40"/>
      <c r="C4462" s="41"/>
      <c r="D4462" s="69"/>
      <c r="E4462" s="42"/>
      <c r="F4462" s="42"/>
    </row>
    <row r="4463" spans="1:6" ht="15">
      <c r="A4463" s="40"/>
      <c r="B4463" s="40"/>
      <c r="C4463" s="41"/>
      <c r="D4463" s="69"/>
      <c r="E4463" s="42"/>
      <c r="F4463" s="42"/>
    </row>
    <row r="4464" spans="1:6" ht="15">
      <c r="A4464" s="40"/>
      <c r="B4464" s="40"/>
      <c r="C4464" s="41"/>
      <c r="D4464" s="69"/>
      <c r="E4464" s="42"/>
      <c r="F4464" s="42"/>
    </row>
    <row r="4465" spans="1:6" ht="15">
      <c r="A4465" s="40"/>
      <c r="B4465" s="40"/>
      <c r="C4465" s="41"/>
      <c r="D4465" s="69"/>
      <c r="E4465" s="42"/>
      <c r="F4465" s="42"/>
    </row>
    <row r="4466" spans="1:6" ht="15">
      <c r="A4466" s="40"/>
      <c r="B4466" s="40"/>
      <c r="C4466" s="41"/>
      <c r="D4466" s="69"/>
      <c r="E4466" s="42"/>
      <c r="F4466" s="42"/>
    </row>
    <row r="4467" spans="1:6" ht="15">
      <c r="A4467" s="40"/>
      <c r="B4467" s="40"/>
      <c r="C4467" s="41"/>
      <c r="D4467" s="69"/>
      <c r="E4467" s="42"/>
      <c r="F4467" s="42"/>
    </row>
    <row r="4468" spans="1:6" ht="15">
      <c r="A4468" s="40"/>
      <c r="B4468" s="40"/>
      <c r="C4468" s="41"/>
      <c r="D4468" s="69"/>
      <c r="E4468" s="42"/>
      <c r="F4468" s="42"/>
    </row>
    <row r="4469" spans="1:6" ht="15">
      <c r="A4469" s="40"/>
      <c r="B4469" s="40"/>
      <c r="C4469" s="41"/>
      <c r="D4469" s="69"/>
      <c r="E4469" s="42"/>
      <c r="F4469" s="42"/>
    </row>
    <row r="4470" spans="1:6" ht="15">
      <c r="A4470" s="40"/>
      <c r="B4470" s="40"/>
      <c r="C4470" s="41"/>
      <c r="D4470" s="69"/>
      <c r="E4470" s="42"/>
      <c r="F4470" s="42"/>
    </row>
    <row r="4471" spans="1:6" ht="15">
      <c r="A4471" s="40"/>
      <c r="B4471" s="40"/>
      <c r="C4471" s="41"/>
      <c r="D4471" s="69"/>
      <c r="E4471" s="42"/>
      <c r="F4471" s="42"/>
    </row>
    <row r="4472" spans="1:6" ht="15">
      <c r="A4472" s="40"/>
      <c r="B4472" s="40"/>
      <c r="C4472" s="41"/>
      <c r="D4472" s="69"/>
      <c r="E4472" s="42"/>
      <c r="F4472" s="42"/>
    </row>
    <row r="4473" spans="1:6" ht="15">
      <c r="A4473" s="40"/>
      <c r="B4473" s="40"/>
      <c r="C4473" s="41"/>
      <c r="D4473" s="69"/>
      <c r="E4473" s="42"/>
      <c r="F4473" s="42"/>
    </row>
    <row r="4474" spans="1:6" ht="15">
      <c r="A4474" s="40"/>
      <c r="B4474" s="40"/>
      <c r="C4474" s="41"/>
      <c r="D4474" s="69"/>
      <c r="E4474" s="42"/>
      <c r="F4474" s="42"/>
    </row>
    <row r="4475" spans="1:6" ht="15">
      <c r="A4475" s="40"/>
      <c r="B4475" s="40"/>
      <c r="C4475" s="41"/>
      <c r="D4475" s="69"/>
      <c r="E4475" s="42"/>
      <c r="F4475" s="42"/>
    </row>
    <row r="4476" spans="1:6" ht="15">
      <c r="A4476" s="40"/>
      <c r="B4476" s="40"/>
      <c r="C4476" s="41"/>
      <c r="D4476" s="69"/>
      <c r="E4476" s="42"/>
      <c r="F4476" s="42"/>
    </row>
    <row r="4477" spans="1:6" ht="15">
      <c r="A4477" s="40"/>
      <c r="B4477" s="40"/>
      <c r="C4477" s="41"/>
      <c r="D4477" s="69"/>
      <c r="E4477" s="42"/>
      <c r="F4477" s="42"/>
    </row>
    <row r="4478" spans="1:6" ht="15">
      <c r="A4478" s="40"/>
      <c r="B4478" s="40"/>
      <c r="C4478" s="41"/>
      <c r="D4478" s="69"/>
      <c r="E4478" s="42"/>
      <c r="F4478" s="42"/>
    </row>
    <row r="4479" spans="1:6" ht="15">
      <c r="A4479" s="40"/>
      <c r="B4479" s="40"/>
      <c r="C4479" s="41"/>
      <c r="D4479" s="69"/>
      <c r="E4479" s="42"/>
      <c r="F4479" s="42"/>
    </row>
    <row r="4480" spans="1:6" ht="15">
      <c r="A4480" s="40"/>
      <c r="B4480" s="40"/>
      <c r="C4480" s="41"/>
      <c r="D4480" s="69"/>
      <c r="E4480" s="42"/>
      <c r="F4480" s="42"/>
    </row>
    <row r="4481" spans="1:6" ht="15">
      <c r="A4481" s="40"/>
      <c r="B4481" s="40"/>
      <c r="C4481" s="41"/>
      <c r="D4481" s="69"/>
      <c r="E4481" s="42"/>
      <c r="F4481" s="42"/>
    </row>
    <row r="4482" spans="1:6" ht="15">
      <c r="A4482" s="40"/>
      <c r="B4482" s="40"/>
      <c r="C4482" s="41"/>
      <c r="D4482" s="69"/>
      <c r="E4482" s="42"/>
      <c r="F4482" s="42"/>
    </row>
    <row r="4483" spans="1:6" ht="15">
      <c r="A4483" s="40"/>
      <c r="B4483" s="40"/>
      <c r="C4483" s="41"/>
      <c r="D4483" s="69"/>
      <c r="E4483" s="42"/>
      <c r="F4483" s="42"/>
    </row>
    <row r="4484" spans="1:6" ht="15">
      <c r="A4484" s="40"/>
      <c r="B4484" s="40"/>
      <c r="C4484" s="41"/>
      <c r="D4484" s="69"/>
      <c r="E4484" s="42"/>
      <c r="F4484" s="42"/>
    </row>
    <row r="4485" spans="1:6" ht="15">
      <c r="A4485" s="40"/>
      <c r="B4485" s="40"/>
      <c r="C4485" s="41"/>
      <c r="D4485" s="69"/>
      <c r="E4485" s="42"/>
      <c r="F4485" s="42"/>
    </row>
    <row r="4486" spans="1:6" ht="15">
      <c r="A4486" s="40"/>
      <c r="B4486" s="40"/>
      <c r="C4486" s="41"/>
      <c r="D4486" s="69"/>
      <c r="E4486" s="42"/>
      <c r="F4486" s="42"/>
    </row>
    <row r="4487" spans="1:6" ht="15">
      <c r="A4487" s="40"/>
      <c r="B4487" s="40"/>
      <c r="C4487" s="41"/>
      <c r="D4487" s="69"/>
      <c r="E4487" s="42"/>
      <c r="F4487" s="42"/>
    </row>
    <row r="4488" spans="1:6" ht="15">
      <c r="A4488" s="40"/>
      <c r="B4488" s="40"/>
      <c r="C4488" s="41"/>
      <c r="D4488" s="69"/>
      <c r="E4488" s="42"/>
      <c r="F4488" s="42"/>
    </row>
    <row r="4489" spans="1:6" ht="15">
      <c r="A4489" s="40"/>
      <c r="B4489" s="40"/>
      <c r="C4489" s="41"/>
      <c r="D4489" s="69"/>
      <c r="E4489" s="42"/>
      <c r="F4489" s="42"/>
    </row>
    <row r="4490" spans="1:6" ht="15">
      <c r="A4490" s="40"/>
      <c r="B4490" s="40"/>
      <c r="C4490" s="41"/>
      <c r="D4490" s="69"/>
      <c r="E4490" s="42"/>
      <c r="F4490" s="42"/>
    </row>
    <row r="4491" spans="1:6" ht="15">
      <c r="A4491" s="40"/>
      <c r="B4491" s="40"/>
      <c r="C4491" s="41"/>
      <c r="D4491" s="69"/>
      <c r="E4491" s="42"/>
      <c r="F4491" s="42"/>
    </row>
    <row r="4492" spans="1:6" ht="15">
      <c r="A4492" s="40"/>
      <c r="B4492" s="40"/>
      <c r="C4492" s="41"/>
      <c r="D4492" s="69"/>
      <c r="E4492" s="42"/>
      <c r="F4492" s="42"/>
    </row>
    <row r="4493" spans="1:6" ht="15">
      <c r="A4493" s="40"/>
      <c r="B4493" s="40"/>
      <c r="C4493" s="41"/>
      <c r="D4493" s="69"/>
      <c r="E4493" s="42"/>
      <c r="F4493" s="42"/>
    </row>
    <row r="4494" spans="1:6" ht="15">
      <c r="A4494" s="40"/>
      <c r="B4494" s="40"/>
      <c r="C4494" s="41"/>
      <c r="D4494" s="69"/>
      <c r="E4494" s="42"/>
      <c r="F4494" s="42"/>
    </row>
    <row r="4495" spans="1:6" ht="15">
      <c r="A4495" s="40"/>
      <c r="B4495" s="40"/>
      <c r="C4495" s="41"/>
      <c r="D4495" s="69"/>
      <c r="E4495" s="42"/>
      <c r="F4495" s="42"/>
    </row>
    <row r="4496" spans="1:6" ht="15">
      <c r="A4496" s="40"/>
      <c r="B4496" s="40"/>
      <c r="C4496" s="41"/>
      <c r="D4496" s="69"/>
      <c r="E4496" s="42"/>
      <c r="F4496" s="42"/>
    </row>
    <row r="4497" spans="1:6" ht="15">
      <c r="A4497" s="40"/>
      <c r="B4497" s="40"/>
      <c r="C4497" s="41"/>
      <c r="D4497" s="69"/>
      <c r="E4497" s="42"/>
      <c r="F4497" s="42"/>
    </row>
    <row r="4498" spans="1:6" ht="15">
      <c r="A4498" s="40"/>
      <c r="B4498" s="40"/>
      <c r="C4498" s="41"/>
      <c r="D4498" s="69"/>
      <c r="E4498" s="42"/>
      <c r="F4498" s="42"/>
    </row>
    <row r="4499" spans="1:6" ht="15">
      <c r="A4499" s="40"/>
      <c r="B4499" s="40"/>
      <c r="C4499" s="41"/>
      <c r="D4499" s="69"/>
      <c r="E4499" s="42"/>
      <c r="F4499" s="42"/>
    </row>
    <row r="4500" spans="1:6" ht="15">
      <c r="A4500" s="40"/>
      <c r="B4500" s="40"/>
      <c r="C4500" s="41"/>
      <c r="D4500" s="69"/>
      <c r="E4500" s="42"/>
      <c r="F4500" s="42"/>
    </row>
    <row r="4501" spans="1:6" ht="15">
      <c r="A4501" s="40"/>
      <c r="B4501" s="40"/>
      <c r="C4501" s="41"/>
      <c r="D4501" s="69"/>
      <c r="E4501" s="42"/>
      <c r="F4501" s="42"/>
    </row>
    <row r="4502" spans="1:6" ht="15">
      <c r="A4502" s="40"/>
      <c r="B4502" s="40"/>
      <c r="C4502" s="41"/>
      <c r="D4502" s="69"/>
      <c r="E4502" s="42"/>
      <c r="F4502" s="42"/>
    </row>
    <row r="4503" spans="1:6" ht="15">
      <c r="A4503" s="40"/>
      <c r="B4503" s="40"/>
      <c r="C4503" s="41"/>
      <c r="D4503" s="69"/>
      <c r="E4503" s="42"/>
      <c r="F4503" s="42"/>
    </row>
    <row r="4504" spans="1:6" ht="15">
      <c r="A4504" s="40"/>
      <c r="B4504" s="40"/>
      <c r="C4504" s="41"/>
      <c r="D4504" s="69"/>
      <c r="E4504" s="42"/>
      <c r="F4504" s="42"/>
    </row>
    <row r="4505" spans="1:6" ht="15">
      <c r="A4505" s="40"/>
      <c r="B4505" s="40"/>
      <c r="C4505" s="41"/>
      <c r="D4505" s="69"/>
      <c r="E4505" s="42"/>
      <c r="F4505" s="42"/>
    </row>
    <row r="4506" spans="1:6" ht="15">
      <c r="A4506" s="40"/>
      <c r="B4506" s="40"/>
      <c r="C4506" s="41"/>
      <c r="D4506" s="69"/>
      <c r="E4506" s="42"/>
      <c r="F4506" s="42"/>
    </row>
    <row r="4507" spans="1:6" ht="15">
      <c r="A4507" s="40"/>
      <c r="B4507" s="40"/>
      <c r="C4507" s="41"/>
      <c r="D4507" s="69"/>
      <c r="E4507" s="42"/>
      <c r="F4507" s="42"/>
    </row>
    <row r="4508" spans="1:6" ht="15">
      <c r="A4508" s="40"/>
      <c r="B4508" s="40"/>
      <c r="C4508" s="41"/>
      <c r="D4508" s="69"/>
      <c r="E4508" s="42"/>
      <c r="F4508" s="42"/>
    </row>
    <row r="4509" spans="1:6" ht="15">
      <c r="A4509" s="40"/>
      <c r="B4509" s="40"/>
      <c r="C4509" s="41"/>
      <c r="D4509" s="69"/>
      <c r="E4509" s="42"/>
      <c r="F4509" s="42"/>
    </row>
    <row r="4510" spans="1:6" ht="15">
      <c r="A4510" s="40"/>
      <c r="B4510" s="40"/>
      <c r="C4510" s="41"/>
      <c r="D4510" s="69"/>
      <c r="E4510" s="42"/>
      <c r="F4510" s="42"/>
    </row>
    <row r="4511" spans="1:6" ht="15">
      <c r="A4511" s="40"/>
      <c r="B4511" s="40"/>
      <c r="C4511" s="41"/>
      <c r="D4511" s="69"/>
      <c r="E4511" s="42"/>
      <c r="F4511" s="42"/>
    </row>
    <row r="4512" spans="1:6" ht="15">
      <c r="A4512" s="40"/>
      <c r="B4512" s="40"/>
      <c r="C4512" s="41"/>
      <c r="D4512" s="69"/>
      <c r="E4512" s="42"/>
      <c r="F4512" s="42"/>
    </row>
    <row r="4513" spans="1:6" ht="15">
      <c r="A4513" s="40"/>
      <c r="B4513" s="40"/>
      <c r="C4513" s="41"/>
      <c r="D4513" s="69"/>
      <c r="E4513" s="42"/>
      <c r="F4513" s="42"/>
    </row>
    <row r="4514" spans="1:6" ht="15">
      <c r="A4514" s="40"/>
      <c r="B4514" s="40"/>
      <c r="C4514" s="41"/>
      <c r="D4514" s="69"/>
      <c r="E4514" s="42"/>
      <c r="F4514" s="42"/>
    </row>
    <row r="4515" spans="1:6" ht="15">
      <c r="A4515" s="40"/>
      <c r="B4515" s="40"/>
      <c r="C4515" s="41"/>
      <c r="D4515" s="69"/>
      <c r="E4515" s="42"/>
      <c r="F4515" s="42"/>
    </row>
    <row r="4516" spans="1:6" ht="15">
      <c r="A4516" s="40"/>
      <c r="B4516" s="40"/>
      <c r="C4516" s="41"/>
      <c r="D4516" s="69"/>
      <c r="E4516" s="42"/>
      <c r="F4516" s="42"/>
    </row>
    <row r="4517" spans="1:6" ht="15">
      <c r="A4517" s="40"/>
      <c r="B4517" s="40"/>
      <c r="C4517" s="41"/>
      <c r="D4517" s="69"/>
      <c r="E4517" s="42"/>
      <c r="F4517" s="42"/>
    </row>
    <row r="4518" spans="1:6" ht="15">
      <c r="A4518" s="40"/>
      <c r="B4518" s="40"/>
      <c r="C4518" s="41"/>
      <c r="D4518" s="69"/>
      <c r="E4518" s="42"/>
      <c r="F4518" s="42"/>
    </row>
    <row r="4519" spans="1:6" ht="15">
      <c r="A4519" s="40"/>
      <c r="B4519" s="40"/>
      <c r="C4519" s="41"/>
      <c r="D4519" s="69"/>
      <c r="E4519" s="42"/>
      <c r="F4519" s="42"/>
    </row>
    <row r="4520" spans="1:6" ht="15">
      <c r="A4520" s="40"/>
      <c r="B4520" s="40"/>
      <c r="C4520" s="41"/>
      <c r="D4520" s="69"/>
      <c r="E4520" s="42"/>
      <c r="F4520" s="42"/>
    </row>
    <row r="4521" spans="1:6" ht="15">
      <c r="A4521" s="40"/>
      <c r="B4521" s="40"/>
      <c r="C4521" s="41"/>
      <c r="D4521" s="69"/>
      <c r="E4521" s="42"/>
      <c r="F4521" s="42"/>
    </row>
    <row r="4522" spans="1:6" ht="15">
      <c r="A4522" s="40"/>
      <c r="B4522" s="40"/>
      <c r="C4522" s="41"/>
      <c r="D4522" s="69"/>
      <c r="E4522" s="42"/>
      <c r="F4522" s="42"/>
    </row>
    <row r="4523" spans="1:6" ht="15">
      <c r="A4523" s="40"/>
      <c r="B4523" s="40"/>
      <c r="C4523" s="41"/>
      <c r="D4523" s="69"/>
      <c r="E4523" s="42"/>
      <c r="F4523" s="42"/>
    </row>
    <row r="4524" spans="1:6" ht="15">
      <c r="A4524" s="40"/>
      <c r="B4524" s="40"/>
      <c r="C4524" s="41"/>
      <c r="D4524" s="69"/>
      <c r="E4524" s="42"/>
      <c r="F4524" s="42"/>
    </row>
    <row r="4525" spans="1:6" ht="15">
      <c r="A4525" s="40"/>
      <c r="B4525" s="40"/>
      <c r="C4525" s="41"/>
      <c r="D4525" s="69"/>
      <c r="E4525" s="42"/>
      <c r="F4525" s="42"/>
    </row>
    <row r="4526" spans="1:6" ht="15">
      <c r="A4526" s="40"/>
      <c r="B4526" s="40"/>
      <c r="C4526" s="41"/>
      <c r="D4526" s="69"/>
      <c r="E4526" s="42"/>
      <c r="F4526" s="42"/>
    </row>
    <row r="4527" spans="1:6" ht="15">
      <c r="A4527" s="40"/>
      <c r="B4527" s="40"/>
      <c r="C4527" s="41"/>
      <c r="D4527" s="69"/>
      <c r="E4527" s="42"/>
      <c r="F4527" s="42"/>
    </row>
    <row r="4528" spans="1:6" ht="15">
      <c r="A4528" s="40"/>
      <c r="B4528" s="40"/>
      <c r="C4528" s="41"/>
      <c r="D4528" s="69"/>
      <c r="E4528" s="42"/>
      <c r="F4528" s="42"/>
    </row>
    <row r="4529" spans="1:6" ht="15">
      <c r="A4529" s="40"/>
      <c r="B4529" s="40"/>
      <c r="C4529" s="41"/>
      <c r="D4529" s="69"/>
      <c r="E4529" s="42"/>
      <c r="F4529" s="42"/>
    </row>
    <row r="4530" spans="1:6" ht="15">
      <c r="A4530" s="40"/>
      <c r="B4530" s="40"/>
      <c r="C4530" s="41"/>
      <c r="D4530" s="69"/>
      <c r="E4530" s="42"/>
      <c r="F4530" s="42"/>
    </row>
    <row r="4531" spans="1:6" ht="15">
      <c r="A4531" s="40"/>
      <c r="B4531" s="40"/>
      <c r="C4531" s="41"/>
      <c r="D4531" s="69"/>
      <c r="E4531" s="42"/>
      <c r="F4531" s="42"/>
    </row>
    <row r="4532" spans="1:6" ht="15">
      <c r="A4532" s="40"/>
      <c r="B4532" s="40"/>
      <c r="C4532" s="41"/>
      <c r="D4532" s="69"/>
      <c r="E4532" s="42"/>
      <c r="F4532" s="42"/>
    </row>
    <row r="4533" spans="1:6" ht="15">
      <c r="A4533" s="40"/>
      <c r="B4533" s="40"/>
      <c r="C4533" s="41"/>
      <c r="D4533" s="69"/>
      <c r="E4533" s="42"/>
      <c r="F4533" s="42"/>
    </row>
    <row r="4534" spans="1:6" ht="15">
      <c r="A4534" s="40"/>
      <c r="B4534" s="40"/>
      <c r="C4534" s="41"/>
      <c r="D4534" s="69"/>
      <c r="E4534" s="42"/>
      <c r="F4534" s="42"/>
    </row>
    <row r="4535" spans="1:6" ht="15">
      <c r="A4535" s="40"/>
      <c r="B4535" s="40"/>
      <c r="C4535" s="41"/>
      <c r="D4535" s="69"/>
      <c r="E4535" s="42"/>
      <c r="F4535" s="42"/>
    </row>
    <row r="4536" spans="1:6" ht="15">
      <c r="A4536" s="40"/>
      <c r="B4536" s="40"/>
      <c r="C4536" s="41"/>
      <c r="D4536" s="69"/>
      <c r="E4536" s="42"/>
      <c r="F4536" s="42"/>
    </row>
    <row r="4537" spans="1:6" ht="15">
      <c r="A4537" s="40"/>
      <c r="B4537" s="40"/>
      <c r="C4537" s="41"/>
      <c r="D4537" s="69"/>
      <c r="E4537" s="42"/>
      <c r="F4537" s="42"/>
    </row>
    <row r="4538" spans="1:6" ht="15">
      <c r="A4538" s="40"/>
      <c r="B4538" s="40"/>
      <c r="C4538" s="41"/>
      <c r="D4538" s="69"/>
      <c r="E4538" s="42"/>
      <c r="F4538" s="42"/>
    </row>
    <row r="4539" spans="1:6" ht="15">
      <c r="A4539" s="40"/>
      <c r="B4539" s="40"/>
      <c r="C4539" s="41"/>
      <c r="D4539" s="69"/>
      <c r="E4539" s="42"/>
      <c r="F4539" s="42"/>
    </row>
    <row r="4540" spans="1:6" ht="15">
      <c r="A4540" s="40"/>
      <c r="B4540" s="40"/>
      <c r="C4540" s="41"/>
      <c r="D4540" s="69"/>
      <c r="E4540" s="42"/>
      <c r="F4540" s="42"/>
    </row>
    <row r="4541" spans="1:6" ht="15">
      <c r="A4541" s="40"/>
      <c r="B4541" s="40"/>
      <c r="C4541" s="41"/>
      <c r="D4541" s="69"/>
      <c r="E4541" s="42"/>
      <c r="F4541" s="42"/>
    </row>
    <row r="4542" spans="1:6" ht="15">
      <c r="A4542" s="40"/>
      <c r="B4542" s="40"/>
      <c r="C4542" s="41"/>
      <c r="D4542" s="69"/>
      <c r="E4542" s="42"/>
      <c r="F4542" s="42"/>
    </row>
    <row r="4543" spans="1:6" ht="15">
      <c r="A4543" s="40"/>
      <c r="B4543" s="40"/>
      <c r="C4543" s="41"/>
      <c r="D4543" s="69"/>
      <c r="E4543" s="42"/>
      <c r="F4543" s="42"/>
    </row>
    <row r="4544" spans="1:6" ht="15">
      <c r="A4544" s="40"/>
      <c r="B4544" s="40"/>
      <c r="C4544" s="41"/>
      <c r="D4544" s="69"/>
      <c r="E4544" s="42"/>
      <c r="F4544" s="42"/>
    </row>
    <row r="4545" spans="1:6" ht="15">
      <c r="A4545" s="40"/>
      <c r="B4545" s="40"/>
      <c r="C4545" s="41"/>
      <c r="D4545" s="69"/>
      <c r="E4545" s="42"/>
      <c r="F4545" s="42"/>
    </row>
    <row r="4546" spans="1:6" ht="15">
      <c r="A4546" s="40"/>
      <c r="B4546" s="40"/>
      <c r="C4546" s="41"/>
      <c r="D4546" s="69"/>
      <c r="E4546" s="42"/>
      <c r="F4546" s="42"/>
    </row>
    <row r="4547" spans="1:6" ht="15">
      <c r="A4547" s="40"/>
      <c r="B4547" s="40"/>
      <c r="C4547" s="41"/>
      <c r="D4547" s="69"/>
      <c r="E4547" s="42"/>
      <c r="F4547" s="42"/>
    </row>
    <row r="4548" spans="1:6" ht="15">
      <c r="A4548" s="40"/>
      <c r="B4548" s="40"/>
      <c r="C4548" s="41"/>
      <c r="D4548" s="69"/>
      <c r="E4548" s="42"/>
      <c r="F4548" s="42"/>
    </row>
    <row r="4549" spans="1:6" ht="15">
      <c r="A4549" s="40"/>
      <c r="B4549" s="40"/>
      <c r="C4549" s="41"/>
      <c r="D4549" s="69"/>
      <c r="E4549" s="42"/>
      <c r="F4549" s="42"/>
    </row>
    <row r="4550" spans="1:6" ht="15">
      <c r="A4550" s="40"/>
      <c r="B4550" s="40"/>
      <c r="C4550" s="41"/>
      <c r="D4550" s="69"/>
      <c r="E4550" s="42"/>
      <c r="F4550" s="42"/>
    </row>
    <row r="4551" spans="1:6" ht="15">
      <c r="A4551" s="40"/>
      <c r="B4551" s="40"/>
      <c r="C4551" s="41"/>
      <c r="D4551" s="69"/>
      <c r="E4551" s="42"/>
      <c r="F4551" s="42"/>
    </row>
    <row r="4552" spans="1:6" ht="15">
      <c r="A4552" s="40"/>
      <c r="B4552" s="40"/>
      <c r="C4552" s="41"/>
      <c r="D4552" s="69"/>
      <c r="E4552" s="42"/>
      <c r="F4552" s="42"/>
    </row>
    <row r="4553" spans="1:6" ht="15">
      <c r="A4553" s="40"/>
      <c r="B4553" s="40"/>
      <c r="C4553" s="41"/>
      <c r="D4553" s="69"/>
      <c r="E4553" s="42"/>
      <c r="F4553" s="42"/>
    </row>
    <row r="4554" spans="1:6" ht="15">
      <c r="A4554" s="40"/>
      <c r="B4554" s="40"/>
      <c r="C4554" s="41"/>
      <c r="D4554" s="69"/>
      <c r="E4554" s="42"/>
      <c r="F4554" s="42"/>
    </row>
    <row r="4555" spans="1:6" ht="15">
      <c r="A4555" s="40"/>
      <c r="B4555" s="40"/>
      <c r="C4555" s="41"/>
      <c r="D4555" s="69"/>
      <c r="E4555" s="42"/>
      <c r="F4555" s="42"/>
    </row>
    <row r="4556" spans="1:6" ht="15">
      <c r="A4556" s="40"/>
      <c r="B4556" s="40"/>
      <c r="C4556" s="41"/>
      <c r="D4556" s="69"/>
      <c r="E4556" s="42"/>
      <c r="F4556" s="42"/>
    </row>
    <row r="4557" spans="1:6" ht="15">
      <c r="A4557" s="40"/>
      <c r="B4557" s="40"/>
      <c r="C4557" s="41"/>
      <c r="D4557" s="69"/>
      <c r="E4557" s="42"/>
      <c r="F4557" s="42"/>
    </row>
    <row r="4558" spans="1:6" ht="15">
      <c r="A4558" s="40"/>
      <c r="B4558" s="40"/>
      <c r="C4558" s="41"/>
      <c r="D4558" s="69"/>
      <c r="E4558" s="42"/>
      <c r="F4558" s="42"/>
    </row>
    <row r="4559" spans="1:6" ht="15">
      <c r="A4559" s="40"/>
      <c r="B4559" s="40"/>
      <c r="C4559" s="41"/>
      <c r="D4559" s="69"/>
      <c r="E4559" s="42"/>
      <c r="F4559" s="42"/>
    </row>
    <row r="4560" spans="1:6" ht="15">
      <c r="A4560" s="40"/>
      <c r="B4560" s="40"/>
      <c r="C4560" s="41"/>
      <c r="D4560" s="69"/>
      <c r="E4560" s="42"/>
      <c r="F4560" s="42"/>
    </row>
    <row r="4561" spans="1:6" ht="15">
      <c r="A4561" s="40"/>
      <c r="B4561" s="40"/>
      <c r="C4561" s="41"/>
      <c r="D4561" s="69"/>
      <c r="E4561" s="42"/>
      <c r="F4561" s="42"/>
    </row>
    <row r="4562" spans="1:6" ht="15">
      <c r="A4562" s="40"/>
      <c r="B4562" s="40"/>
      <c r="C4562" s="41"/>
      <c r="D4562" s="69"/>
      <c r="E4562" s="42"/>
      <c r="F4562" s="42"/>
    </row>
    <row r="4563" spans="1:6" ht="15">
      <c r="A4563" s="40"/>
      <c r="B4563" s="40"/>
      <c r="C4563" s="41"/>
      <c r="D4563" s="69"/>
      <c r="E4563" s="42"/>
      <c r="F4563" s="42"/>
    </row>
    <row r="4564" spans="1:6" ht="15">
      <c r="A4564" s="40"/>
      <c r="B4564" s="40"/>
      <c r="C4564" s="41"/>
      <c r="D4564" s="69"/>
      <c r="E4564" s="42"/>
      <c r="F4564" s="42"/>
    </row>
    <row r="4565" spans="1:6" ht="15">
      <c r="A4565" s="40"/>
      <c r="B4565" s="40"/>
      <c r="C4565" s="41"/>
      <c r="D4565" s="69"/>
      <c r="E4565" s="42"/>
      <c r="F4565" s="42"/>
    </row>
    <row r="4566" spans="1:6" ht="15">
      <c r="A4566" s="40"/>
      <c r="B4566" s="40"/>
      <c r="C4566" s="41"/>
      <c r="D4566" s="69"/>
      <c r="E4566" s="42"/>
      <c r="F4566" s="42"/>
    </row>
    <row r="4567" spans="1:6" ht="15">
      <c r="A4567" s="40"/>
      <c r="B4567" s="40"/>
      <c r="C4567" s="41"/>
      <c r="D4567" s="69"/>
      <c r="E4567" s="42"/>
      <c r="F4567" s="42"/>
    </row>
    <row r="4568" spans="1:6" ht="15">
      <c r="A4568" s="40"/>
      <c r="B4568" s="40"/>
      <c r="C4568" s="41"/>
      <c r="D4568" s="69"/>
      <c r="E4568" s="42"/>
      <c r="F4568" s="42"/>
    </row>
    <row r="4569" spans="1:6" ht="15">
      <c r="A4569" s="40"/>
      <c r="B4569" s="40"/>
      <c r="C4569" s="41"/>
      <c r="D4569" s="69"/>
      <c r="E4569" s="42"/>
      <c r="F4569" s="42"/>
    </row>
    <row r="4570" spans="1:6" ht="15">
      <c r="A4570" s="40"/>
      <c r="B4570" s="40"/>
      <c r="C4570" s="41"/>
      <c r="D4570" s="69"/>
      <c r="E4570" s="42"/>
      <c r="F4570" s="42"/>
    </row>
    <row r="4571" spans="1:6" ht="15">
      <c r="A4571" s="40"/>
      <c r="B4571" s="40"/>
      <c r="C4571" s="41"/>
      <c r="D4571" s="69"/>
      <c r="E4571" s="42"/>
      <c r="F4571" s="42"/>
    </row>
    <row r="4572" spans="1:6" ht="15">
      <c r="A4572" s="40"/>
      <c r="B4572" s="40"/>
      <c r="C4572" s="41"/>
      <c r="D4572" s="69"/>
      <c r="E4572" s="42"/>
      <c r="F4572" s="42"/>
    </row>
    <row r="4573" spans="1:6" ht="15">
      <c r="A4573" s="40"/>
      <c r="B4573" s="40"/>
      <c r="C4573" s="41"/>
      <c r="D4573" s="69"/>
      <c r="E4573" s="42"/>
      <c r="F4573" s="42"/>
    </row>
    <row r="4574" spans="1:6" ht="15">
      <c r="A4574" s="40"/>
      <c r="B4574" s="40"/>
      <c r="C4574" s="41"/>
      <c r="D4574" s="69"/>
      <c r="E4574" s="42"/>
      <c r="F4574" s="42"/>
    </row>
    <row r="4575" spans="1:6" ht="15">
      <c r="A4575" s="40"/>
      <c r="B4575" s="40"/>
      <c r="C4575" s="41"/>
      <c r="D4575" s="69"/>
      <c r="E4575" s="42"/>
      <c r="F4575" s="42"/>
    </row>
    <row r="4576" spans="1:6" ht="15">
      <c r="A4576" s="40"/>
      <c r="B4576" s="40"/>
      <c r="C4576" s="41"/>
      <c r="D4576" s="69"/>
      <c r="E4576" s="42"/>
      <c r="F4576" s="42"/>
    </row>
    <row r="4577" spans="1:6" ht="15">
      <c r="A4577" s="40"/>
      <c r="B4577" s="40"/>
      <c r="C4577" s="41"/>
      <c r="D4577" s="69"/>
      <c r="E4577" s="42"/>
      <c r="F4577" s="42"/>
    </row>
    <row r="4578" spans="1:6" ht="15">
      <c r="A4578" s="40"/>
      <c r="B4578" s="40"/>
      <c r="C4578" s="41"/>
      <c r="D4578" s="69"/>
      <c r="E4578" s="42"/>
      <c r="F4578" s="42"/>
    </row>
    <row r="4579" spans="1:6" ht="15">
      <c r="A4579" s="40"/>
      <c r="B4579" s="40"/>
      <c r="C4579" s="41"/>
      <c r="D4579" s="69"/>
      <c r="E4579" s="42"/>
      <c r="F4579" s="42"/>
    </row>
    <row r="4580" spans="1:6" ht="15">
      <c r="A4580" s="40"/>
      <c r="B4580" s="40"/>
      <c r="C4580" s="41"/>
      <c r="D4580" s="69"/>
      <c r="E4580" s="42"/>
      <c r="F4580" s="42"/>
    </row>
    <row r="4581" spans="1:6" ht="15">
      <c r="A4581" s="40"/>
      <c r="B4581" s="40"/>
      <c r="C4581" s="41"/>
      <c r="D4581" s="69"/>
      <c r="E4581" s="42"/>
      <c r="F4581" s="42"/>
    </row>
    <row r="4582" spans="1:6" ht="15">
      <c r="A4582" s="40"/>
      <c r="B4582" s="40"/>
      <c r="C4582" s="41"/>
      <c r="D4582" s="69"/>
      <c r="E4582" s="42"/>
      <c r="F4582" s="42"/>
    </row>
    <row r="4583" spans="1:6" ht="15">
      <c r="A4583" s="40"/>
      <c r="B4583" s="40"/>
      <c r="C4583" s="41"/>
      <c r="D4583" s="69"/>
      <c r="E4583" s="42"/>
      <c r="F4583" s="42"/>
    </row>
    <row r="4584" spans="1:6" ht="15">
      <c r="A4584" s="40"/>
      <c r="B4584" s="40"/>
      <c r="C4584" s="41"/>
      <c r="D4584" s="69"/>
      <c r="E4584" s="42"/>
      <c r="F4584" s="42"/>
    </row>
    <row r="4585" spans="1:6" ht="15">
      <c r="A4585" s="40"/>
      <c r="B4585" s="40"/>
      <c r="C4585" s="41"/>
      <c r="D4585" s="69"/>
      <c r="E4585" s="42"/>
      <c r="F4585" s="42"/>
    </row>
    <row r="4586" spans="1:6" ht="15">
      <c r="A4586" s="40"/>
      <c r="B4586" s="40"/>
      <c r="C4586" s="41"/>
      <c r="D4586" s="69"/>
      <c r="E4586" s="42"/>
      <c r="F4586" s="42"/>
    </row>
    <row r="4587" spans="1:6" ht="15">
      <c r="A4587" s="40"/>
      <c r="B4587" s="40"/>
      <c r="C4587" s="41"/>
      <c r="D4587" s="69"/>
      <c r="E4587" s="42"/>
      <c r="F4587" s="42"/>
    </row>
    <row r="4588" spans="1:6" ht="15">
      <c r="A4588" s="40"/>
      <c r="B4588" s="40"/>
      <c r="C4588" s="41"/>
      <c r="D4588" s="69"/>
      <c r="E4588" s="42"/>
      <c r="F4588" s="42"/>
    </row>
    <row r="4589" spans="1:6" ht="15">
      <c r="A4589" s="40"/>
      <c r="B4589" s="40"/>
      <c r="C4589" s="41"/>
      <c r="D4589" s="69"/>
      <c r="E4589" s="42"/>
      <c r="F4589" s="42"/>
    </row>
    <row r="4590" spans="1:6" ht="15">
      <c r="A4590" s="40"/>
      <c r="B4590" s="40"/>
      <c r="C4590" s="41"/>
      <c r="D4590" s="69"/>
      <c r="E4590" s="42"/>
      <c r="F4590" s="42"/>
    </row>
    <row r="4591" spans="1:6" ht="15">
      <c r="A4591" s="40"/>
      <c r="B4591" s="40"/>
      <c r="C4591" s="41"/>
      <c r="D4591" s="69"/>
      <c r="E4591" s="42"/>
      <c r="F4591" s="42"/>
    </row>
    <row r="4592" spans="1:6" ht="15">
      <c r="A4592" s="40"/>
      <c r="B4592" s="40"/>
      <c r="C4592" s="41"/>
      <c r="D4592" s="69"/>
      <c r="E4592" s="42"/>
      <c r="F4592" s="42"/>
    </row>
    <row r="4593" spans="1:6" ht="15">
      <c r="A4593" s="40"/>
      <c r="B4593" s="40"/>
      <c r="C4593" s="41"/>
      <c r="D4593" s="69"/>
      <c r="E4593" s="42"/>
      <c r="F4593" s="42"/>
    </row>
    <row r="4594" spans="1:6" ht="15">
      <c r="A4594" s="40"/>
      <c r="B4594" s="40"/>
      <c r="C4594" s="41"/>
      <c r="D4594" s="69"/>
      <c r="E4594" s="42"/>
      <c r="F4594" s="42"/>
    </row>
    <row r="4595" spans="1:6" ht="15">
      <c r="A4595" s="40"/>
      <c r="B4595" s="40"/>
      <c r="C4595" s="41"/>
      <c r="D4595" s="69"/>
      <c r="E4595" s="42"/>
      <c r="F4595" s="42"/>
    </row>
    <row r="4596" spans="1:6" ht="15">
      <c r="A4596" s="40"/>
      <c r="B4596" s="40"/>
      <c r="C4596" s="41"/>
      <c r="D4596" s="69"/>
      <c r="E4596" s="42"/>
      <c r="F4596" s="42"/>
    </row>
    <row r="4597" spans="1:6" ht="15">
      <c r="A4597" s="40"/>
      <c r="B4597" s="40"/>
      <c r="C4597" s="41"/>
      <c r="D4597" s="69"/>
      <c r="E4597" s="42"/>
      <c r="F4597" s="42"/>
    </row>
    <row r="4598" spans="1:6" ht="15">
      <c r="A4598" s="40"/>
      <c r="B4598" s="40"/>
      <c r="C4598" s="41"/>
      <c r="D4598" s="69"/>
      <c r="E4598" s="42"/>
      <c r="F4598" s="42"/>
    </row>
    <row r="4599" spans="1:6" ht="15">
      <c r="A4599" s="40"/>
      <c r="B4599" s="40"/>
      <c r="C4599" s="41"/>
      <c r="D4599" s="69"/>
      <c r="E4599" s="42"/>
      <c r="F4599" s="42"/>
    </row>
    <row r="4600" spans="1:6" ht="15">
      <c r="A4600" s="40"/>
      <c r="B4600" s="40"/>
      <c r="C4600" s="41"/>
      <c r="D4600" s="69"/>
      <c r="E4600" s="42"/>
      <c r="F4600" s="42"/>
    </row>
    <row r="4601" spans="1:6" ht="15">
      <c r="A4601" s="40"/>
      <c r="B4601" s="40"/>
      <c r="C4601" s="41"/>
      <c r="D4601" s="69"/>
      <c r="E4601" s="42"/>
      <c r="F4601" s="42"/>
    </row>
    <row r="4602" spans="1:6" ht="15">
      <c r="A4602" s="40"/>
      <c r="B4602" s="40"/>
      <c r="C4602" s="41"/>
      <c r="D4602" s="69"/>
      <c r="E4602" s="42"/>
      <c r="F4602" s="42"/>
    </row>
    <row r="4603" spans="1:6" ht="15">
      <c r="A4603" s="40"/>
      <c r="B4603" s="40"/>
      <c r="C4603" s="41"/>
      <c r="D4603" s="69"/>
      <c r="E4603" s="42"/>
      <c r="F4603" s="42"/>
    </row>
    <row r="4604" spans="1:6" ht="15">
      <c r="A4604" s="40"/>
      <c r="B4604" s="40"/>
      <c r="C4604" s="41"/>
      <c r="D4604" s="69"/>
      <c r="E4604" s="42"/>
      <c r="F4604" s="42"/>
    </row>
    <row r="4605" spans="1:6" ht="15">
      <c r="A4605" s="40"/>
      <c r="B4605" s="40"/>
      <c r="C4605" s="41"/>
      <c r="D4605" s="69"/>
      <c r="E4605" s="42"/>
      <c r="F4605" s="42"/>
    </row>
    <row r="4606" spans="1:6" ht="15">
      <c r="A4606" s="40"/>
      <c r="B4606" s="40"/>
      <c r="C4606" s="41"/>
      <c r="D4606" s="69"/>
      <c r="E4606" s="42"/>
      <c r="F4606" s="42"/>
    </row>
    <row r="4607" spans="1:6" ht="15">
      <c r="A4607" s="40"/>
      <c r="B4607" s="40"/>
      <c r="C4607" s="41"/>
      <c r="D4607" s="69"/>
      <c r="E4607" s="42"/>
      <c r="F4607" s="42"/>
    </row>
    <row r="4608" spans="1:6" ht="15">
      <c r="A4608" s="40"/>
      <c r="B4608" s="40"/>
      <c r="C4608" s="41"/>
      <c r="D4608" s="69"/>
      <c r="E4608" s="42"/>
      <c r="F4608" s="42"/>
    </row>
    <row r="4609" spans="1:6" ht="15">
      <c r="A4609" s="40"/>
      <c r="B4609" s="40"/>
      <c r="C4609" s="41"/>
      <c r="D4609" s="69"/>
      <c r="E4609" s="42"/>
      <c r="F4609" s="42"/>
    </row>
    <row r="4610" spans="1:6" ht="15">
      <c r="A4610" s="40"/>
      <c r="B4610" s="40"/>
      <c r="C4610" s="41"/>
      <c r="D4610" s="69"/>
      <c r="E4610" s="42"/>
      <c r="F4610" s="42"/>
    </row>
    <row r="4611" spans="1:6" ht="15">
      <c r="A4611" s="40"/>
      <c r="B4611" s="40"/>
      <c r="C4611" s="41"/>
      <c r="D4611" s="69"/>
      <c r="E4611" s="42"/>
      <c r="F4611" s="42"/>
    </row>
    <row r="4612" spans="1:6" ht="15">
      <c r="A4612" s="40"/>
      <c r="B4612" s="40"/>
      <c r="C4612" s="41"/>
      <c r="D4612" s="69"/>
      <c r="E4612" s="42"/>
      <c r="F4612" s="42"/>
    </row>
    <row r="4613" spans="1:6" ht="15">
      <c r="A4613" s="40"/>
      <c r="B4613" s="40"/>
      <c r="C4613" s="41"/>
      <c r="D4613" s="69"/>
      <c r="E4613" s="42"/>
      <c r="F4613" s="42"/>
    </row>
    <row r="4614" spans="1:6" ht="15">
      <c r="A4614" s="40"/>
      <c r="B4614" s="40"/>
      <c r="C4614" s="41"/>
      <c r="D4614" s="69"/>
      <c r="E4614" s="42"/>
      <c r="F4614" s="42"/>
    </row>
    <row r="4615" spans="1:6" ht="15">
      <c r="A4615" s="40"/>
      <c r="B4615" s="40"/>
      <c r="C4615" s="41"/>
      <c r="D4615" s="69"/>
      <c r="E4615" s="42"/>
      <c r="F4615" s="42"/>
    </row>
    <row r="4616" spans="1:6" ht="15">
      <c r="A4616" s="40"/>
      <c r="B4616" s="40"/>
      <c r="C4616" s="41"/>
      <c r="D4616" s="69"/>
      <c r="E4616" s="42"/>
      <c r="F4616" s="42"/>
    </row>
    <row r="4617" spans="1:6" ht="15">
      <c r="A4617" s="40"/>
      <c r="B4617" s="40"/>
      <c r="C4617" s="41"/>
      <c r="D4617" s="69"/>
      <c r="E4617" s="42"/>
      <c r="F4617" s="42"/>
    </row>
    <row r="4618" spans="1:6" ht="15">
      <c r="A4618" s="40"/>
      <c r="B4618" s="40"/>
      <c r="C4618" s="41"/>
      <c r="D4618" s="69"/>
      <c r="E4618" s="42"/>
      <c r="F4618" s="42"/>
    </row>
    <row r="4619" spans="1:6" ht="15">
      <c r="A4619" s="40"/>
      <c r="B4619" s="40"/>
      <c r="C4619" s="41"/>
      <c r="D4619" s="69"/>
      <c r="E4619" s="42"/>
      <c r="F4619" s="42"/>
    </row>
    <row r="4620" spans="1:6" ht="15">
      <c r="A4620" s="40"/>
      <c r="B4620" s="40"/>
      <c r="C4620" s="41"/>
      <c r="D4620" s="69"/>
      <c r="E4620" s="42"/>
      <c r="F4620" s="42"/>
    </row>
    <row r="4621" spans="1:6" ht="15">
      <c r="A4621" s="40"/>
      <c r="B4621" s="40"/>
      <c r="C4621" s="41"/>
      <c r="D4621" s="69"/>
      <c r="E4621" s="42"/>
      <c r="F4621" s="42"/>
    </row>
    <row r="4622" spans="1:6" ht="15">
      <c r="A4622" s="40"/>
      <c r="B4622" s="40"/>
      <c r="C4622" s="41"/>
      <c r="D4622" s="69"/>
      <c r="E4622" s="42"/>
      <c r="F4622" s="42"/>
    </row>
    <row r="4623" spans="1:6" ht="15">
      <c r="A4623" s="40"/>
      <c r="B4623" s="40"/>
      <c r="C4623" s="41"/>
      <c r="D4623" s="69"/>
      <c r="E4623" s="42"/>
      <c r="F4623" s="42"/>
    </row>
    <row r="4624" spans="1:6" ht="15">
      <c r="A4624" s="40"/>
      <c r="B4624" s="40"/>
      <c r="C4624" s="41"/>
      <c r="D4624" s="69"/>
      <c r="E4624" s="42"/>
      <c r="F4624" s="42"/>
    </row>
    <row r="4625" spans="1:6" ht="15">
      <c r="A4625" s="40"/>
      <c r="B4625" s="40"/>
      <c r="C4625" s="41"/>
      <c r="D4625" s="69"/>
      <c r="E4625" s="42"/>
      <c r="F4625" s="42"/>
    </row>
    <row r="4626" spans="1:6" ht="15">
      <c r="A4626" s="40"/>
      <c r="B4626" s="40"/>
      <c r="C4626" s="41"/>
      <c r="D4626" s="69"/>
      <c r="E4626" s="42"/>
      <c r="F4626" s="42"/>
    </row>
    <row r="4627" spans="1:6" ht="15">
      <c r="A4627" s="40"/>
      <c r="B4627" s="40"/>
      <c r="C4627" s="41"/>
      <c r="D4627" s="69"/>
      <c r="E4627" s="42"/>
      <c r="F4627" s="42"/>
    </row>
    <row r="4628" spans="1:6" ht="15">
      <c r="A4628" s="40"/>
      <c r="B4628" s="40"/>
      <c r="C4628" s="41"/>
      <c r="D4628" s="69"/>
      <c r="E4628" s="42"/>
      <c r="F4628" s="42"/>
    </row>
    <row r="4629" spans="1:6" ht="15">
      <c r="A4629" s="40"/>
      <c r="B4629" s="40"/>
      <c r="C4629" s="41"/>
      <c r="D4629" s="69"/>
      <c r="E4629" s="42"/>
      <c r="F4629" s="42"/>
    </row>
    <row r="4630" spans="1:6" ht="15">
      <c r="A4630" s="40"/>
      <c r="B4630" s="40"/>
      <c r="C4630" s="41"/>
      <c r="D4630" s="69"/>
      <c r="E4630" s="42"/>
      <c r="F4630" s="42"/>
    </row>
    <row r="4631" spans="1:6" ht="15">
      <c r="A4631" s="40"/>
      <c r="B4631" s="40"/>
      <c r="C4631" s="41"/>
      <c r="D4631" s="69"/>
      <c r="E4631" s="42"/>
      <c r="F4631" s="42"/>
    </row>
    <row r="4632" spans="1:6" ht="15">
      <c r="A4632" s="40"/>
      <c r="B4632" s="40"/>
      <c r="C4632" s="41"/>
      <c r="D4632" s="69"/>
      <c r="E4632" s="42"/>
      <c r="F4632" s="42"/>
    </row>
    <row r="4633" spans="1:6" ht="15">
      <c r="A4633" s="40"/>
      <c r="B4633" s="40"/>
      <c r="C4633" s="41"/>
      <c r="D4633" s="69"/>
      <c r="E4633" s="42"/>
      <c r="F4633" s="42"/>
    </row>
    <row r="4634" spans="1:6" ht="15">
      <c r="A4634" s="40"/>
      <c r="B4634" s="40"/>
      <c r="C4634" s="41"/>
      <c r="D4634" s="69"/>
      <c r="E4634" s="42"/>
      <c r="F4634" s="42"/>
    </row>
    <row r="4635" spans="1:6" ht="15">
      <c r="A4635" s="40"/>
      <c r="B4635" s="40"/>
      <c r="C4635" s="41"/>
      <c r="D4635" s="69"/>
      <c r="E4635" s="42"/>
      <c r="F4635" s="42"/>
    </row>
    <row r="4636" spans="1:6" ht="15">
      <c r="A4636" s="40"/>
      <c r="B4636" s="40"/>
      <c r="C4636" s="41"/>
      <c r="D4636" s="69"/>
      <c r="E4636" s="42"/>
      <c r="F4636" s="42"/>
    </row>
    <row r="4637" spans="1:6" ht="15">
      <c r="A4637" s="40"/>
      <c r="B4637" s="40"/>
      <c r="C4637" s="41"/>
      <c r="D4637" s="69"/>
      <c r="E4637" s="42"/>
      <c r="F4637" s="42"/>
    </row>
    <row r="4638" spans="1:6" ht="15">
      <c r="A4638" s="40"/>
      <c r="B4638" s="40"/>
      <c r="C4638" s="41"/>
      <c r="D4638" s="69"/>
      <c r="E4638" s="42"/>
      <c r="F4638" s="42"/>
    </row>
    <row r="4639" spans="1:6" ht="15">
      <c r="A4639" s="40"/>
      <c r="B4639" s="40"/>
      <c r="C4639" s="41"/>
      <c r="D4639" s="69"/>
      <c r="E4639" s="42"/>
      <c r="F4639" s="42"/>
    </row>
    <row r="4640" spans="1:6" ht="15">
      <c r="A4640" s="40"/>
      <c r="B4640" s="40"/>
      <c r="C4640" s="41"/>
      <c r="D4640" s="69"/>
      <c r="E4640" s="42"/>
      <c r="F4640" s="42"/>
    </row>
    <row r="4641" spans="1:6" ht="15">
      <c r="A4641" s="40"/>
      <c r="B4641" s="40"/>
      <c r="C4641" s="41"/>
      <c r="D4641" s="69"/>
      <c r="E4641" s="42"/>
      <c r="F4641" s="42"/>
    </row>
    <row r="4642" spans="1:6" ht="15">
      <c r="A4642" s="40"/>
      <c r="B4642" s="40"/>
      <c r="C4642" s="41"/>
      <c r="D4642" s="69"/>
      <c r="E4642" s="42"/>
      <c r="F4642" s="42"/>
    </row>
    <row r="4643" spans="1:6" ht="15">
      <c r="A4643" s="40"/>
      <c r="B4643" s="40"/>
      <c r="C4643" s="41"/>
      <c r="D4643" s="69"/>
      <c r="E4643" s="42"/>
      <c r="F4643" s="42"/>
    </row>
    <row r="4644" spans="1:6" ht="15">
      <c r="A4644" s="40"/>
      <c r="B4644" s="40"/>
      <c r="C4644" s="41"/>
      <c r="D4644" s="69"/>
      <c r="E4644" s="42"/>
      <c r="F4644" s="42"/>
    </row>
    <row r="4645" spans="1:6" ht="15">
      <c r="A4645" s="40"/>
      <c r="B4645" s="40"/>
      <c r="C4645" s="41"/>
      <c r="D4645" s="69"/>
      <c r="E4645" s="42"/>
      <c r="F4645" s="42"/>
    </row>
    <row r="4646" spans="1:6" ht="15">
      <c r="A4646" s="40"/>
      <c r="B4646" s="40"/>
      <c r="C4646" s="41"/>
      <c r="D4646" s="69"/>
      <c r="E4646" s="42"/>
      <c r="F4646" s="42"/>
    </row>
    <row r="4647" spans="1:6" ht="15">
      <c r="A4647" s="40"/>
      <c r="B4647" s="40"/>
      <c r="C4647" s="41"/>
      <c r="D4647" s="69"/>
      <c r="E4647" s="42"/>
      <c r="F4647" s="42"/>
    </row>
    <row r="4648" spans="1:6" ht="15">
      <c r="A4648" s="40"/>
      <c r="B4648" s="40"/>
      <c r="C4648" s="41"/>
      <c r="D4648" s="69"/>
      <c r="E4648" s="42"/>
      <c r="F4648" s="42"/>
    </row>
    <row r="4649" spans="1:6" ht="15">
      <c r="A4649" s="40"/>
      <c r="B4649" s="40"/>
      <c r="C4649" s="41"/>
      <c r="D4649" s="69"/>
      <c r="E4649" s="42"/>
      <c r="F4649" s="42"/>
    </row>
    <row r="4650" spans="1:6" ht="15">
      <c r="A4650" s="40"/>
      <c r="B4650" s="40"/>
      <c r="C4650" s="41"/>
      <c r="D4650" s="69"/>
      <c r="E4650" s="42"/>
      <c r="F4650" s="42"/>
    </row>
    <row r="4651" spans="1:6" ht="15">
      <c r="A4651" s="40"/>
      <c r="B4651" s="40"/>
      <c r="C4651" s="41"/>
      <c r="D4651" s="69"/>
      <c r="E4651" s="42"/>
      <c r="F4651" s="42"/>
    </row>
    <row r="4652" spans="1:6" ht="15">
      <c r="A4652" s="40"/>
      <c r="B4652" s="40"/>
      <c r="C4652" s="41"/>
      <c r="D4652" s="69"/>
      <c r="E4652" s="42"/>
      <c r="F4652" s="42"/>
    </row>
    <row r="4653" spans="1:6" ht="15">
      <c r="A4653" s="40"/>
      <c r="B4653" s="40"/>
      <c r="C4653" s="41"/>
      <c r="D4653" s="69"/>
      <c r="E4653" s="42"/>
      <c r="F4653" s="42"/>
    </row>
    <row r="4654" spans="1:6" ht="15">
      <c r="A4654" s="40"/>
      <c r="B4654" s="40"/>
      <c r="C4654" s="41"/>
      <c r="D4654" s="69"/>
      <c r="E4654" s="42"/>
      <c r="F4654" s="42"/>
    </row>
    <row r="4655" spans="1:6" ht="15">
      <c r="A4655" s="40"/>
      <c r="B4655" s="40"/>
      <c r="C4655" s="41"/>
      <c r="D4655" s="69"/>
      <c r="E4655" s="42"/>
      <c r="F4655" s="42"/>
    </row>
    <row r="4656" spans="1:6" ht="15">
      <c r="A4656" s="40"/>
      <c r="B4656" s="40"/>
      <c r="C4656" s="41"/>
      <c r="D4656" s="69"/>
      <c r="E4656" s="42"/>
      <c r="F4656" s="42"/>
    </row>
    <row r="4657" spans="1:6" ht="15">
      <c r="A4657" s="40"/>
      <c r="B4657" s="40"/>
      <c r="C4657" s="41"/>
      <c r="D4657" s="69"/>
      <c r="E4657" s="42"/>
      <c r="F4657" s="42"/>
    </row>
    <row r="4658" spans="1:6" ht="15">
      <c r="A4658" s="40"/>
      <c r="B4658" s="40"/>
      <c r="C4658" s="41"/>
      <c r="D4658" s="69"/>
      <c r="E4658" s="42"/>
      <c r="F4658" s="42"/>
    </row>
    <row r="4659" spans="1:6" ht="15">
      <c r="A4659" s="40"/>
      <c r="B4659" s="40"/>
      <c r="C4659" s="41"/>
      <c r="D4659" s="69"/>
      <c r="E4659" s="42"/>
      <c r="F4659" s="42"/>
    </row>
    <row r="4660" spans="1:6" ht="15">
      <c r="A4660" s="40"/>
      <c r="B4660" s="40"/>
      <c r="C4660" s="41"/>
      <c r="D4660" s="69"/>
      <c r="E4660" s="42"/>
      <c r="F4660" s="42"/>
    </row>
    <row r="4661" spans="1:6" ht="15">
      <c r="A4661" s="40"/>
      <c r="B4661" s="40"/>
      <c r="C4661" s="41"/>
      <c r="D4661" s="69"/>
      <c r="E4661" s="42"/>
      <c r="F4661" s="42"/>
    </row>
    <row r="4662" spans="1:6" ht="15">
      <c r="A4662" s="40"/>
      <c r="B4662" s="40"/>
      <c r="C4662" s="41"/>
      <c r="D4662" s="69"/>
      <c r="E4662" s="42"/>
      <c r="F4662" s="42"/>
    </row>
    <row r="4663" spans="1:6" ht="15">
      <c r="A4663" s="40"/>
      <c r="B4663" s="40"/>
      <c r="C4663" s="41"/>
      <c r="D4663" s="69"/>
      <c r="E4663" s="42"/>
      <c r="F4663" s="42"/>
    </row>
    <row r="4664" spans="1:6" ht="15">
      <c r="A4664" s="40"/>
      <c r="B4664" s="40"/>
      <c r="C4664" s="41"/>
      <c r="D4664" s="69"/>
      <c r="E4664" s="42"/>
      <c r="F4664" s="42"/>
    </row>
    <row r="4665" spans="1:6" ht="15">
      <c r="A4665" s="40"/>
      <c r="B4665" s="40"/>
      <c r="C4665" s="41"/>
      <c r="D4665" s="69"/>
      <c r="E4665" s="42"/>
      <c r="F4665" s="42"/>
    </row>
    <row r="4666" spans="1:6" ht="15">
      <c r="A4666" s="40"/>
      <c r="B4666" s="40"/>
      <c r="C4666" s="41"/>
      <c r="D4666" s="69"/>
      <c r="E4666" s="42"/>
      <c r="F4666" s="42"/>
    </row>
    <row r="4667" spans="1:6" ht="15">
      <c r="A4667" s="40"/>
      <c r="B4667" s="40"/>
      <c r="C4667" s="41"/>
      <c r="D4667" s="69"/>
      <c r="E4667" s="42"/>
      <c r="F4667" s="42"/>
    </row>
    <row r="4668" spans="1:6" ht="15">
      <c r="A4668" s="40"/>
      <c r="B4668" s="40"/>
      <c r="C4668" s="41"/>
      <c r="D4668" s="69"/>
      <c r="E4668" s="42"/>
      <c r="F4668" s="42"/>
    </row>
    <row r="4669" spans="1:6" ht="15">
      <c r="A4669" s="40"/>
      <c r="B4669" s="40"/>
      <c r="C4669" s="41"/>
      <c r="D4669" s="69"/>
      <c r="E4669" s="42"/>
      <c r="F4669" s="42"/>
    </row>
    <row r="4670" spans="1:6" ht="15">
      <c r="A4670" s="40"/>
      <c r="B4670" s="40"/>
      <c r="C4670" s="41"/>
      <c r="D4670" s="69"/>
      <c r="E4670" s="42"/>
      <c r="F4670" s="42"/>
    </row>
    <row r="4671" spans="1:6" ht="15">
      <c r="A4671" s="40"/>
      <c r="B4671" s="40"/>
      <c r="C4671" s="41"/>
      <c r="D4671" s="69"/>
      <c r="E4671" s="42"/>
      <c r="F4671" s="42"/>
    </row>
    <row r="4672" spans="1:6" ht="15">
      <c r="A4672" s="40"/>
      <c r="B4672" s="40"/>
      <c r="C4672" s="41"/>
      <c r="D4672" s="69"/>
      <c r="E4672" s="42"/>
      <c r="F4672" s="42"/>
    </row>
    <row r="4673" spans="1:6" ht="15">
      <c r="A4673" s="40"/>
      <c r="B4673" s="40"/>
      <c r="C4673" s="41"/>
      <c r="D4673" s="69"/>
      <c r="E4673" s="42"/>
      <c r="F4673" s="42"/>
    </row>
    <row r="4674" spans="1:6" ht="15">
      <c r="A4674" s="40"/>
      <c r="B4674" s="40"/>
      <c r="C4674" s="41"/>
      <c r="D4674" s="69"/>
      <c r="E4674" s="42"/>
      <c r="F4674" s="42"/>
    </row>
    <row r="4675" spans="1:6" ht="15">
      <c r="A4675" s="40"/>
      <c r="B4675" s="40"/>
      <c r="C4675" s="41"/>
      <c r="D4675" s="69"/>
      <c r="E4675" s="42"/>
      <c r="F4675" s="42"/>
    </row>
    <row r="4676" spans="1:6" ht="15">
      <c r="A4676" s="40"/>
      <c r="B4676" s="40"/>
      <c r="C4676" s="41"/>
      <c r="D4676" s="69"/>
      <c r="E4676" s="42"/>
      <c r="F4676" s="42"/>
    </row>
    <row r="4677" spans="1:6" ht="15">
      <c r="A4677" s="40"/>
      <c r="B4677" s="40"/>
      <c r="C4677" s="41"/>
      <c r="D4677" s="69"/>
      <c r="E4677" s="42"/>
      <c r="F4677" s="42"/>
    </row>
    <row r="4678" spans="1:6" ht="15">
      <c r="A4678" s="40"/>
      <c r="B4678" s="40"/>
      <c r="C4678" s="41"/>
      <c r="D4678" s="69"/>
      <c r="E4678" s="42"/>
      <c r="F4678" s="42"/>
    </row>
    <row r="4679" spans="1:6" ht="15">
      <c r="A4679" s="40"/>
      <c r="B4679" s="40"/>
      <c r="C4679" s="41"/>
      <c r="D4679" s="69"/>
      <c r="E4679" s="42"/>
      <c r="F4679" s="42"/>
    </row>
    <row r="4680" spans="1:6" ht="15">
      <c r="A4680" s="40"/>
      <c r="B4680" s="40"/>
      <c r="C4680" s="41"/>
      <c r="D4680" s="69"/>
      <c r="E4680" s="42"/>
      <c r="F4680" s="42"/>
    </row>
    <row r="4681" spans="1:6" ht="15">
      <c r="A4681" s="40"/>
      <c r="B4681" s="40"/>
      <c r="C4681" s="41"/>
      <c r="D4681" s="69"/>
      <c r="E4681" s="42"/>
      <c r="F4681" s="42"/>
    </row>
    <row r="4682" spans="1:6" ht="15">
      <c r="A4682" s="40"/>
      <c r="B4682" s="40"/>
      <c r="C4682" s="41"/>
      <c r="D4682" s="69"/>
      <c r="E4682" s="42"/>
      <c r="F4682" s="42"/>
    </row>
    <row r="4683" spans="1:6" ht="15">
      <c r="A4683" s="40"/>
      <c r="B4683" s="40"/>
      <c r="C4683" s="41"/>
      <c r="D4683" s="69"/>
      <c r="E4683" s="42"/>
      <c r="F4683" s="42"/>
    </row>
    <row r="4684" spans="1:6" ht="15">
      <c r="A4684" s="40"/>
      <c r="B4684" s="40"/>
      <c r="C4684" s="41"/>
      <c r="D4684" s="69"/>
      <c r="E4684" s="42"/>
      <c r="F4684" s="42"/>
    </row>
    <row r="4685" spans="1:6" ht="15">
      <c r="A4685" s="40"/>
      <c r="B4685" s="40"/>
      <c r="C4685" s="41"/>
      <c r="D4685" s="69"/>
      <c r="E4685" s="42"/>
      <c r="F4685" s="42"/>
    </row>
    <row r="4686" spans="1:6" ht="15">
      <c r="A4686" s="40"/>
      <c r="B4686" s="40"/>
      <c r="C4686" s="41"/>
      <c r="D4686" s="69"/>
      <c r="E4686" s="42"/>
      <c r="F4686" s="42"/>
    </row>
    <row r="4687" spans="1:6" ht="15">
      <c r="A4687" s="40"/>
      <c r="B4687" s="40"/>
      <c r="C4687" s="41"/>
      <c r="D4687" s="69"/>
      <c r="E4687" s="42"/>
      <c r="F4687" s="42"/>
    </row>
    <row r="4688" spans="1:6" ht="15">
      <c r="A4688" s="40"/>
      <c r="B4688" s="40"/>
      <c r="C4688" s="41"/>
      <c r="D4688" s="69"/>
      <c r="E4688" s="42"/>
      <c r="F4688" s="42"/>
    </row>
    <row r="4689" spans="1:6" ht="15">
      <c r="A4689" s="40"/>
      <c r="B4689" s="40"/>
      <c r="C4689" s="41"/>
      <c r="D4689" s="69"/>
      <c r="E4689" s="42"/>
      <c r="F4689" s="42"/>
    </row>
    <row r="4690" spans="1:6" ht="15">
      <c r="A4690" s="40"/>
      <c r="B4690" s="40"/>
      <c r="C4690" s="41"/>
      <c r="D4690" s="69"/>
      <c r="E4690" s="42"/>
      <c r="F4690" s="42"/>
    </row>
    <row r="4691" spans="1:6" ht="15">
      <c r="A4691" s="40"/>
      <c r="B4691" s="40"/>
      <c r="C4691" s="41"/>
      <c r="D4691" s="69"/>
      <c r="E4691" s="42"/>
      <c r="F4691" s="42"/>
    </row>
    <row r="4692" spans="1:6" ht="15">
      <c r="A4692" s="40"/>
      <c r="B4692" s="40"/>
      <c r="C4692" s="41"/>
      <c r="D4692" s="69"/>
      <c r="E4692" s="42"/>
      <c r="F4692" s="42"/>
    </row>
    <row r="4693" spans="1:6" ht="15">
      <c r="A4693" s="40"/>
      <c r="B4693" s="40"/>
      <c r="C4693" s="41"/>
      <c r="D4693" s="69"/>
      <c r="E4693" s="42"/>
      <c r="F4693" s="42"/>
    </row>
    <row r="4694" spans="1:6" ht="15">
      <c r="A4694" s="40"/>
      <c r="B4694" s="40"/>
      <c r="C4694" s="41"/>
      <c r="D4694" s="69"/>
      <c r="E4694" s="42"/>
      <c r="F4694" s="42"/>
    </row>
    <row r="4695" spans="1:6" ht="15">
      <c r="A4695" s="40"/>
      <c r="B4695" s="40"/>
      <c r="C4695" s="41"/>
      <c r="D4695" s="69"/>
      <c r="E4695" s="42"/>
      <c r="F4695" s="42"/>
    </row>
    <row r="4696" spans="1:6" ht="15">
      <c r="A4696" s="40"/>
      <c r="B4696" s="40"/>
      <c r="C4696" s="41"/>
      <c r="D4696" s="69"/>
      <c r="E4696" s="42"/>
      <c r="F4696" s="42"/>
    </row>
    <row r="4697" spans="1:6" ht="15">
      <c r="A4697" s="40"/>
      <c r="B4697" s="40"/>
      <c r="C4697" s="41"/>
      <c r="D4697" s="69"/>
      <c r="E4697" s="42"/>
      <c r="F4697" s="42"/>
    </row>
    <row r="4698" spans="1:6" ht="15">
      <c r="A4698" s="40"/>
      <c r="B4698" s="40"/>
      <c r="C4698" s="41"/>
      <c r="D4698" s="69"/>
      <c r="E4698" s="42"/>
      <c r="F4698" s="42"/>
    </row>
    <row r="4699" spans="1:6" ht="15">
      <c r="A4699" s="40"/>
      <c r="B4699" s="40"/>
      <c r="C4699" s="41"/>
      <c r="D4699" s="69"/>
      <c r="E4699" s="42"/>
      <c r="F4699" s="42"/>
    </row>
    <row r="4700" spans="1:6" ht="15">
      <c r="A4700" s="40"/>
      <c r="B4700" s="40"/>
      <c r="C4700" s="41"/>
      <c r="D4700" s="69"/>
      <c r="E4700" s="42"/>
      <c r="F4700" s="42"/>
    </row>
    <row r="4701" spans="1:6" ht="15">
      <c r="A4701" s="40"/>
      <c r="B4701" s="40"/>
      <c r="C4701" s="41"/>
      <c r="D4701" s="69"/>
      <c r="E4701" s="42"/>
      <c r="F4701" s="42"/>
    </row>
    <row r="4702" spans="1:6" ht="15">
      <c r="A4702" s="40"/>
      <c r="B4702" s="40"/>
      <c r="C4702" s="41"/>
      <c r="D4702" s="69"/>
      <c r="E4702" s="42"/>
      <c r="F4702" s="42"/>
    </row>
    <row r="4703" spans="1:6" ht="15">
      <c r="A4703" s="40"/>
      <c r="B4703" s="40"/>
      <c r="C4703" s="41"/>
      <c r="D4703" s="69"/>
      <c r="E4703" s="42"/>
      <c r="F4703" s="42"/>
    </row>
    <row r="4704" spans="1:6" ht="15">
      <c r="A4704" s="40"/>
      <c r="B4704" s="40"/>
      <c r="C4704" s="41"/>
      <c r="D4704" s="69"/>
      <c r="E4704" s="42"/>
      <c r="F4704" s="42"/>
    </row>
    <row r="4705" spans="1:6" ht="15">
      <c r="A4705" s="40"/>
      <c r="B4705" s="40"/>
      <c r="C4705" s="41"/>
      <c r="D4705" s="69"/>
      <c r="E4705" s="42"/>
      <c r="F4705" s="42"/>
    </row>
    <row r="4706" spans="1:6" ht="15">
      <c r="A4706" s="40"/>
      <c r="B4706" s="40"/>
      <c r="C4706" s="41"/>
      <c r="D4706" s="69"/>
      <c r="E4706" s="42"/>
      <c r="F4706" s="42"/>
    </row>
    <row r="4707" spans="1:6" ht="15">
      <c r="A4707" s="40"/>
      <c r="B4707" s="40"/>
      <c r="C4707" s="41"/>
      <c r="D4707" s="69"/>
      <c r="E4707" s="42"/>
      <c r="F4707" s="42"/>
    </row>
    <row r="4708" spans="1:6" ht="15">
      <c r="A4708" s="40"/>
      <c r="B4708" s="40"/>
      <c r="C4708" s="41"/>
      <c r="D4708" s="69"/>
      <c r="E4708" s="42"/>
      <c r="F4708" s="42"/>
    </row>
    <row r="4709" spans="1:6" ht="15">
      <c r="A4709" s="40"/>
      <c r="B4709" s="40"/>
      <c r="C4709" s="41"/>
      <c r="D4709" s="69"/>
      <c r="E4709" s="42"/>
      <c r="F4709" s="42"/>
    </row>
    <row r="4710" spans="1:6" ht="15">
      <c r="A4710" s="40"/>
      <c r="B4710" s="40"/>
      <c r="C4710" s="41"/>
      <c r="D4710" s="69"/>
      <c r="E4710" s="42"/>
      <c r="F4710" s="42"/>
    </row>
    <row r="4711" spans="1:6" ht="15">
      <c r="A4711" s="40"/>
      <c r="B4711" s="40"/>
      <c r="C4711" s="41"/>
      <c r="D4711" s="69"/>
      <c r="E4711" s="42"/>
      <c r="F4711" s="42"/>
    </row>
    <row r="4712" spans="1:6" ht="15">
      <c r="A4712" s="40"/>
      <c r="B4712" s="40"/>
      <c r="C4712" s="41"/>
      <c r="D4712" s="69"/>
      <c r="E4712" s="42"/>
      <c r="F4712" s="42"/>
    </row>
    <row r="4713" spans="1:6" ht="15">
      <c r="A4713" s="40"/>
      <c r="B4713" s="40"/>
      <c r="C4713" s="41"/>
      <c r="D4713" s="69"/>
      <c r="E4713" s="42"/>
      <c r="F4713" s="42"/>
    </row>
    <row r="4714" spans="1:6" ht="15">
      <c r="A4714" s="40"/>
      <c r="B4714" s="40"/>
      <c r="C4714" s="41"/>
      <c r="D4714" s="69"/>
      <c r="E4714" s="42"/>
      <c r="F4714" s="42"/>
    </row>
    <row r="4715" spans="1:6" ht="15">
      <c r="A4715" s="40"/>
      <c r="B4715" s="40"/>
      <c r="C4715" s="41"/>
      <c r="D4715" s="69"/>
      <c r="E4715" s="42"/>
      <c r="F4715" s="42"/>
    </row>
    <row r="4716" spans="1:6" ht="15">
      <c r="A4716" s="40"/>
      <c r="B4716" s="40"/>
      <c r="C4716" s="41"/>
      <c r="D4716" s="69"/>
      <c r="E4716" s="42"/>
      <c r="F4716" s="42"/>
    </row>
    <row r="4717" spans="1:6" ht="15">
      <c r="A4717" s="40"/>
      <c r="B4717" s="40"/>
      <c r="C4717" s="41"/>
      <c r="D4717" s="69"/>
      <c r="E4717" s="42"/>
      <c r="F4717" s="42"/>
    </row>
    <row r="4718" spans="1:6" ht="15">
      <c r="A4718" s="40"/>
      <c r="B4718" s="40"/>
      <c r="C4718" s="41"/>
      <c r="D4718" s="69"/>
      <c r="E4718" s="42"/>
      <c r="F4718" s="42"/>
    </row>
    <row r="4719" spans="1:6" ht="15">
      <c r="A4719" s="40"/>
      <c r="B4719" s="40"/>
      <c r="C4719" s="41"/>
      <c r="D4719" s="69"/>
      <c r="E4719" s="42"/>
      <c r="F4719" s="42"/>
    </row>
    <row r="4720" spans="1:6" ht="15">
      <c r="A4720" s="40"/>
      <c r="B4720" s="40"/>
      <c r="C4720" s="41"/>
      <c r="D4720" s="69"/>
      <c r="E4720" s="42"/>
      <c r="F4720" s="42"/>
    </row>
    <row r="4721" spans="1:6" ht="15">
      <c r="A4721" s="40"/>
      <c r="B4721" s="40"/>
      <c r="C4721" s="41"/>
      <c r="D4721" s="69"/>
      <c r="E4721" s="42"/>
      <c r="F4721" s="42"/>
    </row>
    <row r="4722" spans="1:6" ht="15">
      <c r="A4722" s="40"/>
      <c r="B4722" s="40"/>
      <c r="C4722" s="41"/>
      <c r="D4722" s="69"/>
      <c r="E4722" s="42"/>
      <c r="F4722" s="42"/>
    </row>
    <row r="4723" spans="1:6" ht="15">
      <c r="A4723" s="40"/>
      <c r="B4723" s="40"/>
      <c r="C4723" s="41"/>
      <c r="D4723" s="69"/>
      <c r="E4723" s="42"/>
      <c r="F4723" s="42"/>
    </row>
    <row r="4724" spans="1:6" ht="15">
      <c r="A4724" s="40"/>
      <c r="B4724" s="40"/>
      <c r="C4724" s="41"/>
      <c r="D4724" s="69"/>
      <c r="E4724" s="42"/>
      <c r="F4724" s="42"/>
    </row>
    <row r="4725" spans="1:6" ht="15">
      <c r="A4725" s="40"/>
      <c r="B4725" s="40"/>
      <c r="C4725" s="41"/>
      <c r="D4725" s="69"/>
      <c r="E4725" s="42"/>
      <c r="F4725" s="42"/>
    </row>
    <row r="4726" spans="1:6" ht="15">
      <c r="A4726" s="40"/>
      <c r="B4726" s="40"/>
      <c r="C4726" s="41"/>
      <c r="D4726" s="69"/>
      <c r="E4726" s="42"/>
      <c r="F4726" s="42"/>
    </row>
    <row r="4727" spans="1:6" ht="15">
      <c r="A4727" s="40"/>
      <c r="B4727" s="40"/>
      <c r="C4727" s="41"/>
      <c r="D4727" s="69"/>
      <c r="E4727" s="42"/>
      <c r="F4727" s="42"/>
    </row>
    <row r="4728" spans="1:6" ht="15">
      <c r="A4728" s="40"/>
      <c r="B4728" s="40"/>
      <c r="C4728" s="41"/>
      <c r="D4728" s="69"/>
      <c r="E4728" s="42"/>
      <c r="F4728" s="42"/>
    </row>
    <row r="4729" spans="1:6" ht="15">
      <c r="A4729" s="40"/>
      <c r="B4729" s="40"/>
      <c r="C4729" s="41"/>
      <c r="D4729" s="69"/>
      <c r="E4729" s="42"/>
      <c r="F4729" s="42"/>
    </row>
    <row r="4730" spans="1:6" ht="15">
      <c r="A4730" s="40"/>
      <c r="B4730" s="40"/>
      <c r="C4730" s="41"/>
      <c r="D4730" s="69"/>
      <c r="E4730" s="42"/>
      <c r="F4730" s="42"/>
    </row>
    <row r="4731" spans="1:6" ht="15">
      <c r="A4731" s="40"/>
      <c r="B4731" s="40"/>
      <c r="C4731" s="41"/>
      <c r="D4731" s="69"/>
      <c r="E4731" s="42"/>
      <c r="F4731" s="42"/>
    </row>
    <row r="4732" spans="1:6" ht="15">
      <c r="A4732" s="40"/>
      <c r="B4732" s="40"/>
      <c r="C4732" s="41"/>
      <c r="D4732" s="69"/>
      <c r="E4732" s="42"/>
      <c r="F4732" s="42"/>
    </row>
    <row r="4733" spans="1:6" ht="15">
      <c r="A4733" s="40"/>
      <c r="B4733" s="40"/>
      <c r="C4733" s="41"/>
      <c r="D4733" s="69"/>
      <c r="E4733" s="42"/>
      <c r="F4733" s="42"/>
    </row>
    <row r="4734" spans="1:6" ht="15">
      <c r="A4734" s="40"/>
      <c r="B4734" s="40"/>
      <c r="C4734" s="41"/>
      <c r="D4734" s="69"/>
      <c r="E4734" s="42"/>
      <c r="F4734" s="42"/>
    </row>
    <row r="4735" spans="1:6" ht="15">
      <c r="A4735" s="40"/>
      <c r="B4735" s="40"/>
      <c r="C4735" s="41"/>
      <c r="D4735" s="69"/>
      <c r="E4735" s="42"/>
      <c r="F4735" s="42"/>
    </row>
    <row r="4736" spans="1:6" ht="15">
      <c r="A4736" s="40"/>
      <c r="B4736" s="40"/>
      <c r="C4736" s="41"/>
      <c r="D4736" s="69"/>
      <c r="E4736" s="42"/>
      <c r="F4736" s="42"/>
    </row>
    <row r="4737" spans="1:6" ht="15">
      <c r="A4737" s="40"/>
      <c r="B4737" s="40"/>
      <c r="C4737" s="41"/>
      <c r="D4737" s="69"/>
      <c r="E4737" s="42"/>
      <c r="F4737" s="42"/>
    </row>
    <row r="4738" spans="1:6" ht="15">
      <c r="A4738" s="40"/>
      <c r="B4738" s="40"/>
      <c r="C4738" s="41"/>
      <c r="D4738" s="69"/>
      <c r="E4738" s="42"/>
      <c r="F4738" s="42"/>
    </row>
    <row r="4739" spans="1:6" ht="15">
      <c r="A4739" s="40"/>
      <c r="B4739" s="40"/>
      <c r="C4739" s="41"/>
      <c r="D4739" s="69"/>
      <c r="E4739" s="42"/>
      <c r="F4739" s="42"/>
    </row>
    <row r="4740" spans="1:6" ht="15">
      <c r="A4740" s="40"/>
      <c r="B4740" s="40"/>
      <c r="C4740" s="41"/>
      <c r="D4740" s="69"/>
      <c r="E4740" s="42"/>
      <c r="F4740" s="42"/>
    </row>
    <row r="4741" spans="1:6" ht="15">
      <c r="A4741" s="40"/>
      <c r="B4741" s="40"/>
      <c r="C4741" s="41"/>
      <c r="D4741" s="69"/>
      <c r="E4741" s="42"/>
      <c r="F4741" s="42"/>
    </row>
    <row r="4742" spans="1:6" ht="15">
      <c r="A4742" s="40"/>
      <c r="B4742" s="40"/>
      <c r="C4742" s="41"/>
      <c r="D4742" s="69"/>
      <c r="E4742" s="42"/>
      <c r="F4742" s="42"/>
    </row>
    <row r="4743" spans="1:6" ht="15">
      <c r="A4743" s="40"/>
      <c r="B4743" s="40"/>
      <c r="C4743" s="41"/>
      <c r="D4743" s="69"/>
      <c r="E4743" s="42"/>
      <c r="F4743" s="42"/>
    </row>
    <row r="4744" spans="1:6" ht="15">
      <c r="A4744" s="40"/>
      <c r="B4744" s="40"/>
      <c r="C4744" s="41"/>
      <c r="D4744" s="69"/>
      <c r="E4744" s="42"/>
      <c r="F4744" s="42"/>
    </row>
    <row r="4745" spans="1:6" ht="15">
      <c r="A4745" s="40"/>
      <c r="B4745" s="40"/>
      <c r="C4745" s="41"/>
      <c r="D4745" s="69"/>
      <c r="E4745" s="42"/>
      <c r="F4745" s="42"/>
    </row>
    <row r="4746" spans="1:6" ht="15">
      <c r="A4746" s="40"/>
      <c r="B4746" s="40"/>
      <c r="C4746" s="41"/>
      <c r="D4746" s="69"/>
      <c r="E4746" s="42"/>
      <c r="F4746" s="42"/>
    </row>
    <row r="4747" spans="1:6" ht="15">
      <c r="A4747" s="40"/>
      <c r="B4747" s="40"/>
      <c r="C4747" s="41"/>
      <c r="D4747" s="69"/>
      <c r="E4747" s="42"/>
      <c r="F4747" s="42"/>
    </row>
    <row r="4748" spans="1:6" ht="15">
      <c r="A4748" s="40"/>
      <c r="B4748" s="40"/>
      <c r="C4748" s="41"/>
      <c r="D4748" s="69"/>
      <c r="E4748" s="42"/>
      <c r="F4748" s="42"/>
    </row>
    <row r="4749" spans="1:6" ht="15">
      <c r="A4749" s="40"/>
      <c r="B4749" s="40"/>
      <c r="C4749" s="41"/>
      <c r="D4749" s="69"/>
      <c r="E4749" s="42"/>
      <c r="F4749" s="42"/>
    </row>
    <row r="4750" spans="1:6" ht="15">
      <c r="A4750" s="40"/>
      <c r="B4750" s="40"/>
      <c r="C4750" s="41"/>
      <c r="D4750" s="69"/>
      <c r="E4750" s="42"/>
      <c r="F4750" s="42"/>
    </row>
    <row r="4751" spans="1:6" ht="15">
      <c r="A4751" s="40"/>
      <c r="B4751" s="40"/>
      <c r="C4751" s="41"/>
      <c r="D4751" s="69"/>
      <c r="E4751" s="42"/>
      <c r="F4751" s="42"/>
    </row>
    <row r="4752" spans="1:6" ht="15">
      <c r="A4752" s="40"/>
      <c r="B4752" s="40"/>
      <c r="C4752" s="41"/>
      <c r="D4752" s="69"/>
      <c r="E4752" s="42"/>
      <c r="F4752" s="42"/>
    </row>
    <row r="4753" spans="1:6" ht="15">
      <c r="A4753" s="40"/>
      <c r="B4753" s="40"/>
      <c r="C4753" s="41"/>
      <c r="D4753" s="69"/>
      <c r="E4753" s="42"/>
      <c r="F4753" s="42"/>
    </row>
    <row r="4754" spans="1:6" ht="15">
      <c r="A4754" s="40"/>
      <c r="B4754" s="40"/>
      <c r="C4754" s="41"/>
      <c r="D4754" s="69"/>
      <c r="E4754" s="42"/>
      <c r="F4754" s="42"/>
    </row>
    <row r="4755" spans="1:6" ht="15">
      <c r="A4755" s="40"/>
      <c r="B4755" s="40"/>
      <c r="C4755" s="41"/>
      <c r="D4755" s="69"/>
      <c r="E4755" s="42"/>
      <c r="F4755" s="42"/>
    </row>
    <row r="4756" spans="1:6" ht="15">
      <c r="A4756" s="40"/>
      <c r="B4756" s="40"/>
      <c r="C4756" s="41"/>
      <c r="D4756" s="69"/>
      <c r="E4756" s="42"/>
      <c r="F4756" s="42"/>
    </row>
    <row r="4757" spans="1:6" ht="15">
      <c r="A4757" s="40"/>
      <c r="B4757" s="40"/>
      <c r="C4757" s="41"/>
      <c r="D4757" s="69"/>
      <c r="E4757" s="42"/>
      <c r="F4757" s="42"/>
    </row>
    <row r="4758" spans="1:6" ht="15">
      <c r="A4758" s="40"/>
      <c r="B4758" s="40"/>
      <c r="C4758" s="41"/>
      <c r="D4758" s="69"/>
      <c r="E4758" s="42"/>
      <c r="F4758" s="42"/>
    </row>
    <row r="4759" spans="1:6" ht="15">
      <c r="A4759" s="40"/>
      <c r="B4759" s="40"/>
      <c r="C4759" s="41"/>
      <c r="D4759" s="69"/>
      <c r="E4759" s="42"/>
      <c r="F4759" s="42"/>
    </row>
    <row r="4760" spans="1:6" ht="15">
      <c r="A4760" s="40"/>
      <c r="B4760" s="40"/>
      <c r="C4760" s="41"/>
      <c r="D4760" s="69"/>
      <c r="E4760" s="42"/>
      <c r="F4760" s="42"/>
    </row>
    <row r="4761" spans="1:6" ht="15">
      <c r="A4761" s="40"/>
      <c r="B4761" s="40"/>
      <c r="C4761" s="41"/>
      <c r="D4761" s="69"/>
      <c r="E4761" s="42"/>
      <c r="F4761" s="42"/>
    </row>
    <row r="4762" spans="1:6" ht="15">
      <c r="A4762" s="40"/>
      <c r="B4762" s="40"/>
      <c r="C4762" s="41"/>
      <c r="D4762" s="69"/>
      <c r="E4762" s="42"/>
      <c r="F4762" s="42"/>
    </row>
    <row r="4763" spans="1:6" ht="15">
      <c r="A4763" s="40"/>
      <c r="B4763" s="40"/>
      <c r="C4763" s="41"/>
      <c r="D4763" s="69"/>
      <c r="E4763" s="42"/>
      <c r="F4763" s="42"/>
    </row>
    <row r="4764" spans="1:6" ht="15">
      <c r="A4764" s="40"/>
      <c r="B4764" s="40"/>
      <c r="C4764" s="41"/>
      <c r="D4764" s="69"/>
      <c r="E4764" s="42"/>
      <c r="F4764" s="42"/>
    </row>
    <row r="4765" spans="1:6" ht="15">
      <c r="A4765" s="40"/>
      <c r="B4765" s="40"/>
      <c r="C4765" s="41"/>
      <c r="D4765" s="69"/>
      <c r="E4765" s="42"/>
      <c r="F4765" s="42"/>
    </row>
    <row r="4766" spans="1:6" ht="15">
      <c r="A4766" s="40"/>
      <c r="B4766" s="40"/>
      <c r="C4766" s="41"/>
      <c r="D4766" s="69"/>
      <c r="E4766" s="42"/>
      <c r="F4766" s="42"/>
    </row>
    <row r="4767" spans="1:6" ht="15">
      <c r="A4767" s="40"/>
      <c r="B4767" s="40"/>
      <c r="C4767" s="41"/>
      <c r="D4767" s="69"/>
      <c r="E4767" s="42"/>
      <c r="F4767" s="42"/>
    </row>
    <row r="4768" spans="1:6" ht="15">
      <c r="A4768" s="40"/>
      <c r="B4768" s="40"/>
      <c r="C4768" s="41"/>
      <c r="D4768" s="69"/>
      <c r="E4768" s="42"/>
      <c r="F4768" s="42"/>
    </row>
    <row r="4769" spans="1:6" ht="15">
      <c r="A4769" s="40"/>
      <c r="B4769" s="40"/>
      <c r="C4769" s="41"/>
      <c r="D4769" s="69"/>
      <c r="E4769" s="42"/>
      <c r="F4769" s="42"/>
    </row>
    <row r="4770" spans="1:6" ht="15">
      <c r="A4770" s="40"/>
      <c r="B4770" s="40"/>
      <c r="C4770" s="41"/>
      <c r="D4770" s="69"/>
      <c r="E4770" s="42"/>
      <c r="F4770" s="42"/>
    </row>
    <row r="4771" spans="1:6" ht="15">
      <c r="A4771" s="40"/>
      <c r="B4771" s="40"/>
      <c r="C4771" s="41"/>
      <c r="D4771" s="69"/>
      <c r="E4771" s="42"/>
      <c r="F4771" s="42"/>
    </row>
    <row r="4772" spans="1:6" ht="15">
      <c r="A4772" s="40"/>
      <c r="B4772" s="40"/>
      <c r="C4772" s="41"/>
      <c r="D4772" s="69"/>
      <c r="E4772" s="42"/>
      <c r="F4772" s="42"/>
    </row>
    <row r="4773" spans="1:6" ht="15">
      <c r="A4773" s="40"/>
      <c r="B4773" s="40"/>
      <c r="C4773" s="41"/>
      <c r="D4773" s="69"/>
      <c r="E4773" s="42"/>
      <c r="F4773" s="42"/>
    </row>
    <row r="4774" spans="1:6" ht="15">
      <c r="A4774" s="40"/>
      <c r="B4774" s="40"/>
      <c r="C4774" s="41"/>
      <c r="D4774" s="69"/>
      <c r="E4774" s="42"/>
      <c r="F4774" s="42"/>
    </row>
    <row r="4775" spans="1:6" ht="15">
      <c r="A4775" s="40"/>
      <c r="B4775" s="40"/>
      <c r="C4775" s="41"/>
      <c r="D4775" s="69"/>
      <c r="E4775" s="42"/>
      <c r="F4775" s="42"/>
    </row>
    <row r="4776" spans="1:6" ht="15">
      <c r="A4776" s="40"/>
      <c r="B4776" s="40"/>
      <c r="C4776" s="41"/>
      <c r="D4776" s="69"/>
      <c r="E4776" s="42"/>
      <c r="F4776" s="42"/>
    </row>
    <row r="4777" spans="1:6" ht="15">
      <c r="A4777" s="40"/>
      <c r="B4777" s="40"/>
      <c r="C4777" s="41"/>
      <c r="D4777" s="69"/>
      <c r="E4777" s="42"/>
      <c r="F4777" s="42"/>
    </row>
    <row r="4778" spans="1:6" ht="15">
      <c r="A4778" s="40"/>
      <c r="B4778" s="40"/>
      <c r="C4778" s="41"/>
      <c r="D4778" s="69"/>
      <c r="E4778" s="42"/>
      <c r="F4778" s="42"/>
    </row>
    <row r="4779" spans="1:6" ht="15">
      <c r="A4779" s="40"/>
      <c r="B4779" s="40"/>
      <c r="C4779" s="41"/>
      <c r="D4779" s="69"/>
      <c r="E4779" s="42"/>
      <c r="F4779" s="42"/>
    </row>
    <row r="4780" spans="1:6" ht="15">
      <c r="A4780" s="40"/>
      <c r="B4780" s="40"/>
      <c r="C4780" s="41"/>
      <c r="D4780" s="69"/>
      <c r="E4780" s="42"/>
      <c r="F4780" s="42"/>
    </row>
    <row r="4781" spans="1:6" ht="15">
      <c r="A4781" s="40"/>
      <c r="B4781" s="40"/>
      <c r="C4781" s="41"/>
      <c r="D4781" s="69"/>
      <c r="E4781" s="42"/>
      <c r="F4781" s="42"/>
    </row>
    <row r="4782" spans="1:6" ht="15">
      <c r="A4782" s="40"/>
      <c r="B4782" s="40"/>
      <c r="C4782" s="41"/>
      <c r="D4782" s="69"/>
      <c r="E4782" s="42"/>
      <c r="F4782" s="42"/>
    </row>
    <row r="4783" spans="1:6" ht="15">
      <c r="A4783" s="40"/>
      <c r="B4783" s="40"/>
      <c r="C4783" s="41"/>
      <c r="D4783" s="69"/>
      <c r="E4783" s="42"/>
      <c r="F4783" s="42"/>
    </row>
    <row r="4784" spans="1:6" ht="15">
      <c r="A4784" s="40"/>
      <c r="B4784" s="40"/>
      <c r="C4784" s="41"/>
      <c r="D4784" s="69"/>
      <c r="E4784" s="42"/>
      <c r="F4784" s="42"/>
    </row>
    <row r="4785" spans="1:6" ht="15">
      <c r="A4785" s="40"/>
      <c r="B4785" s="40"/>
      <c r="C4785" s="41"/>
      <c r="D4785" s="69"/>
      <c r="E4785" s="42"/>
      <c r="F4785" s="42"/>
    </row>
    <row r="4786" spans="1:6" ht="15">
      <c r="A4786" s="40"/>
      <c r="B4786" s="40"/>
      <c r="C4786" s="41"/>
      <c r="D4786" s="69"/>
      <c r="E4786" s="42"/>
      <c r="F4786" s="42"/>
    </row>
    <row r="4787" spans="1:6" ht="15">
      <c r="A4787" s="40"/>
      <c r="B4787" s="40"/>
      <c r="C4787" s="41"/>
      <c r="D4787" s="69"/>
      <c r="E4787" s="42"/>
      <c r="F4787" s="42"/>
    </row>
    <row r="4788" spans="1:6" ht="15">
      <c r="A4788" s="40"/>
      <c r="B4788" s="40"/>
      <c r="C4788" s="41"/>
      <c r="D4788" s="69"/>
      <c r="E4788" s="42"/>
      <c r="F4788" s="42"/>
    </row>
    <row r="4789" spans="1:6" ht="15">
      <c r="A4789" s="40"/>
      <c r="B4789" s="40"/>
      <c r="C4789" s="41"/>
      <c r="D4789" s="69"/>
      <c r="E4789" s="42"/>
      <c r="F4789" s="42"/>
    </row>
    <row r="4790" spans="1:6" ht="15">
      <c r="A4790" s="40"/>
      <c r="B4790" s="40"/>
      <c r="C4790" s="41"/>
      <c r="D4790" s="69"/>
      <c r="E4790" s="42"/>
      <c r="F4790" s="42"/>
    </row>
    <row r="4791" spans="1:6" ht="15">
      <c r="A4791" s="40"/>
      <c r="B4791" s="40"/>
      <c r="C4791" s="41"/>
      <c r="D4791" s="69"/>
      <c r="E4791" s="42"/>
      <c r="F4791" s="42"/>
    </row>
    <row r="4792" spans="1:6" ht="15">
      <c r="A4792" s="40"/>
      <c r="B4792" s="40"/>
      <c r="C4792" s="41"/>
      <c r="D4792" s="69"/>
      <c r="E4792" s="42"/>
      <c r="F4792" s="42"/>
    </row>
    <row r="4793" spans="1:6" ht="15">
      <c r="A4793" s="40"/>
      <c r="B4793" s="40"/>
      <c r="C4793" s="41"/>
      <c r="D4793" s="69"/>
      <c r="E4793" s="42"/>
      <c r="F4793" s="42"/>
    </row>
    <row r="4794" spans="1:6" ht="15">
      <c r="A4794" s="40"/>
      <c r="B4794" s="40"/>
      <c r="C4794" s="41"/>
      <c r="D4794" s="69"/>
      <c r="E4794" s="42"/>
      <c r="F4794" s="42"/>
    </row>
    <row r="4795" spans="1:6" ht="15">
      <c r="A4795" s="40"/>
      <c r="B4795" s="40"/>
      <c r="C4795" s="41"/>
      <c r="D4795" s="69"/>
      <c r="E4795" s="42"/>
      <c r="F4795" s="42"/>
    </row>
    <row r="4796" spans="1:6" ht="15">
      <c r="A4796" s="40"/>
      <c r="B4796" s="40"/>
      <c r="C4796" s="41"/>
      <c r="D4796" s="69"/>
      <c r="E4796" s="42"/>
      <c r="F4796" s="42"/>
    </row>
    <row r="4797" spans="1:6" ht="15">
      <c r="A4797" s="40"/>
      <c r="B4797" s="40"/>
      <c r="C4797" s="41"/>
      <c r="D4797" s="69"/>
      <c r="E4797" s="42"/>
      <c r="F4797" s="42"/>
    </row>
    <row r="4798" spans="1:6" ht="15">
      <c r="A4798" s="40"/>
      <c r="B4798" s="40"/>
      <c r="C4798" s="41"/>
      <c r="D4798" s="69"/>
      <c r="E4798" s="42"/>
      <c r="F4798" s="42"/>
    </row>
    <row r="4799" spans="1:6" ht="15">
      <c r="A4799" s="40"/>
      <c r="B4799" s="40"/>
      <c r="C4799" s="41"/>
      <c r="D4799" s="69"/>
      <c r="E4799" s="42"/>
      <c r="F4799" s="42"/>
    </row>
    <row r="4800" spans="1:6" ht="15">
      <c r="A4800" s="40"/>
      <c r="B4800" s="40"/>
      <c r="C4800" s="41"/>
      <c r="D4800" s="69"/>
      <c r="E4800" s="42"/>
      <c r="F4800" s="42"/>
    </row>
    <row r="4801" spans="1:6" ht="15">
      <c r="A4801" s="40"/>
      <c r="B4801" s="40"/>
      <c r="C4801" s="41"/>
      <c r="D4801" s="69"/>
      <c r="E4801" s="42"/>
      <c r="F4801" s="42"/>
    </row>
    <row r="4802" spans="1:6" ht="15">
      <c r="A4802" s="40"/>
      <c r="B4802" s="40"/>
      <c r="C4802" s="41"/>
      <c r="D4802" s="69"/>
      <c r="E4802" s="42"/>
      <c r="F4802" s="42"/>
    </row>
    <row r="4803" spans="1:6" ht="15">
      <c r="A4803" s="40"/>
      <c r="B4803" s="40"/>
      <c r="C4803" s="41"/>
      <c r="D4803" s="69"/>
      <c r="E4803" s="42"/>
      <c r="F4803" s="42"/>
    </row>
    <row r="4804" spans="1:6" ht="15">
      <c r="A4804" s="40"/>
      <c r="B4804" s="40"/>
      <c r="C4804" s="41"/>
      <c r="D4804" s="69"/>
      <c r="E4804" s="42"/>
      <c r="F4804" s="42"/>
    </row>
    <row r="4805" spans="1:6" ht="15">
      <c r="A4805" s="40"/>
      <c r="B4805" s="40"/>
      <c r="C4805" s="41"/>
      <c r="D4805" s="69"/>
      <c r="E4805" s="42"/>
      <c r="F4805" s="42"/>
    </row>
    <row r="4806" spans="1:6" ht="15">
      <c r="A4806" s="40"/>
      <c r="B4806" s="40"/>
      <c r="C4806" s="41"/>
      <c r="D4806" s="69"/>
      <c r="E4806" s="42"/>
      <c r="F4806" s="42"/>
    </row>
    <row r="4807" spans="1:6" ht="15">
      <c r="A4807" s="40"/>
      <c r="B4807" s="40"/>
      <c r="C4807" s="41"/>
      <c r="D4807" s="69"/>
      <c r="E4807" s="42"/>
      <c r="F4807" s="42"/>
    </row>
    <row r="4808" spans="1:6" ht="15">
      <c r="A4808" s="40"/>
      <c r="B4808" s="40"/>
      <c r="C4808" s="41"/>
      <c r="D4808" s="69"/>
      <c r="E4808" s="42"/>
      <c r="F4808" s="42"/>
    </row>
    <row r="4809" spans="1:6" ht="15">
      <c r="A4809" s="40"/>
      <c r="B4809" s="40"/>
      <c r="C4809" s="41"/>
      <c r="D4809" s="69"/>
      <c r="E4809" s="42"/>
      <c r="F4809" s="42"/>
    </row>
    <row r="4810" spans="1:6" ht="15">
      <c r="A4810" s="40"/>
      <c r="B4810" s="40"/>
      <c r="C4810" s="41"/>
      <c r="D4810" s="69"/>
      <c r="E4810" s="42"/>
      <c r="F4810" s="42"/>
    </row>
    <row r="4811" spans="1:6" ht="15">
      <c r="A4811" s="40"/>
      <c r="B4811" s="40"/>
      <c r="C4811" s="41"/>
      <c r="D4811" s="69"/>
      <c r="E4811" s="42"/>
      <c r="F4811" s="42"/>
    </row>
    <row r="4812" spans="1:6" ht="15">
      <c r="A4812" s="40"/>
      <c r="B4812" s="40"/>
      <c r="C4812" s="41"/>
      <c r="D4812" s="69"/>
      <c r="E4812" s="42"/>
      <c r="F4812" s="42"/>
    </row>
    <row r="4813" spans="1:6" ht="15">
      <c r="A4813" s="40"/>
      <c r="B4813" s="40"/>
      <c r="C4813" s="41"/>
      <c r="D4813" s="69"/>
      <c r="E4813" s="42"/>
      <c r="F4813" s="42"/>
    </row>
    <row r="4814" spans="1:6" ht="15">
      <c r="A4814" s="40"/>
      <c r="B4814" s="40"/>
      <c r="C4814" s="41"/>
      <c r="D4814" s="69"/>
      <c r="E4814" s="42"/>
      <c r="F4814" s="42"/>
    </row>
    <row r="4815" spans="1:6" ht="15">
      <c r="A4815" s="40"/>
      <c r="B4815" s="40"/>
      <c r="C4815" s="41"/>
      <c r="D4815" s="69"/>
      <c r="E4815" s="42"/>
      <c r="F4815" s="42"/>
    </row>
    <row r="4816" spans="1:6" ht="15">
      <c r="A4816" s="40"/>
      <c r="B4816" s="40"/>
      <c r="C4816" s="41"/>
      <c r="D4816" s="69"/>
      <c r="E4816" s="42"/>
      <c r="F4816" s="42"/>
    </row>
    <row r="4817" spans="1:6" ht="15">
      <c r="A4817" s="40"/>
      <c r="B4817" s="40"/>
      <c r="C4817" s="41"/>
      <c r="D4817" s="69"/>
      <c r="E4817" s="42"/>
      <c r="F4817" s="42"/>
    </row>
    <row r="4818" spans="1:6" ht="15">
      <c r="A4818" s="40"/>
      <c r="B4818" s="40"/>
      <c r="C4818" s="41"/>
      <c r="D4818" s="69"/>
      <c r="E4818" s="42"/>
      <c r="F4818" s="42"/>
    </row>
    <row r="4819" spans="1:6" ht="15">
      <c r="A4819" s="40"/>
      <c r="B4819" s="40"/>
      <c r="C4819" s="41"/>
      <c r="D4819" s="69"/>
      <c r="E4819" s="42"/>
      <c r="F4819" s="42"/>
    </row>
    <row r="4820" spans="1:6" ht="15">
      <c r="A4820" s="40"/>
      <c r="B4820" s="40"/>
      <c r="C4820" s="41"/>
      <c r="D4820" s="69"/>
      <c r="E4820" s="42"/>
      <c r="F4820" s="42"/>
    </row>
    <row r="4821" spans="1:6" ht="15">
      <c r="A4821" s="40"/>
      <c r="B4821" s="40"/>
      <c r="C4821" s="41"/>
      <c r="D4821" s="69"/>
      <c r="E4821" s="42"/>
      <c r="F4821" s="42"/>
    </row>
    <row r="4822" spans="1:6" ht="15">
      <c r="A4822" s="40"/>
      <c r="B4822" s="40"/>
      <c r="C4822" s="41"/>
      <c r="D4822" s="69"/>
      <c r="E4822" s="42"/>
      <c r="F4822" s="42"/>
    </row>
    <row r="4823" spans="1:6" ht="15">
      <c r="A4823" s="40"/>
      <c r="B4823" s="40"/>
      <c r="C4823" s="41"/>
      <c r="D4823" s="69"/>
      <c r="E4823" s="42"/>
      <c r="F4823" s="42"/>
    </row>
    <row r="4824" spans="1:6" ht="15">
      <c r="A4824" s="40"/>
      <c r="B4824" s="40"/>
      <c r="C4824" s="41"/>
      <c r="D4824" s="69"/>
      <c r="E4824" s="42"/>
      <c r="F4824" s="42"/>
    </row>
    <row r="4825" spans="1:6" ht="15">
      <c r="A4825" s="40"/>
      <c r="B4825" s="40"/>
      <c r="C4825" s="41"/>
      <c r="D4825" s="69"/>
      <c r="E4825" s="42"/>
      <c r="F4825" s="42"/>
    </row>
    <row r="4826" spans="1:6" ht="15">
      <c r="A4826" s="40"/>
      <c r="B4826" s="40"/>
      <c r="C4826" s="41"/>
      <c r="D4826" s="69"/>
      <c r="E4826" s="42"/>
      <c r="F4826" s="42"/>
    </row>
    <row r="4827" spans="1:6" ht="15">
      <c r="A4827" s="40"/>
      <c r="B4827" s="40"/>
      <c r="C4827" s="41"/>
      <c r="D4827" s="69"/>
      <c r="E4827" s="42"/>
      <c r="F4827" s="42"/>
    </row>
    <row r="4828" spans="1:6" ht="15">
      <c r="A4828" s="40"/>
      <c r="B4828" s="40"/>
      <c r="C4828" s="41"/>
      <c r="D4828" s="69"/>
      <c r="E4828" s="42"/>
      <c r="F4828" s="42"/>
    </row>
    <row r="4829" spans="1:6" ht="15">
      <c r="A4829" s="40"/>
      <c r="B4829" s="40"/>
      <c r="C4829" s="41"/>
      <c r="D4829" s="69"/>
      <c r="E4829" s="42"/>
      <c r="F4829" s="42"/>
    </row>
    <row r="4830" spans="1:6" ht="15">
      <c r="A4830" s="40"/>
      <c r="B4830" s="40"/>
      <c r="C4830" s="41"/>
      <c r="D4830" s="69"/>
      <c r="E4830" s="42"/>
      <c r="F4830" s="42"/>
    </row>
    <row r="4831" spans="1:6" ht="15">
      <c r="A4831" s="40"/>
      <c r="B4831" s="40"/>
      <c r="C4831" s="41"/>
      <c r="D4831" s="69"/>
      <c r="E4831" s="42"/>
      <c r="F4831" s="42"/>
    </row>
    <row r="4832" spans="1:6" ht="15">
      <c r="A4832" s="40"/>
      <c r="B4832" s="40"/>
      <c r="C4832" s="41"/>
      <c r="D4832" s="69"/>
      <c r="E4832" s="42"/>
      <c r="F4832" s="42"/>
    </row>
    <row r="4833" spans="1:6" ht="15">
      <c r="A4833" s="40"/>
      <c r="B4833" s="40"/>
      <c r="C4833" s="41"/>
      <c r="D4833" s="69"/>
      <c r="E4833" s="42"/>
      <c r="F4833" s="42"/>
    </row>
    <row r="4834" spans="1:6" ht="15">
      <c r="A4834" s="40"/>
      <c r="B4834" s="40"/>
      <c r="C4834" s="41"/>
      <c r="D4834" s="69"/>
      <c r="E4834" s="42"/>
      <c r="F4834" s="42"/>
    </row>
    <row r="4835" spans="1:6" ht="15">
      <c r="A4835" s="40"/>
      <c r="B4835" s="40"/>
      <c r="C4835" s="41"/>
      <c r="D4835" s="69"/>
      <c r="E4835" s="42"/>
      <c r="F4835" s="42"/>
    </row>
    <row r="4836" spans="1:6" ht="15">
      <c r="A4836" s="40"/>
      <c r="B4836" s="40"/>
      <c r="C4836" s="41"/>
      <c r="D4836" s="69"/>
      <c r="E4836" s="42"/>
      <c r="F4836" s="42"/>
    </row>
    <row r="4837" spans="1:6" ht="15">
      <c r="A4837" s="40"/>
      <c r="B4837" s="40"/>
      <c r="C4837" s="41"/>
      <c r="D4837" s="69"/>
      <c r="E4837" s="42"/>
      <c r="F4837" s="42"/>
    </row>
    <row r="4838" spans="1:6" ht="15">
      <c r="A4838" s="40"/>
      <c r="B4838" s="40"/>
      <c r="C4838" s="41"/>
      <c r="D4838" s="69"/>
      <c r="E4838" s="42"/>
      <c r="F4838" s="42"/>
    </row>
    <row r="4839" spans="1:6" ht="15">
      <c r="A4839" s="40"/>
      <c r="B4839" s="40"/>
      <c r="C4839" s="41"/>
      <c r="D4839" s="69"/>
      <c r="E4839" s="42"/>
      <c r="F4839" s="42"/>
    </row>
    <row r="4840" spans="1:6" ht="15">
      <c r="A4840" s="40"/>
      <c r="B4840" s="40"/>
      <c r="C4840" s="41"/>
      <c r="D4840" s="69"/>
      <c r="E4840" s="42"/>
      <c r="F4840" s="42"/>
    </row>
    <row r="4841" spans="1:6" ht="15">
      <c r="A4841" s="40"/>
      <c r="B4841" s="40"/>
      <c r="C4841" s="41"/>
      <c r="D4841" s="69"/>
      <c r="E4841" s="42"/>
      <c r="F4841" s="42"/>
    </row>
    <row r="4842" spans="1:6" ht="15">
      <c r="A4842" s="40"/>
      <c r="B4842" s="40"/>
      <c r="C4842" s="41"/>
      <c r="D4842" s="69"/>
      <c r="E4842" s="42"/>
      <c r="F4842" s="42"/>
    </row>
    <row r="4843" spans="1:6" ht="15">
      <c r="A4843" s="40"/>
      <c r="B4843" s="40"/>
      <c r="C4843" s="41"/>
      <c r="D4843" s="69"/>
      <c r="E4843" s="42"/>
      <c r="F4843" s="42"/>
    </row>
    <row r="4844" spans="1:6" ht="15">
      <c r="A4844" s="40"/>
      <c r="B4844" s="40"/>
      <c r="C4844" s="41"/>
      <c r="D4844" s="69"/>
      <c r="E4844" s="42"/>
      <c r="F4844" s="42"/>
    </row>
    <row r="4845" spans="1:6" ht="15">
      <c r="A4845" s="40"/>
      <c r="B4845" s="40"/>
      <c r="C4845" s="41"/>
      <c r="D4845" s="69"/>
      <c r="E4845" s="42"/>
      <c r="F4845" s="42"/>
    </row>
    <row r="4846" spans="1:6" ht="15">
      <c r="A4846" s="40"/>
      <c r="B4846" s="40"/>
      <c r="C4846" s="41"/>
      <c r="D4846" s="69"/>
      <c r="E4846" s="42"/>
      <c r="F4846" s="42"/>
    </row>
    <row r="4847" spans="1:6" ht="15">
      <c r="A4847" s="40"/>
      <c r="B4847" s="40"/>
      <c r="C4847" s="41"/>
      <c r="D4847" s="69"/>
      <c r="E4847" s="42"/>
      <c r="F4847" s="42"/>
    </row>
    <row r="4848" spans="1:6" ht="15">
      <c r="A4848" s="40"/>
      <c r="B4848" s="40"/>
      <c r="C4848" s="41"/>
      <c r="D4848" s="69"/>
      <c r="E4848" s="42"/>
      <c r="F4848" s="42"/>
    </row>
    <row r="4849" spans="1:6" ht="15">
      <c r="A4849" s="40"/>
      <c r="B4849" s="40"/>
      <c r="C4849" s="41"/>
      <c r="D4849" s="69"/>
      <c r="E4849" s="42"/>
      <c r="F4849" s="42"/>
    </row>
    <row r="4850" spans="1:6" ht="15">
      <c r="A4850" s="40"/>
      <c r="B4850" s="40"/>
      <c r="C4850" s="41"/>
      <c r="D4850" s="69"/>
      <c r="E4850" s="42"/>
      <c r="F4850" s="42"/>
    </row>
    <row r="4851" spans="1:6" ht="15">
      <c r="A4851" s="40"/>
      <c r="B4851" s="40"/>
      <c r="C4851" s="41"/>
      <c r="D4851" s="69"/>
      <c r="E4851" s="42"/>
      <c r="F4851" s="42"/>
    </row>
    <row r="4852" spans="1:6" ht="15">
      <c r="A4852" s="40"/>
      <c r="B4852" s="40"/>
      <c r="C4852" s="41"/>
      <c r="D4852" s="69"/>
      <c r="E4852" s="42"/>
      <c r="F4852" s="42"/>
    </row>
    <row r="4853" spans="1:6" ht="15">
      <c r="A4853" s="40"/>
      <c r="B4853" s="40"/>
      <c r="C4853" s="41"/>
      <c r="D4853" s="69"/>
      <c r="E4853" s="42"/>
      <c r="F4853" s="42"/>
    </row>
    <row r="4854" spans="1:6" ht="15">
      <c r="A4854" s="40"/>
      <c r="B4854" s="40"/>
      <c r="C4854" s="41"/>
      <c r="D4854" s="69"/>
      <c r="E4854" s="42"/>
      <c r="F4854" s="42"/>
    </row>
    <row r="4855" spans="1:6" ht="15">
      <c r="A4855" s="40"/>
      <c r="B4855" s="40"/>
      <c r="C4855" s="41"/>
      <c r="D4855" s="69"/>
      <c r="E4855" s="42"/>
      <c r="F4855" s="42"/>
    </row>
    <row r="4856" spans="1:6" ht="15">
      <c r="A4856" s="40"/>
      <c r="B4856" s="40"/>
      <c r="C4856" s="41"/>
      <c r="D4856" s="69"/>
      <c r="E4856" s="42"/>
      <c r="F4856" s="42"/>
    </row>
    <row r="4857" spans="1:6" ht="15">
      <c r="A4857" s="40"/>
      <c r="B4857" s="40"/>
      <c r="C4857" s="41"/>
      <c r="D4857" s="69"/>
      <c r="E4857" s="42"/>
      <c r="F4857" s="42"/>
    </row>
    <row r="4858" spans="1:6" ht="15">
      <c r="A4858" s="40"/>
      <c r="B4858" s="40"/>
      <c r="C4858" s="41"/>
      <c r="D4858" s="69"/>
      <c r="E4858" s="42"/>
      <c r="F4858" s="42"/>
    </row>
    <row r="4859" spans="1:6" ht="15">
      <c r="A4859" s="40"/>
      <c r="B4859" s="40"/>
      <c r="C4859" s="41"/>
      <c r="D4859" s="69"/>
      <c r="E4859" s="42"/>
      <c r="F4859" s="42"/>
    </row>
    <row r="4860" spans="1:6" ht="15">
      <c r="A4860" s="40"/>
      <c r="B4860" s="40"/>
      <c r="C4860" s="41"/>
      <c r="D4860" s="69"/>
      <c r="E4860" s="42"/>
      <c r="F4860" s="42"/>
    </row>
    <row r="4861" spans="1:6" ht="15">
      <c r="A4861" s="40"/>
      <c r="B4861" s="40"/>
      <c r="C4861" s="41"/>
      <c r="D4861" s="69"/>
      <c r="E4861" s="42"/>
      <c r="F4861" s="42"/>
    </row>
    <row r="4862" spans="1:6" ht="15">
      <c r="A4862" s="40"/>
      <c r="B4862" s="40"/>
      <c r="C4862" s="41"/>
      <c r="D4862" s="69"/>
      <c r="E4862" s="42"/>
      <c r="F4862" s="42"/>
    </row>
    <row r="4863" spans="1:6" ht="15">
      <c r="A4863" s="40"/>
      <c r="B4863" s="40"/>
      <c r="C4863" s="41"/>
      <c r="D4863" s="69"/>
      <c r="E4863" s="42"/>
      <c r="F4863" s="42"/>
    </row>
    <row r="4864" spans="1:6" ht="15">
      <c r="A4864" s="40"/>
      <c r="B4864" s="40"/>
      <c r="C4864" s="41"/>
      <c r="D4864" s="69"/>
      <c r="E4864" s="42"/>
      <c r="F4864" s="42"/>
    </row>
    <row r="4865" spans="1:6" ht="15">
      <c r="A4865" s="40"/>
      <c r="B4865" s="40"/>
      <c r="C4865" s="41"/>
      <c r="D4865" s="69"/>
      <c r="E4865" s="42"/>
      <c r="F4865" s="42"/>
    </row>
    <row r="4866" spans="1:6" ht="15">
      <c r="A4866" s="40"/>
      <c r="B4866" s="40"/>
      <c r="C4866" s="41"/>
      <c r="D4866" s="69"/>
      <c r="E4866" s="42"/>
      <c r="F4866" s="42"/>
    </row>
    <row r="4867" spans="1:6" ht="15">
      <c r="A4867" s="40"/>
      <c r="B4867" s="40"/>
      <c r="C4867" s="41"/>
      <c r="D4867" s="69"/>
      <c r="E4867" s="42"/>
      <c r="F4867" s="42"/>
    </row>
    <row r="4868" spans="1:6" ht="15">
      <c r="A4868" s="40"/>
      <c r="B4868" s="40"/>
      <c r="C4868" s="41"/>
      <c r="D4868" s="69"/>
      <c r="E4868" s="42"/>
      <c r="F4868" s="42"/>
    </row>
    <row r="4869" spans="1:6" ht="15">
      <c r="A4869" s="40"/>
      <c r="B4869" s="40"/>
      <c r="C4869" s="41"/>
      <c r="D4869" s="69"/>
      <c r="E4869" s="42"/>
      <c r="F4869" s="42"/>
    </row>
    <row r="4870" spans="1:6" ht="15">
      <c r="A4870" s="40"/>
      <c r="B4870" s="40"/>
      <c r="C4870" s="41"/>
      <c r="D4870" s="69"/>
      <c r="E4870" s="42"/>
      <c r="F4870" s="42"/>
    </row>
    <row r="4871" spans="1:6" ht="15">
      <c r="A4871" s="40"/>
      <c r="B4871" s="40"/>
      <c r="C4871" s="41"/>
      <c r="D4871" s="69"/>
      <c r="E4871" s="42"/>
      <c r="F4871" s="42"/>
    </row>
    <row r="4872" spans="1:6" ht="15">
      <c r="A4872" s="40"/>
      <c r="B4872" s="40"/>
      <c r="C4872" s="41"/>
      <c r="D4872" s="69"/>
      <c r="E4872" s="42"/>
      <c r="F4872" s="42"/>
    </row>
    <row r="4873" spans="1:6" ht="15">
      <c r="A4873" s="40"/>
      <c r="B4873" s="40"/>
      <c r="C4873" s="41"/>
      <c r="D4873" s="69"/>
      <c r="E4873" s="42"/>
      <c r="F4873" s="42"/>
    </row>
    <row r="4874" spans="1:6" ht="15">
      <c r="A4874" s="40"/>
      <c r="B4874" s="40"/>
      <c r="C4874" s="41"/>
      <c r="D4874" s="69"/>
      <c r="E4874" s="42"/>
      <c r="F4874" s="42"/>
    </row>
    <row r="4875" spans="1:6" ht="15">
      <c r="A4875" s="40"/>
      <c r="B4875" s="40"/>
      <c r="C4875" s="41"/>
      <c r="D4875" s="69"/>
      <c r="E4875" s="42"/>
      <c r="F4875" s="42"/>
    </row>
    <row r="4876" spans="1:6" ht="15">
      <c r="A4876" s="40"/>
      <c r="B4876" s="40"/>
      <c r="C4876" s="41"/>
      <c r="D4876" s="69"/>
      <c r="E4876" s="42"/>
      <c r="F4876" s="42"/>
    </row>
    <row r="4877" spans="1:6" ht="15">
      <c r="A4877" s="40"/>
      <c r="B4877" s="40"/>
      <c r="C4877" s="41"/>
      <c r="D4877" s="69"/>
      <c r="E4877" s="42"/>
      <c r="F4877" s="42"/>
    </row>
    <row r="4878" spans="1:6" ht="15">
      <c r="A4878" s="40"/>
      <c r="B4878" s="40"/>
      <c r="C4878" s="41"/>
      <c r="D4878" s="69"/>
      <c r="E4878" s="42"/>
      <c r="F4878" s="42"/>
    </row>
    <row r="4879" spans="1:6" ht="15">
      <c r="A4879" s="40"/>
      <c r="B4879" s="40"/>
      <c r="C4879" s="41"/>
      <c r="D4879" s="69"/>
      <c r="E4879" s="42"/>
      <c r="F4879" s="42"/>
    </row>
    <row r="4880" spans="1:6" ht="15">
      <c r="A4880" s="40"/>
      <c r="B4880" s="40"/>
      <c r="C4880" s="41"/>
      <c r="D4880" s="69"/>
      <c r="E4880" s="42"/>
      <c r="F4880" s="42"/>
    </row>
    <row r="4881" spans="1:6" ht="15">
      <c r="A4881" s="40"/>
      <c r="B4881" s="40"/>
      <c r="C4881" s="41"/>
      <c r="D4881" s="69"/>
      <c r="E4881" s="42"/>
      <c r="F4881" s="42"/>
    </row>
    <row r="4882" spans="1:6" ht="15">
      <c r="A4882" s="40"/>
      <c r="B4882" s="40"/>
      <c r="C4882" s="41"/>
      <c r="D4882" s="69"/>
      <c r="E4882" s="42"/>
      <c r="F4882" s="42"/>
    </row>
    <row r="4883" spans="1:6" ht="15">
      <c r="A4883" s="40"/>
      <c r="B4883" s="40"/>
      <c r="C4883" s="41"/>
      <c r="D4883" s="69"/>
      <c r="E4883" s="42"/>
      <c r="F4883" s="42"/>
    </row>
    <row r="4884" spans="1:6" ht="15">
      <c r="A4884" s="40"/>
      <c r="B4884" s="40"/>
      <c r="C4884" s="41"/>
      <c r="D4884" s="69"/>
      <c r="E4884" s="42"/>
      <c r="F4884" s="42"/>
    </row>
    <row r="4885" spans="1:6" ht="15">
      <c r="A4885" s="40"/>
      <c r="B4885" s="40"/>
      <c r="C4885" s="41"/>
      <c r="D4885" s="69"/>
      <c r="E4885" s="42"/>
      <c r="F4885" s="42"/>
    </row>
    <row r="4886" spans="1:6" ht="15">
      <c r="A4886" s="40"/>
      <c r="B4886" s="40"/>
      <c r="C4886" s="41"/>
      <c r="D4886" s="69"/>
      <c r="E4886" s="42"/>
      <c r="F4886" s="42"/>
    </row>
    <row r="4887" spans="1:6" ht="15">
      <c r="A4887" s="40"/>
      <c r="B4887" s="40"/>
      <c r="C4887" s="41"/>
      <c r="D4887" s="69"/>
      <c r="E4887" s="42"/>
      <c r="F4887" s="42"/>
    </row>
    <row r="4888" spans="1:6" ht="15">
      <c r="A4888" s="40"/>
      <c r="B4888" s="40"/>
      <c r="C4888" s="41"/>
      <c r="D4888" s="69"/>
      <c r="E4888" s="42"/>
      <c r="F4888" s="42"/>
    </row>
    <row r="4889" spans="1:6" ht="15">
      <c r="A4889" s="40"/>
      <c r="B4889" s="40"/>
      <c r="C4889" s="41"/>
      <c r="D4889" s="69"/>
      <c r="E4889" s="42"/>
      <c r="F4889" s="42"/>
    </row>
    <row r="4890" spans="1:6" ht="15">
      <c r="A4890" s="40"/>
      <c r="B4890" s="40"/>
      <c r="C4890" s="41"/>
      <c r="D4890" s="69"/>
      <c r="E4890" s="42"/>
      <c r="F4890" s="42"/>
    </row>
    <row r="4891" spans="1:6" ht="15">
      <c r="A4891" s="40"/>
      <c r="B4891" s="40"/>
      <c r="C4891" s="41"/>
      <c r="D4891" s="69"/>
      <c r="E4891" s="42"/>
      <c r="F4891" s="42"/>
    </row>
    <row r="4892" spans="1:6" ht="15">
      <c r="A4892" s="40"/>
      <c r="B4892" s="40"/>
      <c r="C4892" s="41"/>
      <c r="D4892" s="69"/>
      <c r="E4892" s="42"/>
      <c r="F4892" s="42"/>
    </row>
    <row r="4893" spans="1:6" ht="15">
      <c r="A4893" s="40"/>
      <c r="B4893" s="40"/>
      <c r="C4893" s="41"/>
      <c r="D4893" s="69"/>
      <c r="E4893" s="42"/>
      <c r="F4893" s="42"/>
    </row>
    <row r="4894" spans="1:6" ht="15">
      <c r="A4894" s="40"/>
      <c r="B4894" s="40"/>
      <c r="C4894" s="41"/>
      <c r="D4894" s="69"/>
      <c r="E4894" s="42"/>
      <c r="F4894" s="42"/>
    </row>
    <row r="4895" spans="1:6" ht="15">
      <c r="A4895" s="40"/>
      <c r="B4895" s="40"/>
      <c r="C4895" s="41"/>
      <c r="D4895" s="69"/>
      <c r="E4895" s="42"/>
      <c r="F4895" s="42"/>
    </row>
    <row r="4896" spans="1:6" ht="15">
      <c r="A4896" s="40"/>
      <c r="B4896" s="40"/>
      <c r="C4896" s="41"/>
      <c r="D4896" s="69"/>
      <c r="E4896" s="42"/>
      <c r="F4896" s="42"/>
    </row>
    <row r="4897" spans="1:6" ht="15">
      <c r="A4897" s="40"/>
      <c r="B4897" s="40"/>
      <c r="C4897" s="41"/>
      <c r="D4897" s="69"/>
      <c r="E4897" s="42"/>
      <c r="F4897" s="42"/>
    </row>
    <row r="4898" spans="1:6" ht="15">
      <c r="A4898" s="40"/>
      <c r="B4898" s="40"/>
      <c r="C4898" s="41"/>
      <c r="D4898" s="69"/>
      <c r="E4898" s="42"/>
      <c r="F4898" s="42"/>
    </row>
    <row r="4899" spans="1:6" ht="15">
      <c r="A4899" s="40"/>
      <c r="B4899" s="40"/>
      <c r="C4899" s="41"/>
      <c r="D4899" s="69"/>
      <c r="E4899" s="42"/>
      <c r="F4899" s="42"/>
    </row>
    <row r="4900" spans="1:6" ht="15">
      <c r="A4900" s="40"/>
      <c r="B4900" s="40"/>
      <c r="C4900" s="41"/>
      <c r="D4900" s="69"/>
      <c r="E4900" s="42"/>
      <c r="F4900" s="42"/>
    </row>
    <row r="4901" spans="1:6" ht="15">
      <c r="A4901" s="40"/>
      <c r="B4901" s="40"/>
      <c r="C4901" s="41"/>
      <c r="D4901" s="69"/>
      <c r="E4901" s="42"/>
      <c r="F4901" s="42"/>
    </row>
    <row r="4902" spans="1:6" ht="15">
      <c r="A4902" s="40"/>
      <c r="B4902" s="40"/>
      <c r="C4902" s="41"/>
      <c r="D4902" s="69"/>
      <c r="E4902" s="42"/>
      <c r="F4902" s="42"/>
    </row>
    <row r="4903" spans="1:6" ht="15">
      <c r="A4903" s="40"/>
      <c r="B4903" s="40"/>
      <c r="C4903" s="41"/>
      <c r="D4903" s="69"/>
      <c r="E4903" s="42"/>
      <c r="F4903" s="42"/>
    </row>
    <row r="4904" spans="1:6" ht="15">
      <c r="A4904" s="40"/>
      <c r="B4904" s="40"/>
      <c r="C4904" s="41"/>
      <c r="D4904" s="69"/>
      <c r="E4904" s="42"/>
      <c r="F4904" s="42"/>
    </row>
    <row r="4905" spans="1:6" ht="15">
      <c r="A4905" s="40"/>
      <c r="B4905" s="40"/>
      <c r="C4905" s="41"/>
      <c r="D4905" s="69"/>
      <c r="E4905" s="42"/>
      <c r="F4905" s="42"/>
    </row>
    <row r="4906" spans="1:6" ht="15">
      <c r="A4906" s="40"/>
      <c r="B4906" s="40"/>
      <c r="C4906" s="41"/>
      <c r="D4906" s="69"/>
      <c r="E4906" s="42"/>
      <c r="F4906" s="42"/>
    </row>
    <row r="4907" spans="1:6" ht="15">
      <c r="A4907" s="40"/>
      <c r="B4907" s="40"/>
      <c r="C4907" s="41"/>
      <c r="D4907" s="69"/>
      <c r="E4907" s="42"/>
      <c r="F4907" s="42"/>
    </row>
    <row r="4908" spans="1:6" ht="15">
      <c r="A4908" s="40"/>
      <c r="B4908" s="40"/>
      <c r="C4908" s="41"/>
      <c r="D4908" s="69"/>
      <c r="E4908" s="42"/>
      <c r="F4908" s="42"/>
    </row>
    <row r="4909" spans="1:6" ht="15">
      <c r="A4909" s="40"/>
      <c r="B4909" s="40"/>
      <c r="C4909" s="41"/>
      <c r="D4909" s="69"/>
      <c r="E4909" s="42"/>
      <c r="F4909" s="42"/>
    </row>
    <row r="4910" spans="1:6" ht="15">
      <c r="A4910" s="40"/>
      <c r="B4910" s="40"/>
      <c r="C4910" s="41"/>
      <c r="D4910" s="69"/>
      <c r="E4910" s="42"/>
      <c r="F4910" s="42"/>
    </row>
    <row r="4911" spans="1:6" ht="15">
      <c r="A4911" s="40"/>
      <c r="B4911" s="40"/>
      <c r="C4911" s="41"/>
      <c r="D4911" s="69"/>
      <c r="E4911" s="42"/>
      <c r="F4911" s="42"/>
    </row>
    <row r="4912" spans="1:6" ht="15">
      <c r="A4912" s="40"/>
      <c r="B4912" s="40"/>
      <c r="C4912" s="41"/>
      <c r="D4912" s="69"/>
      <c r="E4912" s="42"/>
      <c r="F4912" s="42"/>
    </row>
    <row r="4913" spans="1:6" ht="15">
      <c r="A4913" s="40"/>
      <c r="B4913" s="40"/>
      <c r="C4913" s="41"/>
      <c r="D4913" s="69"/>
      <c r="E4913" s="42"/>
      <c r="F4913" s="42"/>
    </row>
    <row r="4914" spans="1:6" ht="15">
      <c r="A4914" s="40"/>
      <c r="B4914" s="40"/>
      <c r="C4914" s="41"/>
      <c r="D4914" s="69"/>
      <c r="E4914" s="42"/>
      <c r="F4914" s="42"/>
    </row>
    <row r="4915" spans="1:6" ht="15">
      <c r="A4915" s="40"/>
      <c r="B4915" s="40"/>
      <c r="C4915" s="41"/>
      <c r="D4915" s="69"/>
      <c r="E4915" s="42"/>
      <c r="F4915" s="42"/>
    </row>
    <row r="4916" spans="1:6" ht="15">
      <c r="A4916" s="40"/>
      <c r="B4916" s="40"/>
      <c r="C4916" s="41"/>
      <c r="D4916" s="69"/>
      <c r="E4916" s="42"/>
      <c r="F4916" s="42"/>
    </row>
    <row r="4917" spans="1:6" ht="15">
      <c r="A4917" s="40"/>
      <c r="B4917" s="40"/>
      <c r="C4917" s="41"/>
      <c r="D4917" s="69"/>
      <c r="E4917" s="42"/>
      <c r="F4917" s="42"/>
    </row>
    <row r="4918" spans="1:6" ht="15">
      <c r="A4918" s="40"/>
      <c r="B4918" s="40"/>
      <c r="C4918" s="41"/>
      <c r="D4918" s="69"/>
      <c r="E4918" s="42"/>
      <c r="F4918" s="42"/>
    </row>
    <row r="4919" spans="1:6" ht="15">
      <c r="A4919" s="40"/>
      <c r="B4919" s="40"/>
      <c r="C4919" s="41"/>
      <c r="D4919" s="69"/>
      <c r="E4919" s="42"/>
      <c r="F4919" s="42"/>
    </row>
    <row r="4920" spans="1:6" ht="15">
      <c r="A4920" s="40"/>
      <c r="B4920" s="40"/>
      <c r="C4920" s="41"/>
      <c r="D4920" s="69"/>
      <c r="E4920" s="42"/>
      <c r="F4920" s="42"/>
    </row>
    <row r="4921" spans="1:6" ht="15">
      <c r="A4921" s="40"/>
      <c r="B4921" s="40"/>
      <c r="C4921" s="41"/>
      <c r="D4921" s="69"/>
      <c r="E4921" s="42"/>
      <c r="F4921" s="42"/>
    </row>
    <row r="4922" spans="1:6" ht="15">
      <c r="A4922" s="40"/>
      <c r="B4922" s="40"/>
      <c r="C4922" s="41"/>
      <c r="D4922" s="69"/>
      <c r="E4922" s="42"/>
      <c r="F4922" s="42"/>
    </row>
    <row r="4923" spans="1:6" ht="15">
      <c r="A4923" s="40"/>
      <c r="B4923" s="40"/>
      <c r="C4923" s="41"/>
      <c r="D4923" s="69"/>
      <c r="E4923" s="42"/>
      <c r="F4923" s="42"/>
    </row>
    <row r="4924" spans="1:6" ht="15">
      <c r="A4924" s="40"/>
      <c r="B4924" s="40"/>
      <c r="C4924" s="41"/>
      <c r="D4924" s="69"/>
      <c r="E4924" s="42"/>
      <c r="F4924" s="42"/>
    </row>
    <row r="4925" spans="1:6" ht="15">
      <c r="A4925" s="40"/>
      <c r="B4925" s="40"/>
      <c r="C4925" s="41"/>
      <c r="D4925" s="69"/>
      <c r="E4925" s="42"/>
      <c r="F4925" s="42"/>
    </row>
    <row r="4926" spans="1:6" ht="15">
      <c r="A4926" s="40"/>
      <c r="B4926" s="40"/>
      <c r="C4926" s="41"/>
      <c r="D4926" s="69"/>
      <c r="E4926" s="42"/>
      <c r="F4926" s="42"/>
    </row>
    <row r="4927" spans="1:6" ht="15">
      <c r="A4927" s="40"/>
      <c r="B4927" s="40"/>
      <c r="C4927" s="41"/>
      <c r="D4927" s="69"/>
      <c r="E4927" s="42"/>
      <c r="F4927" s="42"/>
    </row>
    <row r="4928" spans="1:6" ht="15">
      <c r="A4928" s="40"/>
      <c r="B4928" s="40"/>
      <c r="C4928" s="41"/>
      <c r="D4928" s="69"/>
      <c r="E4928" s="42"/>
      <c r="F4928" s="42"/>
    </row>
    <row r="4929" spans="1:6" ht="15">
      <c r="A4929" s="40"/>
      <c r="B4929" s="40"/>
      <c r="C4929" s="41"/>
      <c r="D4929" s="69"/>
      <c r="E4929" s="42"/>
      <c r="F4929" s="42"/>
    </row>
    <row r="4930" spans="1:6" ht="15">
      <c r="A4930" s="40"/>
      <c r="B4930" s="40"/>
      <c r="C4930" s="41"/>
      <c r="D4930" s="69"/>
      <c r="E4930" s="42"/>
      <c r="F4930" s="42"/>
    </row>
    <row r="4931" spans="1:6" ht="15">
      <c r="A4931" s="40"/>
      <c r="B4931" s="40"/>
      <c r="C4931" s="41"/>
      <c r="D4931" s="69"/>
      <c r="E4931" s="42"/>
      <c r="F4931" s="42"/>
    </row>
    <row r="4932" spans="1:6" ht="15">
      <c r="A4932" s="40"/>
      <c r="B4932" s="40"/>
      <c r="C4932" s="41"/>
      <c r="D4932" s="69"/>
      <c r="E4932" s="42"/>
      <c r="F4932" s="42"/>
    </row>
    <row r="4933" spans="1:6" ht="15">
      <c r="A4933" s="40"/>
      <c r="B4933" s="40"/>
      <c r="C4933" s="41"/>
      <c r="D4933" s="69"/>
      <c r="E4933" s="42"/>
      <c r="F4933" s="42"/>
    </row>
    <row r="4934" spans="1:6" ht="15">
      <c r="A4934" s="40"/>
      <c r="B4934" s="40"/>
      <c r="C4934" s="41"/>
      <c r="D4934" s="69"/>
      <c r="E4934" s="42"/>
      <c r="F4934" s="42"/>
    </row>
    <row r="4935" spans="1:6" ht="15">
      <c r="A4935" s="40"/>
      <c r="B4935" s="40"/>
      <c r="C4935" s="41"/>
      <c r="D4935" s="69"/>
      <c r="E4935" s="42"/>
      <c r="F4935" s="42"/>
    </row>
    <row r="4936" spans="1:6" ht="15">
      <c r="A4936" s="40"/>
      <c r="B4936" s="40"/>
      <c r="C4936" s="41"/>
      <c r="D4936" s="69"/>
      <c r="E4936" s="42"/>
      <c r="F4936" s="42"/>
    </row>
    <row r="4937" spans="1:6" ht="15">
      <c r="A4937" s="40"/>
      <c r="B4937" s="40"/>
      <c r="C4937" s="41"/>
      <c r="D4937" s="69"/>
      <c r="E4937" s="42"/>
      <c r="F4937" s="42"/>
    </row>
    <row r="4938" spans="1:6" ht="15">
      <c r="A4938" s="40"/>
      <c r="B4938" s="40"/>
      <c r="C4938" s="41"/>
      <c r="D4938" s="69"/>
      <c r="E4938" s="42"/>
      <c r="F4938" s="42"/>
    </row>
    <row r="4939" spans="1:6" ht="15">
      <c r="A4939" s="40"/>
      <c r="B4939" s="40"/>
      <c r="C4939" s="41"/>
      <c r="D4939" s="69"/>
      <c r="E4939" s="42"/>
      <c r="F4939" s="42"/>
    </row>
    <row r="4940" spans="1:6" ht="15">
      <c r="A4940" s="40"/>
      <c r="B4940" s="40"/>
      <c r="C4940" s="41"/>
      <c r="D4940" s="69"/>
      <c r="E4940" s="42"/>
      <c r="F4940" s="42"/>
    </row>
    <row r="4941" spans="1:6" ht="15">
      <c r="A4941" s="40"/>
      <c r="B4941" s="40"/>
      <c r="C4941" s="41"/>
      <c r="D4941" s="69"/>
      <c r="E4941" s="42"/>
      <c r="F4941" s="42"/>
    </row>
    <row r="4942" spans="1:6" ht="15">
      <c r="A4942" s="40"/>
      <c r="B4942" s="40"/>
      <c r="C4942" s="41"/>
      <c r="D4942" s="69"/>
      <c r="E4942" s="42"/>
      <c r="F4942" s="42"/>
    </row>
    <row r="4943" spans="1:6" ht="15">
      <c r="A4943" s="40"/>
      <c r="B4943" s="40"/>
      <c r="C4943" s="41"/>
      <c r="D4943" s="69"/>
      <c r="E4943" s="42"/>
      <c r="F4943" s="42"/>
    </row>
    <row r="4944" spans="1:6" ht="15">
      <c r="A4944" s="40"/>
      <c r="B4944" s="40"/>
      <c r="C4944" s="41"/>
      <c r="D4944" s="69"/>
      <c r="E4944" s="42"/>
      <c r="F4944" s="42"/>
    </row>
    <row r="4945" spans="1:6" ht="15">
      <c r="A4945" s="40"/>
      <c r="B4945" s="40"/>
      <c r="C4945" s="41"/>
      <c r="D4945" s="69"/>
      <c r="E4945" s="42"/>
      <c r="F4945" s="42"/>
    </row>
    <row r="4946" spans="1:6" ht="15">
      <c r="A4946" s="40"/>
      <c r="B4946" s="40"/>
      <c r="C4946" s="41"/>
      <c r="D4946" s="69"/>
      <c r="E4946" s="42"/>
      <c r="F4946" s="42"/>
    </row>
    <row r="4947" spans="1:6" ht="15">
      <c r="A4947" s="40"/>
      <c r="B4947" s="40"/>
      <c r="C4947" s="41"/>
      <c r="D4947" s="69"/>
      <c r="E4947" s="42"/>
      <c r="F4947" s="42"/>
    </row>
    <row r="4948" spans="1:6" ht="15">
      <c r="A4948" s="40"/>
      <c r="B4948" s="40"/>
      <c r="C4948" s="41"/>
      <c r="D4948" s="69"/>
      <c r="E4948" s="42"/>
      <c r="F4948" s="42"/>
    </row>
    <row r="4949" spans="1:6" ht="15">
      <c r="A4949" s="40"/>
      <c r="B4949" s="40"/>
      <c r="C4949" s="41"/>
      <c r="D4949" s="69"/>
      <c r="E4949" s="42"/>
      <c r="F4949" s="42"/>
    </row>
    <row r="4950" spans="1:6" ht="15">
      <c r="A4950" s="40"/>
      <c r="B4950" s="40"/>
      <c r="C4950" s="41"/>
      <c r="D4950" s="69"/>
      <c r="E4950" s="42"/>
      <c r="F4950" s="42"/>
    </row>
    <row r="4951" spans="1:6" ht="15">
      <c r="A4951" s="40"/>
      <c r="B4951" s="40"/>
      <c r="C4951" s="41"/>
      <c r="D4951" s="69"/>
      <c r="E4951" s="42"/>
      <c r="F4951" s="42"/>
    </row>
    <row r="4952" spans="1:6" ht="15">
      <c r="A4952" s="40"/>
      <c r="B4952" s="40"/>
      <c r="C4952" s="41"/>
      <c r="D4952" s="69"/>
      <c r="E4952" s="42"/>
      <c r="F4952" s="42"/>
    </row>
    <row r="4953" spans="1:6" ht="15">
      <c r="A4953" s="40"/>
      <c r="B4953" s="40"/>
      <c r="C4953" s="41"/>
      <c r="D4953" s="69"/>
      <c r="E4953" s="42"/>
      <c r="F4953" s="42"/>
    </row>
    <row r="4954" spans="1:6" ht="15">
      <c r="A4954" s="40"/>
      <c r="B4954" s="40"/>
      <c r="C4954" s="41"/>
      <c r="D4954" s="69"/>
      <c r="E4954" s="42"/>
      <c r="F4954" s="42"/>
    </row>
    <row r="4955" spans="1:6" ht="15">
      <c r="A4955" s="40"/>
      <c r="B4955" s="40"/>
      <c r="C4955" s="41"/>
      <c r="D4955" s="69"/>
      <c r="E4955" s="42"/>
      <c r="F4955" s="42"/>
    </row>
    <row r="4956" spans="1:6" ht="15">
      <c r="A4956" s="40"/>
      <c r="B4956" s="40"/>
      <c r="C4956" s="41"/>
      <c r="D4956" s="69"/>
      <c r="E4956" s="42"/>
      <c r="F4956" s="42"/>
    </row>
    <row r="4957" spans="1:6" ht="15">
      <c r="A4957" s="40"/>
      <c r="B4957" s="40"/>
      <c r="C4957" s="41"/>
      <c r="D4957" s="69"/>
      <c r="E4957" s="42"/>
      <c r="F4957" s="42"/>
    </row>
    <row r="4958" spans="1:6" ht="15">
      <c r="A4958" s="40"/>
      <c r="B4958" s="40"/>
      <c r="C4958" s="41"/>
      <c r="D4958" s="69"/>
      <c r="E4958" s="42"/>
      <c r="F4958" s="42"/>
    </row>
    <row r="4959" spans="1:6" ht="15">
      <c r="A4959" s="40"/>
      <c r="B4959" s="40"/>
      <c r="C4959" s="41"/>
      <c r="D4959" s="69"/>
      <c r="E4959" s="42"/>
      <c r="F4959" s="42"/>
    </row>
    <row r="4960" spans="1:6" ht="15">
      <c r="A4960" s="40"/>
      <c r="B4960" s="40"/>
      <c r="C4960" s="41"/>
      <c r="D4960" s="69"/>
      <c r="E4960" s="42"/>
      <c r="F4960" s="42"/>
    </row>
    <row r="4961" spans="1:6" ht="15">
      <c r="A4961" s="40"/>
      <c r="B4961" s="40"/>
      <c r="C4961" s="41"/>
      <c r="D4961" s="69"/>
      <c r="E4961" s="42"/>
      <c r="F4961" s="42"/>
    </row>
    <row r="4962" spans="1:6" ht="15">
      <c r="A4962" s="40"/>
      <c r="B4962" s="40"/>
      <c r="C4962" s="41"/>
      <c r="D4962" s="69"/>
      <c r="E4962" s="42"/>
      <c r="F4962" s="42"/>
    </row>
    <row r="4963" spans="1:6" ht="15">
      <c r="A4963" s="40"/>
      <c r="B4963" s="40"/>
      <c r="C4963" s="41"/>
      <c r="D4963" s="69"/>
      <c r="E4963" s="42"/>
      <c r="F4963" s="42"/>
    </row>
    <row r="4964" spans="1:6" ht="15">
      <c r="A4964" s="40"/>
      <c r="B4964" s="40"/>
      <c r="C4964" s="41"/>
      <c r="D4964" s="69"/>
      <c r="E4964" s="42"/>
      <c r="F4964" s="42"/>
    </row>
    <row r="4965" spans="1:6" ht="15">
      <c r="A4965" s="40"/>
      <c r="B4965" s="40"/>
      <c r="C4965" s="41"/>
      <c r="D4965" s="69"/>
      <c r="E4965" s="42"/>
      <c r="F4965" s="42"/>
    </row>
    <row r="4966" spans="1:6" ht="15">
      <c r="A4966" s="40"/>
      <c r="B4966" s="40"/>
      <c r="C4966" s="41"/>
      <c r="D4966" s="69"/>
      <c r="E4966" s="42"/>
      <c r="F4966" s="42"/>
    </row>
    <row r="4967" spans="1:6" ht="15">
      <c r="A4967" s="40"/>
      <c r="B4967" s="40"/>
      <c r="C4967" s="41"/>
      <c r="D4967" s="69"/>
      <c r="E4967" s="42"/>
      <c r="F4967" s="42"/>
    </row>
    <row r="4968" spans="1:6" ht="15">
      <c r="A4968" s="40"/>
      <c r="B4968" s="40"/>
      <c r="C4968" s="41"/>
      <c r="D4968" s="69"/>
      <c r="E4968" s="42"/>
      <c r="F4968" s="42"/>
    </row>
    <row r="4969" spans="1:6" ht="15">
      <c r="A4969" s="40"/>
      <c r="B4969" s="40"/>
      <c r="C4969" s="41"/>
      <c r="D4969" s="69"/>
      <c r="E4969" s="42"/>
      <c r="F4969" s="42"/>
    </row>
    <row r="4970" spans="1:6" ht="15">
      <c r="A4970" s="40"/>
      <c r="B4970" s="40"/>
      <c r="C4970" s="41"/>
      <c r="D4970" s="69"/>
      <c r="E4970" s="42"/>
      <c r="F4970" s="42"/>
    </row>
    <row r="4971" spans="1:6" ht="15">
      <c r="A4971" s="40"/>
      <c r="B4971" s="40"/>
      <c r="C4971" s="41"/>
      <c r="D4971" s="69"/>
      <c r="E4971" s="42"/>
      <c r="F4971" s="42"/>
    </row>
    <row r="4972" spans="1:6" ht="15">
      <c r="A4972" s="40"/>
      <c r="B4972" s="40"/>
      <c r="C4972" s="41"/>
      <c r="D4972" s="69"/>
      <c r="E4972" s="42"/>
      <c r="F4972" s="42"/>
    </row>
    <row r="4973" spans="1:6" ht="15">
      <c r="A4973" s="40"/>
      <c r="B4973" s="40"/>
      <c r="C4973" s="41"/>
      <c r="D4973" s="69"/>
      <c r="E4973" s="42"/>
      <c r="F4973" s="42"/>
    </row>
    <row r="4974" spans="1:6" ht="15">
      <c r="A4974" s="40"/>
      <c r="B4974" s="40"/>
      <c r="C4974" s="41"/>
      <c r="D4974" s="69"/>
      <c r="E4974" s="42"/>
      <c r="F4974" s="42"/>
    </row>
    <row r="4975" spans="1:6" ht="15">
      <c r="A4975" s="40"/>
      <c r="B4975" s="40"/>
      <c r="C4975" s="41"/>
      <c r="D4975" s="69"/>
      <c r="E4975" s="42"/>
      <c r="F4975" s="42"/>
    </row>
    <row r="4976" spans="1:6" ht="15">
      <c r="A4976" s="40"/>
      <c r="B4976" s="40"/>
      <c r="C4976" s="41"/>
      <c r="D4976" s="69"/>
      <c r="E4976" s="42"/>
      <c r="F4976" s="42"/>
    </row>
    <row r="4977" spans="1:6" ht="15">
      <c r="A4977" s="40"/>
      <c r="B4977" s="40"/>
      <c r="C4977" s="41"/>
      <c r="D4977" s="69"/>
      <c r="E4977" s="42"/>
      <c r="F4977" s="42"/>
    </row>
    <row r="4978" spans="1:6" ht="15">
      <c r="A4978" s="40"/>
      <c r="B4978" s="40"/>
      <c r="C4978" s="41"/>
      <c r="D4978" s="69"/>
      <c r="E4978" s="42"/>
      <c r="F4978" s="42"/>
    </row>
    <row r="4979" spans="1:6" ht="15">
      <c r="A4979" s="40"/>
      <c r="B4979" s="40"/>
      <c r="C4979" s="41"/>
      <c r="D4979" s="69"/>
      <c r="E4979" s="42"/>
      <c r="F4979" s="42"/>
    </row>
    <row r="4980" spans="1:6" ht="15">
      <c r="A4980" s="40"/>
      <c r="B4980" s="40"/>
      <c r="C4980" s="41"/>
      <c r="D4980" s="69"/>
      <c r="E4980" s="42"/>
      <c r="F4980" s="42"/>
    </row>
    <row r="4981" spans="1:6" ht="15">
      <c r="A4981" s="40"/>
      <c r="B4981" s="40"/>
      <c r="C4981" s="41"/>
      <c r="D4981" s="69"/>
      <c r="E4981" s="42"/>
      <c r="F4981" s="42"/>
    </row>
    <row r="4982" spans="1:6" ht="15">
      <c r="A4982" s="40"/>
      <c r="B4982" s="40"/>
      <c r="C4982" s="41"/>
      <c r="D4982" s="69"/>
      <c r="E4982" s="42"/>
      <c r="F4982" s="42"/>
    </row>
    <row r="4983" spans="1:6" ht="15">
      <c r="A4983" s="40"/>
      <c r="B4983" s="40"/>
      <c r="C4983" s="41"/>
      <c r="D4983" s="69"/>
      <c r="E4983" s="42"/>
      <c r="F4983" s="42"/>
    </row>
    <row r="4984" spans="1:6" ht="15">
      <c r="A4984" s="40"/>
      <c r="B4984" s="40"/>
      <c r="C4984" s="41"/>
      <c r="D4984" s="69"/>
      <c r="E4984" s="42"/>
      <c r="F4984" s="42"/>
    </row>
    <row r="4985" spans="1:6" ht="15">
      <c r="A4985" s="40"/>
      <c r="B4985" s="40"/>
      <c r="C4985" s="41"/>
      <c r="D4985" s="69"/>
      <c r="E4985" s="42"/>
      <c r="F4985" s="42"/>
    </row>
    <row r="4986" spans="1:6" ht="15">
      <c r="A4986" s="40"/>
      <c r="B4986" s="40"/>
      <c r="C4986" s="41"/>
      <c r="D4986" s="69"/>
      <c r="E4986" s="42"/>
      <c r="F4986" s="42"/>
    </row>
    <row r="4987" spans="1:6" ht="15">
      <c r="A4987" s="40"/>
      <c r="B4987" s="40"/>
      <c r="C4987" s="41"/>
      <c r="D4987" s="69"/>
      <c r="E4987" s="42"/>
      <c r="F4987" s="42"/>
    </row>
    <row r="4988" spans="1:6" ht="15">
      <c r="A4988" s="40"/>
      <c r="B4988" s="40"/>
      <c r="C4988" s="41"/>
      <c r="D4988" s="69"/>
      <c r="E4988" s="42"/>
      <c r="F4988" s="42"/>
    </row>
    <row r="4989" spans="1:6" ht="15">
      <c r="A4989" s="40"/>
      <c r="B4989" s="40"/>
      <c r="C4989" s="41"/>
      <c r="D4989" s="69"/>
      <c r="E4989" s="42"/>
      <c r="F4989" s="42"/>
    </row>
    <row r="4990" spans="1:6" ht="15">
      <c r="A4990" s="40"/>
      <c r="B4990" s="40"/>
      <c r="C4990" s="41"/>
      <c r="D4990" s="69"/>
      <c r="E4990" s="42"/>
      <c r="F4990" s="42"/>
    </row>
    <row r="4991" spans="1:6" ht="15">
      <c r="A4991" s="40"/>
      <c r="B4991" s="40"/>
      <c r="C4991" s="41"/>
      <c r="D4991" s="69"/>
      <c r="E4991" s="42"/>
      <c r="F4991" s="42"/>
    </row>
    <row r="4992" spans="1:6" ht="15">
      <c r="A4992" s="40"/>
      <c r="B4992" s="40"/>
      <c r="C4992" s="41"/>
      <c r="D4992" s="69"/>
      <c r="E4992" s="42"/>
      <c r="F4992" s="42"/>
    </row>
    <row r="4993" spans="1:6" ht="15">
      <c r="A4993" s="40"/>
      <c r="B4993" s="40"/>
      <c r="C4993" s="41"/>
      <c r="D4993" s="69"/>
      <c r="E4993" s="42"/>
      <c r="F4993" s="42"/>
    </row>
    <row r="4994" spans="1:6" ht="15">
      <c r="A4994" s="40"/>
      <c r="B4994" s="40"/>
      <c r="C4994" s="41"/>
      <c r="D4994" s="69"/>
      <c r="E4994" s="42"/>
      <c r="F4994" s="42"/>
    </row>
    <row r="4995" spans="1:6" ht="15">
      <c r="A4995" s="40"/>
      <c r="B4995" s="40"/>
      <c r="C4995" s="41"/>
      <c r="D4995" s="69"/>
      <c r="E4995" s="42"/>
      <c r="F4995" s="42"/>
    </row>
    <row r="4996" spans="1:6" ht="15">
      <c r="A4996" s="40"/>
      <c r="B4996" s="40"/>
      <c r="C4996" s="41"/>
      <c r="D4996" s="69"/>
      <c r="E4996" s="42"/>
      <c r="F4996" s="42"/>
    </row>
    <row r="4997" spans="1:6" ht="15">
      <c r="A4997" s="40"/>
      <c r="B4997" s="40"/>
      <c r="C4997" s="41"/>
      <c r="D4997" s="69"/>
      <c r="E4997" s="42"/>
      <c r="F4997" s="42"/>
    </row>
    <row r="4998" spans="1:6" ht="15">
      <c r="A4998" s="40"/>
      <c r="B4998" s="40"/>
      <c r="C4998" s="41"/>
      <c r="D4998" s="69"/>
      <c r="E4998" s="42"/>
      <c r="F4998" s="42"/>
    </row>
    <row r="4999" spans="1:6" ht="15">
      <c r="A4999" s="40"/>
      <c r="B4999" s="40"/>
      <c r="C4999" s="41"/>
      <c r="D4999" s="69"/>
      <c r="E4999" s="42"/>
      <c r="F4999" s="42"/>
    </row>
    <row r="5000" spans="1:6" ht="15">
      <c r="A5000" s="40"/>
      <c r="B5000" s="40"/>
      <c r="C5000" s="41"/>
      <c r="D5000" s="69"/>
      <c r="E5000" s="42"/>
      <c r="F5000" s="42"/>
    </row>
    <row r="5001" spans="1:6" ht="15">
      <c r="A5001" s="40"/>
      <c r="B5001" s="40"/>
      <c r="C5001" s="41"/>
      <c r="D5001" s="69"/>
      <c r="E5001" s="42"/>
      <c r="F5001" s="42"/>
    </row>
    <row r="5002" spans="1:6" ht="15">
      <c r="A5002" s="40"/>
      <c r="B5002" s="40"/>
      <c r="C5002" s="41"/>
      <c r="D5002" s="69"/>
      <c r="E5002" s="42"/>
      <c r="F5002" s="42"/>
    </row>
    <row r="5003" spans="1:6" ht="15">
      <c r="A5003" s="40"/>
      <c r="B5003" s="40"/>
      <c r="C5003" s="41"/>
      <c r="D5003" s="69"/>
      <c r="E5003" s="42"/>
      <c r="F5003" s="42"/>
    </row>
    <row r="5004" spans="1:6" ht="15">
      <c r="A5004" s="40"/>
      <c r="B5004" s="40"/>
      <c r="C5004" s="41"/>
      <c r="D5004" s="69"/>
      <c r="E5004" s="42"/>
      <c r="F5004" s="42"/>
    </row>
    <row r="5005" spans="1:6" ht="15">
      <c r="A5005" s="40"/>
      <c r="B5005" s="40"/>
      <c r="C5005" s="41"/>
      <c r="D5005" s="69"/>
      <c r="E5005" s="42"/>
      <c r="F5005" s="42"/>
    </row>
    <row r="5006" spans="1:6" ht="15">
      <c r="A5006" s="40"/>
      <c r="B5006" s="40"/>
      <c r="C5006" s="41"/>
      <c r="D5006" s="69"/>
      <c r="E5006" s="42"/>
      <c r="F5006" s="42"/>
    </row>
    <row r="5007" spans="1:6" ht="15">
      <c r="A5007" s="40"/>
      <c r="B5007" s="40"/>
      <c r="C5007" s="41"/>
      <c r="D5007" s="69"/>
      <c r="E5007" s="42"/>
      <c r="F5007" s="42"/>
    </row>
    <row r="5008" spans="1:6" ht="15">
      <c r="A5008" s="40"/>
      <c r="B5008" s="40"/>
      <c r="C5008" s="41"/>
      <c r="D5008" s="69"/>
      <c r="E5008" s="42"/>
      <c r="F5008" s="42"/>
    </row>
    <row r="5009" spans="1:6" ht="15">
      <c r="A5009" s="40"/>
      <c r="B5009" s="40"/>
      <c r="C5009" s="41"/>
      <c r="D5009" s="69"/>
      <c r="E5009" s="42"/>
      <c r="F5009" s="42"/>
    </row>
    <row r="5010" spans="1:6" ht="15">
      <c r="A5010" s="40"/>
      <c r="B5010" s="40"/>
      <c r="C5010" s="41"/>
      <c r="D5010" s="69"/>
      <c r="E5010" s="42"/>
      <c r="F5010" s="42"/>
    </row>
    <row r="5011" spans="1:6" ht="15">
      <c r="A5011" s="40"/>
      <c r="B5011" s="40"/>
      <c r="C5011" s="41"/>
      <c r="D5011" s="69"/>
      <c r="E5011" s="42"/>
      <c r="F5011" s="42"/>
    </row>
    <row r="5012" spans="1:6" ht="15">
      <c r="A5012" s="40"/>
      <c r="B5012" s="40"/>
      <c r="C5012" s="41"/>
      <c r="D5012" s="69"/>
      <c r="E5012" s="42"/>
      <c r="F5012" s="42"/>
    </row>
    <row r="5013" spans="1:6" ht="15">
      <c r="A5013" s="40"/>
      <c r="B5013" s="40"/>
      <c r="C5013" s="41"/>
      <c r="D5013" s="69"/>
      <c r="E5013" s="42"/>
      <c r="F5013" s="42"/>
    </row>
    <row r="5014" spans="1:6" ht="15">
      <c r="A5014" s="40"/>
      <c r="B5014" s="40"/>
      <c r="C5014" s="41"/>
      <c r="D5014" s="69"/>
      <c r="E5014" s="42"/>
      <c r="F5014" s="42"/>
    </row>
    <row r="5015" spans="1:6" ht="15">
      <c r="A5015" s="40"/>
      <c r="B5015" s="40"/>
      <c r="C5015" s="41"/>
      <c r="D5015" s="69"/>
      <c r="E5015" s="42"/>
      <c r="F5015" s="42"/>
    </row>
    <row r="5016" spans="1:6" ht="15">
      <c r="A5016" s="40"/>
      <c r="B5016" s="40"/>
      <c r="C5016" s="41"/>
      <c r="D5016" s="69"/>
      <c r="E5016" s="42"/>
      <c r="F5016" s="42"/>
    </row>
    <row r="5017" spans="1:6" ht="15">
      <c r="A5017" s="40"/>
      <c r="B5017" s="40"/>
      <c r="C5017" s="41"/>
      <c r="D5017" s="69"/>
      <c r="E5017" s="42"/>
      <c r="F5017" s="42"/>
    </row>
    <row r="5018" spans="1:6" ht="15">
      <c r="A5018" s="40"/>
      <c r="B5018" s="40"/>
      <c r="C5018" s="41"/>
      <c r="D5018" s="69"/>
      <c r="E5018" s="42"/>
      <c r="F5018" s="42"/>
    </row>
    <row r="5019" spans="1:6" ht="15">
      <c r="A5019" s="40"/>
      <c r="B5019" s="40"/>
      <c r="C5019" s="41"/>
      <c r="D5019" s="69"/>
      <c r="E5019" s="42"/>
      <c r="F5019" s="42"/>
    </row>
    <row r="5020" spans="1:6" ht="15">
      <c r="A5020" s="40"/>
      <c r="B5020" s="40"/>
      <c r="C5020" s="41"/>
      <c r="D5020" s="69"/>
      <c r="E5020" s="42"/>
      <c r="F5020" s="42"/>
    </row>
    <row r="5021" spans="1:6" ht="15">
      <c r="A5021" s="40"/>
      <c r="B5021" s="40"/>
      <c r="C5021" s="41"/>
      <c r="D5021" s="69"/>
      <c r="E5021" s="42"/>
      <c r="F5021" s="42"/>
    </row>
    <row r="5022" spans="1:6" ht="15">
      <c r="A5022" s="40"/>
      <c r="B5022" s="40"/>
      <c r="C5022" s="41"/>
      <c r="D5022" s="69"/>
      <c r="E5022" s="42"/>
      <c r="F5022" s="42"/>
    </row>
    <row r="5023" spans="1:6" ht="15">
      <c r="A5023" s="40"/>
      <c r="B5023" s="40"/>
      <c r="C5023" s="41"/>
      <c r="D5023" s="69"/>
      <c r="E5023" s="42"/>
      <c r="F5023" s="42"/>
    </row>
    <row r="5024" spans="1:6" ht="15">
      <c r="A5024" s="40"/>
      <c r="B5024" s="40"/>
      <c r="C5024" s="41"/>
      <c r="D5024" s="69"/>
      <c r="E5024" s="42"/>
      <c r="F5024" s="42"/>
    </row>
    <row r="5025" spans="1:6" ht="15">
      <c r="A5025" s="40"/>
      <c r="B5025" s="40"/>
      <c r="C5025" s="41"/>
      <c r="D5025" s="69"/>
      <c r="E5025" s="42"/>
      <c r="F5025" s="42"/>
    </row>
    <row r="5026" spans="1:6" ht="15">
      <c r="A5026" s="40"/>
      <c r="B5026" s="40"/>
      <c r="C5026" s="41"/>
      <c r="D5026" s="69"/>
      <c r="E5026" s="42"/>
      <c r="F5026" s="42"/>
    </row>
    <row r="5027" spans="1:6" ht="15">
      <c r="A5027" s="40"/>
      <c r="B5027" s="40"/>
      <c r="C5027" s="41"/>
      <c r="D5027" s="69"/>
      <c r="E5027" s="42"/>
      <c r="F5027" s="42"/>
    </row>
    <row r="5028" spans="1:6" ht="15">
      <c r="A5028" s="40"/>
      <c r="B5028" s="40"/>
      <c r="C5028" s="41"/>
      <c r="D5028" s="69"/>
      <c r="E5028" s="42"/>
      <c r="F5028" s="42"/>
    </row>
    <row r="5029" spans="1:6" ht="15">
      <c r="A5029" s="40"/>
      <c r="B5029" s="40"/>
      <c r="C5029" s="41"/>
      <c r="D5029" s="69"/>
      <c r="E5029" s="42"/>
      <c r="F5029" s="42"/>
    </row>
    <row r="5030" spans="1:6" ht="15">
      <c r="A5030" s="40"/>
      <c r="B5030" s="40"/>
      <c r="C5030" s="41"/>
      <c r="D5030" s="69"/>
      <c r="E5030" s="42"/>
      <c r="F5030" s="42"/>
    </row>
    <row r="5031" spans="1:6" ht="15">
      <c r="A5031" s="40"/>
      <c r="B5031" s="40"/>
      <c r="C5031" s="41"/>
      <c r="D5031" s="69"/>
      <c r="E5031" s="42"/>
      <c r="F5031" s="42"/>
    </row>
    <row r="5032" spans="1:6" ht="15">
      <c r="A5032" s="40"/>
      <c r="B5032" s="40"/>
      <c r="C5032" s="41"/>
      <c r="D5032" s="69"/>
      <c r="E5032" s="42"/>
      <c r="F5032" s="42"/>
    </row>
    <row r="5033" spans="1:6" ht="15">
      <c r="A5033" s="40"/>
      <c r="B5033" s="40"/>
      <c r="C5033" s="41"/>
      <c r="D5033" s="69"/>
      <c r="E5033" s="42"/>
      <c r="F5033" s="42"/>
    </row>
    <row r="5034" spans="1:6" ht="15">
      <c r="A5034" s="40"/>
      <c r="B5034" s="40"/>
      <c r="C5034" s="41"/>
      <c r="D5034" s="69"/>
      <c r="E5034" s="42"/>
      <c r="F5034" s="42"/>
    </row>
    <row r="5035" spans="1:6" ht="15">
      <c r="A5035" s="40"/>
      <c r="B5035" s="40"/>
      <c r="C5035" s="41"/>
      <c r="D5035" s="69"/>
      <c r="E5035" s="42"/>
      <c r="F5035" s="42"/>
    </row>
    <row r="5036" spans="1:6" ht="15">
      <c r="A5036" s="40"/>
      <c r="B5036" s="40"/>
      <c r="C5036" s="41"/>
      <c r="D5036" s="69"/>
      <c r="E5036" s="42"/>
      <c r="F5036" s="42"/>
    </row>
    <row r="5037" spans="1:6" ht="15">
      <c r="A5037" s="40"/>
      <c r="B5037" s="40"/>
      <c r="C5037" s="41"/>
      <c r="D5037" s="69"/>
      <c r="E5037" s="42"/>
      <c r="F5037" s="42"/>
    </row>
    <row r="5038" spans="1:6" ht="15">
      <c r="A5038" s="40"/>
      <c r="B5038" s="40"/>
      <c r="C5038" s="41"/>
      <c r="D5038" s="69"/>
      <c r="E5038" s="42"/>
      <c r="F5038" s="42"/>
    </row>
    <row r="5039" spans="1:6" ht="15">
      <c r="A5039" s="40"/>
      <c r="B5039" s="40"/>
      <c r="C5039" s="41"/>
      <c r="D5039" s="69"/>
      <c r="E5039" s="42"/>
      <c r="F5039" s="42"/>
    </row>
    <row r="5040" spans="1:6" ht="15">
      <c r="A5040" s="40"/>
      <c r="B5040" s="40"/>
      <c r="C5040" s="41"/>
      <c r="D5040" s="69"/>
      <c r="E5040" s="42"/>
      <c r="F5040" s="42"/>
    </row>
    <row r="5041" spans="1:6" ht="15">
      <c r="A5041" s="40"/>
      <c r="B5041" s="40"/>
      <c r="C5041" s="41"/>
      <c r="D5041" s="69"/>
      <c r="E5041" s="42"/>
      <c r="F5041" s="42"/>
    </row>
    <row r="5042" spans="1:6" ht="15">
      <c r="A5042" s="40"/>
      <c r="B5042" s="40"/>
      <c r="C5042" s="41"/>
      <c r="D5042" s="69"/>
      <c r="E5042" s="42"/>
      <c r="F5042" s="42"/>
    </row>
    <row r="5043" spans="1:6" ht="15">
      <c r="A5043" s="40"/>
      <c r="B5043" s="40"/>
      <c r="C5043" s="41"/>
      <c r="D5043" s="69"/>
      <c r="E5043" s="42"/>
      <c r="F5043" s="42"/>
    </row>
    <row r="5044" spans="1:6" ht="15">
      <c r="A5044" s="40"/>
      <c r="B5044" s="40"/>
      <c r="C5044" s="41"/>
      <c r="D5044" s="69"/>
      <c r="E5044" s="42"/>
      <c r="F5044" s="42"/>
    </row>
    <row r="5045" spans="1:6" ht="15">
      <c r="A5045" s="40"/>
      <c r="B5045" s="40"/>
      <c r="C5045" s="41"/>
      <c r="D5045" s="69"/>
      <c r="E5045" s="42"/>
      <c r="F5045" s="42"/>
    </row>
    <row r="5046" spans="1:6" ht="15">
      <c r="A5046" s="40"/>
      <c r="B5046" s="40"/>
      <c r="C5046" s="41"/>
      <c r="D5046" s="69"/>
      <c r="E5046" s="42"/>
      <c r="F5046" s="42"/>
    </row>
    <row r="5047" spans="1:6" ht="15">
      <c r="A5047" s="40"/>
      <c r="B5047" s="40"/>
      <c r="C5047" s="41"/>
      <c r="D5047" s="69"/>
      <c r="E5047" s="42"/>
      <c r="F5047" s="42"/>
    </row>
    <row r="5048" spans="1:6" ht="15">
      <c r="A5048" s="40"/>
      <c r="B5048" s="40"/>
      <c r="C5048" s="41"/>
      <c r="D5048" s="69"/>
      <c r="E5048" s="42"/>
      <c r="F5048" s="42"/>
    </row>
    <row r="5049" spans="1:6" ht="15">
      <c r="A5049" s="40"/>
      <c r="B5049" s="40"/>
      <c r="C5049" s="41"/>
      <c r="D5049" s="69"/>
      <c r="E5049" s="42"/>
      <c r="F5049" s="42"/>
    </row>
    <row r="5050" spans="1:6" ht="15">
      <c r="A5050" s="40"/>
      <c r="B5050" s="40"/>
      <c r="C5050" s="41"/>
      <c r="D5050" s="69"/>
      <c r="E5050" s="42"/>
      <c r="F5050" s="42"/>
    </row>
    <row r="5051" spans="1:6" ht="15">
      <c r="A5051" s="40"/>
      <c r="B5051" s="40"/>
      <c r="C5051" s="41"/>
      <c r="D5051" s="69"/>
      <c r="E5051" s="42"/>
      <c r="F5051" s="42"/>
    </row>
    <row r="5052" spans="1:6" ht="15">
      <c r="A5052" s="40"/>
      <c r="B5052" s="40"/>
      <c r="C5052" s="41"/>
      <c r="D5052" s="69"/>
      <c r="E5052" s="42"/>
      <c r="F5052" s="42"/>
    </row>
    <row r="5053" spans="1:6" ht="15">
      <c r="A5053" s="40"/>
      <c r="B5053" s="40"/>
      <c r="C5053" s="41"/>
      <c r="D5053" s="69"/>
      <c r="E5053" s="42"/>
      <c r="F5053" s="42"/>
    </row>
    <row r="5054" spans="1:6" ht="15">
      <c r="A5054" s="40"/>
      <c r="B5054" s="40"/>
      <c r="C5054" s="41"/>
      <c r="D5054" s="69"/>
      <c r="E5054" s="42"/>
      <c r="F5054" s="42"/>
    </row>
    <row r="5055" spans="1:6" ht="15">
      <c r="A5055" s="40"/>
      <c r="B5055" s="40"/>
      <c r="C5055" s="41"/>
      <c r="D5055" s="69"/>
      <c r="E5055" s="42"/>
      <c r="F5055" s="42"/>
    </row>
    <row r="5056" spans="1:6" ht="15">
      <c r="A5056" s="40"/>
      <c r="B5056" s="40"/>
      <c r="C5056" s="41"/>
      <c r="D5056" s="69"/>
      <c r="E5056" s="42"/>
      <c r="F5056" s="42"/>
    </row>
    <row r="5057" spans="1:6" ht="15">
      <c r="A5057" s="40"/>
      <c r="B5057" s="40"/>
      <c r="C5057" s="41"/>
      <c r="D5057" s="69"/>
      <c r="E5057" s="42"/>
      <c r="F5057" s="42"/>
    </row>
    <row r="5058" spans="1:6" ht="15">
      <c r="A5058" s="40"/>
      <c r="B5058" s="40"/>
      <c r="C5058" s="41"/>
      <c r="D5058" s="69"/>
      <c r="E5058" s="42"/>
      <c r="F5058" s="42"/>
    </row>
    <row r="5059" spans="1:6" ht="15">
      <c r="A5059" s="40"/>
      <c r="B5059" s="40"/>
      <c r="C5059" s="41"/>
      <c r="D5059" s="69"/>
      <c r="E5059" s="42"/>
      <c r="F5059" s="42"/>
    </row>
    <row r="5060" spans="1:6" ht="15">
      <c r="A5060" s="40"/>
      <c r="B5060" s="40"/>
      <c r="C5060" s="41"/>
      <c r="D5060" s="69"/>
      <c r="E5060" s="42"/>
      <c r="F5060" s="42"/>
    </row>
    <row r="5061" spans="1:6" ht="15">
      <c r="A5061" s="40"/>
      <c r="B5061" s="40"/>
      <c r="C5061" s="41"/>
      <c r="D5061" s="69"/>
      <c r="E5061" s="42"/>
      <c r="F5061" s="42"/>
    </row>
    <row r="5062" spans="1:6" ht="15">
      <c r="A5062" s="40"/>
      <c r="B5062" s="40"/>
      <c r="C5062" s="41"/>
      <c r="D5062" s="69"/>
      <c r="E5062" s="42"/>
      <c r="F5062" s="42"/>
    </row>
    <row r="5063" spans="1:6" ht="15">
      <c r="A5063" s="40"/>
      <c r="B5063" s="40"/>
      <c r="C5063" s="41"/>
      <c r="D5063" s="69"/>
      <c r="E5063" s="42"/>
      <c r="F5063" s="42"/>
    </row>
    <row r="5064" spans="1:6" ht="15">
      <c r="A5064" s="40"/>
      <c r="B5064" s="40"/>
      <c r="C5064" s="41"/>
      <c r="D5064" s="69"/>
      <c r="E5064" s="42"/>
      <c r="F5064" s="42"/>
    </row>
    <row r="5065" spans="1:6" ht="15">
      <c r="A5065" s="40"/>
      <c r="B5065" s="40"/>
      <c r="C5065" s="41"/>
      <c r="D5065" s="69"/>
      <c r="E5065" s="42"/>
      <c r="F5065" s="42"/>
    </row>
    <row r="5066" spans="1:6" ht="15">
      <c r="A5066" s="40"/>
      <c r="B5066" s="40"/>
      <c r="C5066" s="41"/>
      <c r="D5066" s="69"/>
      <c r="E5066" s="42"/>
      <c r="F5066" s="42"/>
    </row>
    <row r="5067" spans="1:6" ht="15">
      <c r="A5067" s="40"/>
      <c r="B5067" s="40"/>
      <c r="C5067" s="41"/>
      <c r="D5067" s="69"/>
      <c r="E5067" s="42"/>
      <c r="F5067" s="42"/>
    </row>
    <row r="5068" spans="1:6" ht="15">
      <c r="A5068" s="40"/>
      <c r="B5068" s="40"/>
      <c r="C5068" s="41"/>
      <c r="D5068" s="69"/>
      <c r="E5068" s="42"/>
      <c r="F5068" s="42"/>
    </row>
    <row r="5069" spans="1:6" ht="15">
      <c r="A5069" s="40"/>
      <c r="B5069" s="40"/>
      <c r="C5069" s="41"/>
      <c r="D5069" s="69"/>
      <c r="E5069" s="42"/>
      <c r="F5069" s="42"/>
    </row>
    <row r="5070" spans="1:6" ht="15">
      <c r="A5070" s="40"/>
      <c r="B5070" s="40"/>
      <c r="C5070" s="41"/>
      <c r="D5070" s="69"/>
      <c r="E5070" s="42"/>
      <c r="F5070" s="42"/>
    </row>
    <row r="5071" spans="1:6" ht="15">
      <c r="A5071" s="40"/>
      <c r="B5071" s="40"/>
      <c r="C5071" s="41"/>
      <c r="D5071" s="69"/>
      <c r="E5071" s="42"/>
      <c r="F5071" s="42"/>
    </row>
    <row r="5072" spans="1:6" ht="15">
      <c r="A5072" s="40"/>
      <c r="B5072" s="40"/>
      <c r="C5072" s="41"/>
      <c r="D5072" s="69"/>
      <c r="E5072" s="42"/>
      <c r="F5072" s="42"/>
    </row>
    <row r="5073" spans="1:6" ht="15">
      <c r="A5073" s="40"/>
      <c r="B5073" s="40"/>
      <c r="C5073" s="41"/>
      <c r="D5073" s="69"/>
      <c r="E5073" s="42"/>
      <c r="F5073" s="42"/>
    </row>
    <row r="5074" spans="1:6" ht="15">
      <c r="A5074" s="40"/>
      <c r="B5074" s="40"/>
      <c r="C5074" s="41"/>
      <c r="D5074" s="69"/>
      <c r="E5074" s="42"/>
      <c r="F5074" s="42"/>
    </row>
    <row r="5075" spans="1:6" ht="15">
      <c r="A5075" s="40"/>
      <c r="B5075" s="40"/>
      <c r="C5075" s="41"/>
      <c r="D5075" s="69"/>
      <c r="E5075" s="42"/>
      <c r="F5075" s="42"/>
    </row>
    <row r="5076" spans="1:6" ht="15">
      <c r="A5076" s="40"/>
      <c r="B5076" s="40"/>
      <c r="C5076" s="41"/>
      <c r="D5076" s="69"/>
      <c r="E5076" s="42"/>
      <c r="F5076" s="42"/>
    </row>
    <row r="5077" spans="1:6" ht="15">
      <c r="A5077" s="40"/>
      <c r="B5077" s="40"/>
      <c r="C5077" s="41"/>
      <c r="D5077" s="69"/>
      <c r="E5077" s="42"/>
      <c r="F5077" s="42"/>
    </row>
    <row r="5078" spans="1:6" ht="15">
      <c r="A5078" s="40"/>
      <c r="B5078" s="40"/>
      <c r="C5078" s="41"/>
      <c r="D5078" s="69"/>
      <c r="E5078" s="42"/>
      <c r="F5078" s="42"/>
    </row>
    <row r="5079" spans="1:6" ht="15">
      <c r="A5079" s="40"/>
      <c r="B5079" s="40"/>
      <c r="C5079" s="41"/>
      <c r="D5079" s="69"/>
      <c r="E5079" s="42"/>
      <c r="F5079" s="42"/>
    </row>
    <row r="5080" spans="1:6" ht="15">
      <c r="A5080" s="40"/>
      <c r="B5080" s="40"/>
      <c r="C5080" s="41"/>
      <c r="D5080" s="69"/>
      <c r="E5080" s="42"/>
      <c r="F5080" s="42"/>
    </row>
    <row r="5081" spans="1:6" ht="15">
      <c r="A5081" s="40"/>
      <c r="B5081" s="40"/>
      <c r="C5081" s="41"/>
      <c r="D5081" s="69"/>
      <c r="E5081" s="42"/>
      <c r="F5081" s="42"/>
    </row>
    <row r="5082" spans="1:6" ht="15">
      <c r="A5082" s="40"/>
      <c r="B5082" s="40"/>
      <c r="C5082" s="41"/>
      <c r="D5082" s="69"/>
      <c r="E5082" s="42"/>
      <c r="F5082" s="42"/>
    </row>
    <row r="5083" spans="1:6" ht="15">
      <c r="A5083" s="40"/>
      <c r="B5083" s="40"/>
      <c r="C5083" s="41"/>
      <c r="D5083" s="69"/>
      <c r="E5083" s="42"/>
      <c r="F5083" s="42"/>
    </row>
    <row r="5084" spans="1:6" ht="15">
      <c r="A5084" s="40"/>
      <c r="B5084" s="40"/>
      <c r="C5084" s="41"/>
      <c r="D5084" s="69"/>
      <c r="E5084" s="42"/>
      <c r="F5084" s="42"/>
    </row>
    <row r="5085" spans="1:6" ht="15">
      <c r="A5085" s="40"/>
      <c r="B5085" s="40"/>
      <c r="C5085" s="41"/>
      <c r="D5085" s="69"/>
      <c r="E5085" s="42"/>
      <c r="F5085" s="42"/>
    </row>
    <row r="5086" spans="1:6" ht="15">
      <c r="A5086" s="40"/>
      <c r="B5086" s="40"/>
      <c r="C5086" s="41"/>
      <c r="D5086" s="69"/>
      <c r="E5086" s="42"/>
      <c r="F5086" s="42"/>
    </row>
    <row r="5087" spans="1:6" ht="15">
      <c r="A5087" s="40"/>
      <c r="B5087" s="40"/>
      <c r="C5087" s="41"/>
      <c r="D5087" s="69"/>
      <c r="E5087" s="42"/>
      <c r="F5087" s="42"/>
    </row>
    <row r="5088" spans="1:6" ht="15">
      <c r="A5088" s="40"/>
      <c r="B5088" s="40"/>
      <c r="C5088" s="41"/>
      <c r="D5088" s="69"/>
      <c r="E5088" s="42"/>
      <c r="F5088" s="42"/>
    </row>
    <row r="5089" spans="1:6" ht="15">
      <c r="A5089" s="40"/>
      <c r="B5089" s="40"/>
      <c r="C5089" s="41"/>
      <c r="D5089" s="69"/>
      <c r="E5089" s="42"/>
      <c r="F5089" s="42"/>
    </row>
    <row r="5090" spans="1:6" ht="15">
      <c r="A5090" s="40"/>
      <c r="B5090" s="40"/>
      <c r="C5090" s="41"/>
      <c r="D5090" s="69"/>
      <c r="E5090" s="42"/>
      <c r="F5090" s="42"/>
    </row>
    <row r="5091" spans="1:6" ht="15">
      <c r="A5091" s="40"/>
      <c r="B5091" s="40"/>
      <c r="C5091" s="41"/>
      <c r="D5091" s="69"/>
      <c r="E5091" s="42"/>
      <c r="F5091" s="42"/>
    </row>
    <row r="5092" spans="1:6" ht="15">
      <c r="A5092" s="40"/>
      <c r="B5092" s="40"/>
      <c r="C5092" s="41"/>
      <c r="D5092" s="69"/>
      <c r="E5092" s="42"/>
      <c r="F5092" s="42"/>
    </row>
    <row r="5093" spans="1:6" ht="15">
      <c r="A5093" s="40"/>
      <c r="B5093" s="40"/>
      <c r="C5093" s="41"/>
      <c r="D5093" s="69"/>
      <c r="E5093" s="42"/>
      <c r="F5093" s="42"/>
    </row>
    <row r="5094" spans="1:6" ht="15">
      <c r="A5094" s="40"/>
      <c r="B5094" s="40"/>
      <c r="C5094" s="41"/>
      <c r="D5094" s="69"/>
      <c r="E5094" s="42"/>
      <c r="F5094" s="42"/>
    </row>
    <row r="5095" spans="1:6" ht="15">
      <c r="A5095" s="40"/>
      <c r="B5095" s="40"/>
      <c r="C5095" s="41"/>
      <c r="D5095" s="69"/>
      <c r="E5095" s="42"/>
      <c r="F5095" s="42"/>
    </row>
    <row r="5096" spans="1:6" ht="15">
      <c r="A5096" s="40"/>
      <c r="B5096" s="40"/>
      <c r="C5096" s="41"/>
      <c r="D5096" s="69"/>
      <c r="E5096" s="42"/>
      <c r="F5096" s="42"/>
    </row>
    <row r="5097" spans="1:6" ht="15">
      <c r="A5097" s="40"/>
      <c r="B5097" s="40"/>
      <c r="C5097" s="41"/>
      <c r="D5097" s="69"/>
      <c r="E5097" s="42"/>
      <c r="F5097" s="42"/>
    </row>
    <row r="5098" spans="1:6" ht="15">
      <c r="A5098" s="40"/>
      <c r="B5098" s="40"/>
      <c r="C5098" s="41"/>
      <c r="D5098" s="69"/>
      <c r="E5098" s="42"/>
      <c r="F5098" s="42"/>
    </row>
    <row r="5099" spans="1:6" ht="15">
      <c r="A5099" s="40"/>
      <c r="B5099" s="40"/>
      <c r="C5099" s="41"/>
      <c r="D5099" s="69"/>
      <c r="E5099" s="42"/>
      <c r="F5099" s="42"/>
    </row>
    <row r="5100" spans="1:6" ht="15">
      <c r="A5100" s="40"/>
      <c r="B5100" s="40"/>
      <c r="C5100" s="41"/>
      <c r="D5100" s="69"/>
      <c r="E5100" s="42"/>
      <c r="F5100" s="42"/>
    </row>
    <row r="5101" spans="1:6" ht="15">
      <c r="A5101" s="40"/>
      <c r="B5101" s="40"/>
      <c r="C5101" s="41"/>
      <c r="D5101" s="69"/>
      <c r="E5101" s="42"/>
      <c r="F5101" s="42"/>
    </row>
    <row r="5102" spans="1:6" ht="15">
      <c r="A5102" s="40"/>
      <c r="B5102" s="40"/>
      <c r="C5102" s="41"/>
      <c r="D5102" s="69"/>
      <c r="E5102" s="42"/>
      <c r="F5102" s="42"/>
    </row>
    <row r="5103" spans="1:6" ht="15">
      <c r="A5103" s="40"/>
      <c r="B5103" s="40"/>
      <c r="C5103" s="41"/>
      <c r="D5103" s="69"/>
      <c r="E5103" s="42"/>
      <c r="F5103" s="42"/>
    </row>
    <row r="5104" spans="1:6" ht="15">
      <c r="A5104" s="40"/>
      <c r="B5104" s="40"/>
      <c r="C5104" s="41"/>
      <c r="D5104" s="69"/>
      <c r="E5104" s="42"/>
      <c r="F5104" s="42"/>
    </row>
    <row r="5105" spans="1:6" ht="15">
      <c r="A5105" s="40"/>
      <c r="B5105" s="40"/>
      <c r="C5105" s="41"/>
      <c r="D5105" s="69"/>
      <c r="E5105" s="42"/>
      <c r="F5105" s="42"/>
    </row>
    <row r="5106" spans="1:6" ht="15">
      <c r="A5106" s="40"/>
      <c r="B5106" s="40"/>
      <c r="C5106" s="41"/>
      <c r="D5106" s="69"/>
      <c r="E5106" s="42"/>
      <c r="F5106" s="42"/>
    </row>
    <row r="5107" spans="1:6" ht="15">
      <c r="A5107" s="40"/>
      <c r="B5107" s="40"/>
      <c r="C5107" s="41"/>
      <c r="D5107" s="69"/>
      <c r="E5107" s="42"/>
      <c r="F5107" s="42"/>
    </row>
    <row r="5108" spans="1:6" ht="15">
      <c r="A5108" s="40"/>
      <c r="B5108" s="40"/>
      <c r="C5108" s="41"/>
      <c r="D5108" s="69"/>
      <c r="E5108" s="42"/>
      <c r="F5108" s="42"/>
    </row>
    <row r="5109" spans="1:6" ht="15">
      <c r="A5109" s="40"/>
      <c r="B5109" s="40"/>
      <c r="C5109" s="41"/>
      <c r="D5109" s="69"/>
      <c r="E5109" s="42"/>
      <c r="F5109" s="42"/>
    </row>
    <row r="5110" spans="1:6" ht="15">
      <c r="A5110" s="40"/>
      <c r="B5110" s="40"/>
      <c r="C5110" s="41"/>
      <c r="D5110" s="69"/>
      <c r="E5110" s="42"/>
      <c r="F5110" s="42"/>
    </row>
    <row r="5111" spans="1:6" ht="15">
      <c r="A5111" s="40"/>
      <c r="B5111" s="40"/>
      <c r="C5111" s="41"/>
      <c r="D5111" s="69"/>
      <c r="E5111" s="42"/>
      <c r="F5111" s="42"/>
    </row>
    <row r="5112" spans="1:6" ht="15">
      <c r="A5112" s="40"/>
      <c r="B5112" s="40"/>
      <c r="C5112" s="41"/>
      <c r="D5112" s="69"/>
      <c r="E5112" s="42"/>
      <c r="F5112" s="42"/>
    </row>
    <row r="5113" spans="1:6" ht="15">
      <c r="A5113" s="40"/>
      <c r="B5113" s="40"/>
      <c r="C5113" s="41"/>
      <c r="D5113" s="69"/>
      <c r="E5113" s="42"/>
      <c r="F5113" s="42"/>
    </row>
    <row r="5114" spans="1:6" ht="15">
      <c r="A5114" s="40"/>
      <c r="B5114" s="40"/>
      <c r="C5114" s="41"/>
      <c r="D5114" s="69"/>
      <c r="E5114" s="42"/>
      <c r="F5114" s="42"/>
    </row>
    <row r="5115" spans="1:6" ht="15">
      <c r="A5115" s="40"/>
      <c r="B5115" s="40"/>
      <c r="C5115" s="41"/>
      <c r="D5115" s="69"/>
      <c r="E5115" s="42"/>
      <c r="F5115" s="42"/>
    </row>
    <row r="5116" spans="1:6" ht="15">
      <c r="A5116" s="40"/>
      <c r="B5116" s="40"/>
      <c r="C5116" s="41"/>
      <c r="D5116" s="69"/>
      <c r="E5116" s="42"/>
      <c r="F5116" s="42"/>
    </row>
    <row r="5117" spans="1:6" ht="15">
      <c r="A5117" s="40"/>
      <c r="B5117" s="40"/>
      <c r="C5117" s="41"/>
      <c r="D5117" s="69"/>
      <c r="E5117" s="42"/>
      <c r="F5117" s="42"/>
    </row>
    <row r="5118" spans="1:6" ht="15">
      <c r="A5118" s="40"/>
      <c r="B5118" s="40"/>
      <c r="C5118" s="41"/>
      <c r="D5118" s="69"/>
      <c r="E5118" s="42"/>
      <c r="F5118" s="42"/>
    </row>
    <row r="5119" spans="1:6" ht="15">
      <c r="A5119" s="40"/>
      <c r="B5119" s="40"/>
      <c r="C5119" s="41"/>
      <c r="D5119" s="69"/>
      <c r="E5119" s="42"/>
      <c r="F5119" s="42"/>
    </row>
    <row r="5120" spans="1:6" ht="15">
      <c r="A5120" s="40"/>
      <c r="B5120" s="40"/>
      <c r="C5120" s="41"/>
      <c r="D5120" s="69"/>
      <c r="E5120" s="42"/>
      <c r="F5120" s="42"/>
    </row>
    <row r="5121" spans="1:6" ht="15">
      <c r="A5121" s="40"/>
      <c r="B5121" s="40"/>
      <c r="C5121" s="41"/>
      <c r="D5121" s="69"/>
      <c r="E5121" s="42"/>
      <c r="F5121" s="42"/>
    </row>
    <row r="5122" spans="1:6" ht="15">
      <c r="A5122" s="40"/>
      <c r="B5122" s="40"/>
      <c r="C5122" s="41"/>
      <c r="D5122" s="69"/>
      <c r="E5122" s="42"/>
      <c r="F5122" s="42"/>
    </row>
    <row r="5123" spans="1:6" ht="15">
      <c r="A5123" s="40"/>
      <c r="B5123" s="40"/>
      <c r="C5123" s="41"/>
      <c r="D5123" s="69"/>
      <c r="E5123" s="42"/>
      <c r="F5123" s="42"/>
    </row>
    <row r="5124" spans="1:6" ht="15">
      <c r="A5124" s="40"/>
      <c r="B5124" s="40"/>
      <c r="C5124" s="41"/>
      <c r="D5124" s="69"/>
      <c r="E5124" s="42"/>
      <c r="F5124" s="42"/>
    </row>
  </sheetData>
  <sheetProtection/>
  <printOptions horizontalCentered="1"/>
  <pageMargins left="0.5905511811023623" right="0.1968503937007874" top="0.1968503937007874" bottom="0.1968503937007874" header="0" footer="0.2362204724409449"/>
  <pageSetup fitToHeight="5" fitToWidth="1" horizontalDpi="600" verticalDpi="600" orientation="portrait" paperSize="9" scale="61" r:id="rId1"/>
  <rowBreaks count="2" manualBreakCount="2">
    <brk id="54" max="6" man="1"/>
    <brk id="1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22gfu2102</dc:creator>
  <cp:keywords/>
  <dc:description/>
  <cp:lastModifiedBy>22gfu2103</cp:lastModifiedBy>
  <cp:lastPrinted>2019-02-06T15:21:14Z</cp:lastPrinted>
  <dcterms:created xsi:type="dcterms:W3CDTF">2013-05-13T06:44:36Z</dcterms:created>
  <dcterms:modified xsi:type="dcterms:W3CDTF">2019-02-19T06:57:23Z</dcterms:modified>
  <cp:category/>
  <cp:version/>
  <cp:contentType/>
  <cp:contentStatus/>
</cp:coreProperties>
</file>