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1"/>
  </bookViews>
  <sheets>
    <sheet name="Лист1" sheetId="1" r:id="rId1"/>
    <sheet name="Для Дьоми" sheetId="2" r:id="rId2"/>
  </sheets>
  <definedNames>
    <definedName name="_GoBack" localSheetId="1">'Для Дьоми'!#REF!</definedName>
    <definedName name="OLE_LINK2" localSheetId="1">'Для Дьоми'!#REF!</definedName>
    <definedName name="_xlnm.Print_Titles" localSheetId="1">'Для Дьоми'!$5:$9</definedName>
    <definedName name="_xlnm.Print_Area" localSheetId="1">'Для Дьоми'!$A$2:$O$60</definedName>
  </definedNames>
  <calcPr fullCalcOnLoad="1"/>
</workbook>
</file>

<file path=xl/sharedStrings.xml><?xml version="1.0" encoding="utf-8"?>
<sst xmlns="http://schemas.openxmlformats.org/spreadsheetml/2006/main" count="218" uniqueCount="163">
  <si>
    <t>Перелік інвестиційних програм і проектів регіонального розвитку, що можуть реалізовуватися за рахунок коштів державного фонду регіонального розвитку у 2018 році
 у Хмельницькій області</t>
  </si>
  <si>
    <t>№ п/п</t>
  </si>
  <si>
    <t>Найменування інвестиційної програми і проектів регіонального розвитку та їх місцезнаходження, вид робіт</t>
  </si>
  <si>
    <t>Період реалізації (рік початку і закінчення)</t>
  </si>
  <si>
    <t>Результативність реалізації проекту
(для проектів будівництва, 
потужність відповідних одиниць)</t>
  </si>
  <si>
    <t>Кошторисна вартість об’єкта, тис. гривень</t>
  </si>
  <si>
    <t>Обсяг фінансування у 2018 році, тис. гривень:</t>
  </si>
  <si>
    <t>Форма власності</t>
  </si>
  <si>
    <t>Найменування експертної організації, дата, № експертизи</t>
  </si>
  <si>
    <t>Нормативний акт щодо затвердження проекту будівництва (ким і коли затверджено № акта)</t>
  </si>
  <si>
    <t xml:space="preserve">Номер і назва завдання з відповідної стратегії розвитку регіону та плану заходів з її реалізації, якому відповідає проект </t>
  </si>
  <si>
    <t>Примітка щодо дотримання вимог наказу Мінрегіону України №80 (пункт 2   абзац 7) та ДОПУСКУ ДО УЧАСТІ В КОНКУРСІ*</t>
  </si>
  <si>
    <t>усього</t>
  </si>
  <si>
    <t xml:space="preserve">Залишок на 01.01.18 
</t>
  </si>
  <si>
    <t>Усього</t>
  </si>
  <si>
    <t>в тому числі за рахунок:</t>
  </si>
  <si>
    <t>коштів державного фонду регіонального розвитку</t>
  </si>
  <si>
    <t>коштів місцевого бюджету</t>
  </si>
  <si>
    <t>Інших джерел фінансування</t>
  </si>
  <si>
    <t>Перехідні проекти</t>
  </si>
  <si>
    <t>ВСЬОГО по перехідним</t>
  </si>
  <si>
    <t>Білогірський район</t>
  </si>
  <si>
    <t>Загальноосвітня школа в с.Залужжя по вул.Садовій, 1А Білогірського району -  будівництво</t>
  </si>
  <si>
    <t>1990-2019</t>
  </si>
  <si>
    <t xml:space="preserve">260 учнів </t>
  </si>
  <si>
    <t>комунальна</t>
  </si>
  <si>
    <t>Філія ДП "Укрдержбудекспертиза"  у Хмельницькій області 25.11.2016 року №23-00516-16</t>
  </si>
  <si>
    <t xml:space="preserve">Наказ                   відділу освіти, молоді та спорту Білогірської РДА від 15.12.2016 року №42-А </t>
  </si>
  <si>
    <t>Стратегічна ціль 4.2.2 "Оптимізація, будівництво та реконструкція шкіл, садочків, спортивних заклладів, інших освітніх центрів" плану заходів з реалізації СРР  Хмельницької області на 2011-2020рр</t>
  </si>
  <si>
    <t xml:space="preserve">Дотримано вимог наказу Мінрегіону </t>
  </si>
  <si>
    <t>Волочиський район</t>
  </si>
  <si>
    <t xml:space="preserve">Волочиська центральна районна лікарні по вул.Незалежності, 68  в м.Волочиськ - капітальний ремонт харчоблоку та допоміжних приміщень </t>
  </si>
  <si>
    <t>2017-2018</t>
  </si>
  <si>
    <t>682,1 кв.м.</t>
  </si>
  <si>
    <t>Філія ДП "Укрдержбудекспертиза" у Хмельницькій області від 22.11.2016 року №23-00736-16</t>
  </si>
  <si>
    <t xml:space="preserve">Розпорядження голови Волочиської РДА від 05.10.2016 №1111/2016-р </t>
  </si>
  <si>
    <t xml:space="preserve">Стратегічна ціль 4.1.4.  "Впровадження енергозберігаючих заходів у житлово-комунальногму господарстві та та в закладах соціального призначення" </t>
  </si>
  <si>
    <t>Городоцький район</t>
  </si>
  <si>
    <t xml:space="preserve">Лікувальний корпус на 120 ліжок та харчоблок по вул.Шевченка, 40, м.Городок – будівництво </t>
  </si>
  <si>
    <t>120 ліжок</t>
  </si>
  <si>
    <t xml:space="preserve">Філія ДП "Укрдержбудекспертиза" у Хмельницькій області від 23.09.2015 року №23-01096-15 </t>
  </si>
  <si>
    <t xml:space="preserve">Наказ ДП "Хмельницька обласна служба єдиного замовника" від 25.09.2015 року №19 </t>
  </si>
  <si>
    <t>Стратегічна ціль 4.3.3 "Будівництво та реконструкція закладів охорони здоров'я" плану заходів з реалізації Стратегіїї регіонального розвитку Хмельницької області на 2011-2020рр</t>
  </si>
  <si>
    <t>Сатанівська селищна ОТГ</t>
  </si>
  <si>
    <t>Колишній будинок культури  по вул. Б.Хмельницького 43, в смт Сатанів Городоцького району - реконструкція під центр надання соціальних послуг</t>
  </si>
  <si>
    <t xml:space="preserve">2016 -2018 </t>
  </si>
  <si>
    <t xml:space="preserve">об'єкт </t>
  </si>
  <si>
    <t xml:space="preserve">Філія ДП "Укрдержбудекспертиза" у Хмельницькій області від 30.06.2017 №23-00433-17 </t>
  </si>
  <si>
    <t>Рішення сесії Сатанівської селищної ради від 09.11.2016 року №3/12-2016</t>
  </si>
  <si>
    <t xml:space="preserve">1.2.2 Створення та розбудова інституційної інфраструктури обєднаних територіальних громад </t>
  </si>
  <si>
    <t>Спортивний комплекс на території школи по  вул.Б.Хмельницького 44,   в смт Сатанів Городоцького району - будівництво</t>
  </si>
  <si>
    <t>2016 - 2018</t>
  </si>
  <si>
    <t>56 місць</t>
  </si>
  <si>
    <t>Філія ДП "Укрдержбудекспертиза" у Хмельницькій області від 09.06.2017 №23-00432-17</t>
  </si>
  <si>
    <t>Рішення десятої сесії Сатанівської селищної ради від 07.09.2016 року №3/10-2016</t>
  </si>
  <si>
    <t>Деражнянський район</t>
  </si>
  <si>
    <t xml:space="preserve">Парк культури та відпочинку по вул.Миру в м.Деражня  - реконструкція та влаштування спортивного сектору </t>
  </si>
  <si>
    <t>2,0 га</t>
  </si>
  <si>
    <t>Філія ДП "Укрдержбудекспертиза" у Хмельницькій області від 23.11.2016 року № 23-00691-16</t>
  </si>
  <si>
    <t>Наказ комунального підприємства "Деражнянська ЖЕК №1" від 23.11. 2016 року №51</t>
  </si>
  <si>
    <t>Стратегічна ціль 4.2.2 "Оптимізація, будівництво та реконструкція шкіл, садочків, спортивних заклладів, інших освітніх центрів"</t>
  </si>
  <si>
    <t>Дунаєвецька міська ОТГ</t>
  </si>
  <si>
    <t>Очисні споруди та напірний колектор в м.Дунаївці (ІІ черга – напірний колектор, піскоуловлювачі, каналізаційна насосна станція) - реконструкція</t>
  </si>
  <si>
    <t>2016-2019</t>
  </si>
  <si>
    <t>3,722 км у одно-трубно-му вираз</t>
  </si>
  <si>
    <t xml:space="preserve">комунальна </t>
  </si>
  <si>
    <t>Філія ДП "Укрдержбудекспертиза" у Хмельницькій області від 11.08.2016 р. №23-00397-16</t>
  </si>
  <si>
    <t>Рішення сесії дунаєвецької міської ради від 08.09.2016 №8-12/2016р</t>
  </si>
  <si>
    <t>Стратегічна ціль 4.1.3 плану заходів з реалізації Стратегіїї регіонального розвитку Хмельницької області на 2011-2020рр</t>
  </si>
  <si>
    <t>Дунаєвецька селищна ОТГ</t>
  </si>
  <si>
    <t>Водогін в смт Дунаївці Дунаєвецького району - реконструкція</t>
  </si>
  <si>
    <t>20,8 км</t>
  </si>
  <si>
    <t>Філія ДП "Укрдержбудекспертиза" у Хмельницькій області  від 03.05.2017 року № 23-00028-17</t>
  </si>
  <si>
    <t>Рішення сесії Дунаєвецької селищної ради від 11.05.2017 року №28-18/2017</t>
  </si>
  <si>
    <t xml:space="preserve">Стратегічна ціль  4.1.2. "Будівництво, реконструкція, капітальний ремонт інженерної інфраструктури, водопостачання, водовідведення та каналізації" плану заходів з реалізації СРР  </t>
  </si>
  <si>
    <t>Кам'янець-Подільський район</t>
  </si>
  <si>
    <t>Підвідний газопровід  середнього тиску до 23-х населених пунктів західного регіону, а саме: Суржа, Нагоряни, Лісківці, Рихта, Слобідка-Рихтівська, Вільне, Залісся Перше, Параївка, Чорнокозинці, Мілівці, Кудринці, Кізя- Кудринецька, Завалля, Червона Дібров</t>
  </si>
  <si>
    <t>2016-2018</t>
  </si>
  <si>
    <t>Філія ДП "Укрдержбудекспертиза" у Хмельницькій областівід 04.05.2016         №23-00171-16</t>
  </si>
  <si>
    <t xml:space="preserve">Рішення сесії Завальської сільської ради Кам'янець-Подільського району                  від 05.05.2016                       №2 </t>
  </si>
  <si>
    <t>Стратегічна ціль 3, 4.1.2 "Будівництво, реконструкція, капітальний ремонт інженерної інфраструктури, водопостачання, водовідведення та каналізації" плану заходів з реалізаці ї Стратегії РР</t>
  </si>
  <si>
    <t xml:space="preserve">Красилівський район </t>
  </si>
  <si>
    <t>Нежитлова будівля котельні  по вул. Партизанській, 3 в м. Красилів - реконструкція під спортивно-реабілітаційний центр з добудовою</t>
  </si>
  <si>
    <t>2017-2019</t>
  </si>
  <si>
    <t xml:space="preserve">75 вихованців та 250 відвідувачів </t>
  </si>
  <si>
    <t>Філія ДП "Укрдежбудекспертиза" у Хмельницькій області від 29.03.2017 року №23-00123-17</t>
  </si>
  <si>
    <t>Рішення виконавчого комітету Красилівської міської ради від 30.03.2017 року №636</t>
  </si>
  <si>
    <t>Летичівська ОТГ</t>
  </si>
  <si>
    <t>Летичівський навчально-виховний комплекс №2 загальноосвітня школа  І-ІІІ ступенів гімназія по вул.Радянська, 1 в смт Летичів - реконструкція</t>
  </si>
  <si>
    <t>обєкт</t>
  </si>
  <si>
    <t>Філія ДП "Укрдержбудекспертиза" у Хмельницькій області від 10.11.2016 року №23-00504-16</t>
  </si>
  <si>
    <t>Наказ відділу освіти, молоді та спорту Летичівської селищної ради від 17.11.2016 №12а</t>
  </si>
  <si>
    <t>Стратегічна ціль 4.1.4. "Впровадження енергозберігаючих заходів у житлово-комунальногму господарстві та та в закладах соціального призначення" плану заходів з реалізації Стратегії регіонального розвитку Хмельницької області на 2011-2020 рр.</t>
  </si>
  <si>
    <t>Полонська міська ОТГ</t>
  </si>
  <si>
    <t>Школа на 274 учня і сільського клубу на 400 відвідувачів, с.Новолабунь Полонського району - І черга будівництва</t>
  </si>
  <si>
    <t>1991-2018</t>
  </si>
  <si>
    <t>274 уч.місць, 400 відвіду-вань</t>
  </si>
  <si>
    <t>Філія ДП "Хмельницькбудекспертиза" 17.05.2016 року №23-00223-16</t>
  </si>
  <si>
    <t>Наказ ДП "Хмельницька обласна служба єдиного замовника"  від 17.05.2016 року №12</t>
  </si>
  <si>
    <t>Стратегічна ціль 4.2.2  "Оптимізація, будівництво та реконструкція шкіл, садочків, спортивних закладів, іших освітніх центрів" плану заходів з реалізації Стратегії РР</t>
  </si>
  <si>
    <t xml:space="preserve">Водопровідні мережі по вулицям Пушкіна, Привокзальна, Лесі Українки, Н.С.Говорун, Академіка Герасимчука, Ходякова в м.Полонне   та по  ділянці Понінківського водоводу  (на території м.Полонного) - реконструкція (ІІ-ІVчерга) </t>
  </si>
  <si>
    <t>15,7 км</t>
  </si>
  <si>
    <t>колективна</t>
  </si>
  <si>
    <t xml:space="preserve"> Філія ДП "Укрдержбудекспертиза" у Хмельницькій області від 20.04.2017р,                №23-00892-16</t>
  </si>
  <si>
    <t>Рішення виконавчого комітету Полонської міської ради від 26.04.2017 року №75</t>
  </si>
  <si>
    <t>Берездівська сільська ОТГ</t>
  </si>
  <si>
    <t>Дошкільний навчальний заклад Берездівського навчально-виховного комплексу  «дошкільний навчальний заклад- школа І-ІІІ ступенів" Берездівської сільської ради по  вул.Суворова, 3. в с.Берездів Славутського району - капітальний ремонт будівлі</t>
  </si>
  <si>
    <t>Філія ДП "Укрдержбудекспертиза" у Хмельницькій області від 30.12.2016  №23-00913-16</t>
  </si>
  <si>
    <t>Рішення сесії Берездівської сільської ради від 13.02.2017 року №5</t>
  </si>
  <si>
    <t xml:space="preserve">Стратегічна ціль 4.1.4."Впровадження енергозберігаючих заходів у житлово-комунальногму господарстві та та в закладах соціального призначення" </t>
  </si>
  <si>
    <t>Теофіпольський район</t>
  </si>
  <si>
    <t>Будинок культури на 500 місць в смт Теофіполь, вул.Небесної Сотні,9  (із зменшенням місць до 493) - будівництво (І - ІІ пусковий комплекс)</t>
  </si>
  <si>
    <t>1992-2019</t>
  </si>
  <si>
    <t>493 місця</t>
  </si>
  <si>
    <t>Філія ДП "Укрдержбудекспертиза" у Хмельницькій області від 24.07.2017 №23-00141-17</t>
  </si>
  <si>
    <t>Наказ ДП "Хмельницька обласна служба єдиного замовника" від 12.06.2017 №16</t>
  </si>
  <si>
    <t xml:space="preserve">Стратегічна ціль 4.2.4 "Розбудова інфраструктури, у тому числі будівництво закладів галузі культури, реконструкція, відновлення та капітальний ремонт об'єктів культурної спадщини" плану заходів з реалізації СРР </t>
  </si>
  <si>
    <t>Чемеровецький район</t>
  </si>
  <si>
    <t>Стадіон "Товтри" по вул. Центральній, 50 в смт Чемерівці - реконструкція</t>
  </si>
  <si>
    <t>2011-2018</t>
  </si>
  <si>
    <t>1900 місць</t>
  </si>
  <si>
    <t>Філія ДП "Хмельницькийдержбудекспертиза" від 15.07.2011 року №32-00249-11</t>
  </si>
  <si>
    <t>Розпорядження голови районної ради від 11.05.2017 року №30-о</t>
  </si>
  <si>
    <t xml:space="preserve">Стратегічна ціль 4.2.2 "Оптимізація, будівництво та реконструкція шкіл, садочків, спортивних заклладів, інших освітніх центрів" </t>
  </si>
  <si>
    <t>Чемеровецький селищна ОТГ</t>
  </si>
  <si>
    <t>Створення умов для надання високоякісних освітніх послуг через реалізацію проекту «Реконструкція та модернізація приміщень Чемеровецького навчально-виховного комлексу №1 «Загальноосвітня школа І-ІІІ ступенів, ліцей та міжшкільний навчально-виробничий комб</t>
  </si>
  <si>
    <t>ТОВ "Укрбудекспертиза", м.Київ від 08 вересня 2017 року №3-031-17-ЕП/КО</t>
  </si>
  <si>
    <t>Наказ Чемеровецького НВК №1 "Загальноосвітня школа І-ІІІ ступеней, ліцей та МНВК" Чемеровецької районної ради від 08.09.2017 року №101-О</t>
  </si>
  <si>
    <t>м.Старокостянтинів</t>
  </si>
  <si>
    <t xml:space="preserve"> Стадіон "Центральний", по вул.Острозького,43, м.Старокостянтинів - реконструкція бігових доріжок</t>
  </si>
  <si>
    <t xml:space="preserve">5000 куб.м/добу </t>
  </si>
  <si>
    <t>Філія ДП "Укрдержбудекспертиза у Хмельницькій області" від 30.08.2017р № 23-00484-17</t>
  </si>
  <si>
    <t>Наказ Упраління освіти виконавчного комітету Стаорокостянтинівської міської ради від 23.12.2016 року №35</t>
  </si>
  <si>
    <t xml:space="preserve">Не дотримано вимог наказу Мінрегіону </t>
  </si>
  <si>
    <t>Створення умов для надання високоякісних освітніх послуг через реалізацію проекту "ЗНЗ І-ІІІ ступенів №1 по вул.К.Острозького, 40 в м.Старокостянтинів - капітальний ремонт" в рамках реалізації концепції "Нова українська школа"</t>
  </si>
  <si>
    <t>1000 учнів  об'єкт "НУШ"</t>
  </si>
  <si>
    <t>Філія ДП "Укрдержбудекспертиза" у Хмельницькій області від 07.12.2016 року №23-00194-16</t>
  </si>
  <si>
    <t>Наказ управління освіти виконавчого комітету Старокостянтинівської міської ради від 23.12.2016 р. №24</t>
  </si>
  <si>
    <t>Шепетівський район</t>
  </si>
  <si>
    <t>Дитяче відділення на 60 ліжок з поліклінікою на 300 відвідувачів на добу по вул. В. Котика, 85, м.Шепетівка - завершення будівництва</t>
  </si>
  <si>
    <t>1998-2018</t>
  </si>
  <si>
    <t xml:space="preserve">60 ліжок, 300 відв./добу </t>
  </si>
  <si>
    <t xml:space="preserve">Філія ДП "Укрдержбудекспертиза" у Хмельницькій області  від 21.05.2015 р. № 23-00400-15 (23-00017-15) </t>
  </si>
  <si>
    <t>Розпорядження голови Шепетівської РДА  від 07.04.2016 року №109/2016-р</t>
  </si>
  <si>
    <t>Стратегічна ціль 4.3.3 "Будівництво та реконструкція закладів охорони здоров'я" плану заходів з реалізації Стратегії  РР</t>
  </si>
  <si>
    <t xml:space="preserve"> м.Кам'янець-Подільський</t>
  </si>
  <si>
    <t>Міська поліклініка № 1 по вул.І.Франка, 30 в м.Кам'янець-Подільському  - реконструкція приміщення під розміщення лікувального діагностично-консультативного центру  та фізіотерапевтичного відділення</t>
  </si>
  <si>
    <t>3986,2 кв.м</t>
  </si>
  <si>
    <t>Філія ДП "Укрдержбудекспертиза" у Хмельницькій області 31.12.2015 №23-01235-15</t>
  </si>
  <si>
    <t>Рішення  виконавчого комітету Кам'янець-Подільської міської ради від 12.05.2017 року №477</t>
  </si>
  <si>
    <t>Стратегічна ціль 4.1.4.  "Впровадження енергозберігаючих заходів у житлово-комунальногму господарстві та та в закладах соціального призначення"</t>
  </si>
  <si>
    <t>Новоушицька селищна ОТГ</t>
  </si>
  <si>
    <t>Водогін с. Браїлівка – смт Нова Ушиця - завершення будівництва</t>
  </si>
  <si>
    <t>1993-2017</t>
  </si>
  <si>
    <t>600 куб.м/добу, 3,215 км</t>
  </si>
  <si>
    <t xml:space="preserve">Філія ДП "Укрдержекспертиза" у Хмельницькій області від 03.11.2016 р № 23-00643-16 </t>
  </si>
  <si>
    <t xml:space="preserve">Рішення виконавчого комітету Новоушицької селищної ради від 22.11.2016 р. № 334 </t>
  </si>
  <si>
    <r>
      <t xml:space="preserve">Стратегічна ціль 4.2.2 "Оптимізація, будівництво та реконструкція шкіл, садочків, </t>
    </r>
    <r>
      <rPr>
        <b/>
        <sz val="9"/>
        <rFont val="Times New Roman"/>
        <family val="1"/>
      </rPr>
      <t>спортивних заклладів,</t>
    </r>
    <r>
      <rPr>
        <sz val="9"/>
        <rFont val="Times New Roman"/>
        <family val="1"/>
      </rPr>
      <t xml:space="preserve"> інших освітніх центрів" плану заходів з реалізації СРР  Хмельницької області на 2011-2020рр</t>
    </r>
  </si>
  <si>
    <r>
      <t xml:space="preserve">об'єкт </t>
    </r>
    <r>
      <rPr>
        <sz val="14"/>
        <rFont val="Times New Roman"/>
        <family val="1"/>
      </rPr>
      <t>"НУШ"</t>
    </r>
  </si>
  <si>
    <t>Додаток 3 до Програми</t>
  </si>
  <si>
    <t>Директор Департаменту економічного                                            розвитку, промисловості та                                                   інфраструктури облдержадміністрації</t>
  </si>
  <si>
    <t>Ю.Гриневич</t>
  </si>
  <si>
    <t>Додаток 1 до рішення обласної ради від 22 березня 2018 року № ___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</si>
</sst>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"/>
    <numFmt numFmtId="203" formatCode="#,##0.000"/>
    <numFmt numFmtId="204" formatCode="#,##0.0"/>
  </numFmts>
  <fonts count="58">
    <font>
      <sz val="10"/>
      <name val="Arial"/>
      <family val="0"/>
    </font>
    <font>
      <u val="single"/>
      <sz val="7.5"/>
      <color indexed="12"/>
      <name val="Arial"/>
      <family val="0"/>
    </font>
    <font>
      <sz val="10"/>
      <name val="Arial Cyr"/>
      <family val="0"/>
    </font>
    <font>
      <u val="single"/>
      <sz val="7.5"/>
      <color indexed="36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" fontId="11" fillId="0" borderId="10" xfId="0" applyNumberFormat="1" applyFont="1" applyFill="1" applyBorder="1" applyAlignment="1">
      <alignment horizontal="center" vertical="top" wrapText="1"/>
    </xf>
    <xf numFmtId="197" fontId="4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197" fontId="4" fillId="0" borderId="10" xfId="0" applyNumberFormat="1" applyFont="1" applyFill="1" applyBorder="1" applyAlignment="1">
      <alignment horizontal="center" vertical="top" wrapText="1"/>
    </xf>
    <xf numFmtId="197" fontId="13" fillId="0" borderId="10" xfId="0" applyNumberFormat="1" applyFont="1" applyFill="1" applyBorder="1" applyAlignment="1">
      <alignment horizontal="center" vertical="top" wrapText="1"/>
    </xf>
    <xf numFmtId="196" fontId="8" fillId="0" borderId="10" xfId="0" applyNumberFormat="1" applyFont="1" applyFill="1" applyBorder="1" applyAlignment="1">
      <alignment horizontal="center" vertical="top" wrapText="1"/>
    </xf>
    <xf numFmtId="196" fontId="13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1" fontId="14" fillId="0" borderId="10" xfId="0" applyNumberFormat="1" applyFont="1" applyFill="1" applyBorder="1" applyAlignment="1">
      <alignment horizontal="center" vertical="top" wrapText="1"/>
    </xf>
    <xf numFmtId="197" fontId="14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top" wrapText="1"/>
    </xf>
    <xf numFmtId="197" fontId="15" fillId="0" borderId="10" xfId="0" applyNumberFormat="1" applyFont="1" applyFill="1" applyBorder="1" applyAlignment="1">
      <alignment horizontal="center" vertical="top" wrapText="1"/>
    </xf>
    <xf numFmtId="196" fontId="1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7" fontId="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96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197" fontId="15" fillId="0" borderId="10" xfId="61" applyNumberFormat="1" applyFont="1" applyFill="1" applyBorder="1" applyAlignment="1">
      <alignment horizontal="center" vertical="top" wrapText="1"/>
    </xf>
    <xf numFmtId="196" fontId="5" fillId="0" borderId="10" xfId="0" applyNumberFormat="1" applyFont="1" applyFill="1" applyBorder="1" applyAlignment="1">
      <alignment horizontal="center" vertical="top" wrapText="1"/>
    </xf>
    <xf numFmtId="196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96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197" fontId="14" fillId="33" borderId="10" xfId="0" applyNumberFormat="1" applyFont="1" applyFill="1" applyBorder="1" applyAlignment="1">
      <alignment horizontal="left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1" fontId="11" fillId="0" borderId="10" xfId="0" applyNumberFormat="1" applyFont="1" applyFill="1" applyBorder="1" applyAlignment="1">
      <alignment horizontal="left" vertical="top" wrapText="1"/>
    </xf>
    <xf numFmtId="196" fontId="21" fillId="0" borderId="10" xfId="0" applyNumberFormat="1" applyFont="1" applyFill="1" applyBorder="1" applyAlignment="1">
      <alignment horizontal="center" vertical="top" wrapText="1"/>
    </xf>
    <xf numFmtId="2" fontId="17" fillId="0" borderId="10" xfId="0" applyNumberFormat="1" applyFont="1" applyFill="1" applyBorder="1" applyAlignment="1">
      <alignment horizontal="center" vertical="top" wrapText="1"/>
    </xf>
    <xf numFmtId="197" fontId="16" fillId="0" borderId="10" xfId="0" applyNumberFormat="1" applyFont="1" applyFill="1" applyBorder="1" applyAlignment="1">
      <alignment horizontal="left" vertical="top" wrapText="1"/>
    </xf>
    <xf numFmtId="203" fontId="15" fillId="0" borderId="10" xfId="0" applyNumberFormat="1" applyFont="1" applyFill="1" applyBorder="1" applyAlignment="1">
      <alignment horizontal="center" vertical="top" wrapText="1"/>
    </xf>
    <xf numFmtId="197" fontId="11" fillId="0" borderId="10" xfId="0" applyNumberFormat="1" applyFont="1" applyFill="1" applyBorder="1" applyAlignment="1">
      <alignment horizontal="left" vertical="top" wrapText="1"/>
    </xf>
    <xf numFmtId="197" fontId="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196" fontId="14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96" fontId="20" fillId="0" borderId="10" xfId="0" applyNumberFormat="1" applyFont="1" applyFill="1" applyBorder="1" applyAlignment="1">
      <alignment horizontal="center" vertical="top" wrapText="1"/>
    </xf>
    <xf numFmtId="1" fontId="11" fillId="0" borderId="10" xfId="0" applyNumberFormat="1" applyFont="1" applyFill="1" applyBorder="1" applyAlignment="1">
      <alignment horizontal="center" vertical="center" wrapText="1"/>
    </xf>
    <xf numFmtId="196" fontId="19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3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1"/>
  <sheetViews>
    <sheetView tabSelected="1" view="pageBreakPreview" zoomScale="60" zoomScaleNormal="75" zoomScalePageLayoutView="0" workbookViewId="0" topLeftCell="A1">
      <selection activeCell="L3" sqref="L3:N3"/>
    </sheetView>
  </sheetViews>
  <sheetFormatPr defaultColWidth="9.140625" defaultRowHeight="12.75"/>
  <cols>
    <col min="1" max="1" width="4.28125" style="1" customWidth="1"/>
    <col min="2" max="2" width="39.00390625" style="1" customWidth="1"/>
    <col min="3" max="3" width="9.7109375" style="1" customWidth="1"/>
    <col min="4" max="4" width="9.00390625" style="1" customWidth="1"/>
    <col min="5" max="5" width="15.421875" style="1" customWidth="1"/>
    <col min="6" max="6" width="15.140625" style="1" customWidth="1"/>
    <col min="7" max="7" width="15.421875" style="1" customWidth="1"/>
    <col min="8" max="8" width="14.8515625" style="1" customWidth="1"/>
    <col min="9" max="9" width="14.00390625" style="1" customWidth="1"/>
    <col min="10" max="10" width="13.140625" style="1" customWidth="1"/>
    <col min="11" max="11" width="8.421875" style="1" customWidth="1"/>
    <col min="12" max="12" width="22.140625" style="1" customWidth="1"/>
    <col min="13" max="13" width="20.421875" style="1" customWidth="1"/>
    <col min="14" max="14" width="27.00390625" style="1" customWidth="1"/>
    <col min="15" max="15" width="13.421875" style="67" customWidth="1"/>
    <col min="16" max="16384" width="9.140625" style="1" customWidth="1"/>
  </cols>
  <sheetData>
    <row r="2" spans="14:15" ht="15">
      <c r="N2" s="68" t="s">
        <v>162</v>
      </c>
      <c r="O2" s="69"/>
    </row>
    <row r="3" spans="12:15" ht="15">
      <c r="L3" s="76" t="s">
        <v>159</v>
      </c>
      <c r="M3" s="76"/>
      <c r="N3" s="76"/>
      <c r="O3" s="69"/>
    </row>
    <row r="4" spans="1:15" ht="48" customHeight="1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31.5" customHeight="1">
      <c r="A5" s="74" t="s">
        <v>1</v>
      </c>
      <c r="B5" s="74" t="s">
        <v>2</v>
      </c>
      <c r="C5" s="74" t="s">
        <v>3</v>
      </c>
      <c r="D5" s="74" t="s">
        <v>4</v>
      </c>
      <c r="E5" s="74" t="s">
        <v>5</v>
      </c>
      <c r="F5" s="74"/>
      <c r="G5" s="74" t="s">
        <v>6</v>
      </c>
      <c r="H5" s="74"/>
      <c r="I5" s="74"/>
      <c r="J5" s="74"/>
      <c r="K5" s="74" t="s">
        <v>7</v>
      </c>
      <c r="L5" s="74" t="s">
        <v>8</v>
      </c>
      <c r="M5" s="74" t="s">
        <v>9</v>
      </c>
      <c r="N5" s="74" t="s">
        <v>10</v>
      </c>
      <c r="O5" s="75" t="s">
        <v>11</v>
      </c>
    </row>
    <row r="6" spans="1:15" ht="17.25" customHeight="1">
      <c r="A6" s="74"/>
      <c r="B6" s="74"/>
      <c r="C6" s="74"/>
      <c r="D6" s="74"/>
      <c r="E6" s="74" t="s">
        <v>12</v>
      </c>
      <c r="F6" s="74" t="s">
        <v>13</v>
      </c>
      <c r="G6" s="74" t="s">
        <v>14</v>
      </c>
      <c r="H6" s="74" t="s">
        <v>15</v>
      </c>
      <c r="I6" s="74"/>
      <c r="J6" s="74"/>
      <c r="K6" s="74"/>
      <c r="L6" s="74"/>
      <c r="M6" s="77"/>
      <c r="N6" s="77"/>
      <c r="O6" s="75"/>
    </row>
    <row r="7" spans="1:15" ht="21" customHeight="1">
      <c r="A7" s="74"/>
      <c r="B7" s="74"/>
      <c r="C7" s="74"/>
      <c r="D7" s="74"/>
      <c r="E7" s="74"/>
      <c r="F7" s="74"/>
      <c r="G7" s="74"/>
      <c r="H7" s="74" t="s">
        <v>16</v>
      </c>
      <c r="I7" s="74" t="s">
        <v>17</v>
      </c>
      <c r="J7" s="74" t="s">
        <v>18</v>
      </c>
      <c r="K7" s="74"/>
      <c r="L7" s="74"/>
      <c r="M7" s="77"/>
      <c r="N7" s="77"/>
      <c r="O7" s="75"/>
    </row>
    <row r="8" spans="1:15" ht="99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7"/>
      <c r="N8" s="77"/>
      <c r="O8" s="75"/>
    </row>
    <row r="9" spans="1:15" ht="14.25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2">
        <v>11</v>
      </c>
      <c r="L9" s="3">
        <v>12</v>
      </c>
      <c r="M9" s="3">
        <v>13</v>
      </c>
      <c r="N9" s="3">
        <v>14</v>
      </c>
      <c r="O9" s="4">
        <v>15</v>
      </c>
    </row>
    <row r="10" spans="1:15" ht="24" customHeight="1">
      <c r="A10" s="83" t="s">
        <v>19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</row>
    <row r="11" spans="1:15" s="8" customFormat="1" ht="18.75">
      <c r="A11" s="5">
        <v>22</v>
      </c>
      <c r="B11" s="6" t="s">
        <v>20</v>
      </c>
      <c r="C11" s="5"/>
      <c r="D11" s="5"/>
      <c r="E11" s="7">
        <f aca="true" t="shared" si="0" ref="E11:J11">E12+E14+E16+E18+E21+E23+E25+E27+E29+E31+E33+E36+E38+E40+E42+E44+E47+E49+E51</f>
        <v>441503.88599999994</v>
      </c>
      <c r="F11" s="7">
        <f t="shared" si="0"/>
        <v>242135.46299999996</v>
      </c>
      <c r="G11" s="7">
        <f t="shared" si="0"/>
        <v>122791.98100000001</v>
      </c>
      <c r="H11" s="7">
        <f t="shared" si="0"/>
        <v>100455.721</v>
      </c>
      <c r="I11" s="7">
        <f t="shared" si="0"/>
        <v>22335.293999999998</v>
      </c>
      <c r="J11" s="7">
        <f t="shared" si="0"/>
        <v>0</v>
      </c>
      <c r="K11" s="7"/>
      <c r="L11" s="5"/>
      <c r="M11" s="5"/>
      <c r="N11" s="5"/>
      <c r="O11" s="5"/>
    </row>
    <row r="12" spans="1:15" s="16" customFormat="1" ht="18.75">
      <c r="A12" s="9"/>
      <c r="B12" s="10" t="s">
        <v>21</v>
      </c>
      <c r="C12" s="9"/>
      <c r="D12" s="11"/>
      <c r="E12" s="12">
        <f aca="true" t="shared" si="1" ref="E12:J12">E13</f>
        <v>25078.913</v>
      </c>
      <c r="F12" s="13">
        <f t="shared" si="1"/>
        <v>16118.937</v>
      </c>
      <c r="G12" s="13">
        <f t="shared" si="1"/>
        <v>5555.5</v>
      </c>
      <c r="H12" s="13">
        <f t="shared" si="1"/>
        <v>5000</v>
      </c>
      <c r="I12" s="13">
        <f t="shared" si="1"/>
        <v>555.5</v>
      </c>
      <c r="J12" s="13">
        <f t="shared" si="1"/>
        <v>0</v>
      </c>
      <c r="K12" s="14"/>
      <c r="L12" s="14"/>
      <c r="M12" s="14"/>
      <c r="N12" s="14"/>
      <c r="O12" s="15"/>
    </row>
    <row r="13" spans="1:15" ht="97.5" customHeight="1">
      <c r="A13" s="17">
        <v>1</v>
      </c>
      <c r="B13" s="18" t="s">
        <v>22</v>
      </c>
      <c r="C13" s="17" t="s">
        <v>23</v>
      </c>
      <c r="D13" s="19" t="s">
        <v>24</v>
      </c>
      <c r="E13" s="20">
        <v>25078.913</v>
      </c>
      <c r="F13" s="20">
        <v>16118.937</v>
      </c>
      <c r="G13" s="20">
        <v>5555.5</v>
      </c>
      <c r="H13" s="21">
        <v>5000</v>
      </c>
      <c r="I13" s="21">
        <v>555.5</v>
      </c>
      <c r="J13" s="21">
        <v>0</v>
      </c>
      <c r="K13" s="22" t="s">
        <v>25</v>
      </c>
      <c r="L13" s="23" t="s">
        <v>26</v>
      </c>
      <c r="M13" s="23" t="s">
        <v>27</v>
      </c>
      <c r="N13" s="24" t="s">
        <v>28</v>
      </c>
      <c r="O13" s="70" t="s">
        <v>29</v>
      </c>
    </row>
    <row r="14" spans="1:15" s="16" customFormat="1" ht="18.75">
      <c r="A14" s="5"/>
      <c r="B14" s="6" t="s">
        <v>30</v>
      </c>
      <c r="C14" s="5"/>
      <c r="D14" s="5"/>
      <c r="E14" s="26">
        <f aca="true" t="shared" si="2" ref="E14:J14">E15</f>
        <v>2647.775</v>
      </c>
      <c r="F14" s="26">
        <f t="shared" si="2"/>
        <v>1154.29</v>
      </c>
      <c r="G14" s="26">
        <f t="shared" si="2"/>
        <v>1154.29</v>
      </c>
      <c r="H14" s="26">
        <f t="shared" si="2"/>
        <v>694</v>
      </c>
      <c r="I14" s="26">
        <f t="shared" si="2"/>
        <v>460.29</v>
      </c>
      <c r="J14" s="26">
        <f t="shared" si="2"/>
        <v>0</v>
      </c>
      <c r="K14" s="5"/>
      <c r="L14" s="5"/>
      <c r="M14" s="5"/>
      <c r="N14" s="5"/>
      <c r="O14" s="71"/>
    </row>
    <row r="15" spans="1:15" ht="88.5" customHeight="1">
      <c r="A15" s="17">
        <v>2</v>
      </c>
      <c r="B15" s="18" t="s">
        <v>31</v>
      </c>
      <c r="C15" s="17" t="s">
        <v>32</v>
      </c>
      <c r="D15" s="27" t="s">
        <v>33</v>
      </c>
      <c r="E15" s="20">
        <v>2647.775</v>
      </c>
      <c r="F15" s="20">
        <v>1154.29</v>
      </c>
      <c r="G15" s="20">
        <v>1154.29</v>
      </c>
      <c r="H15" s="20">
        <v>694</v>
      </c>
      <c r="I15" s="20">
        <v>460.29</v>
      </c>
      <c r="J15" s="20">
        <v>0</v>
      </c>
      <c r="K15" s="22" t="s">
        <v>25</v>
      </c>
      <c r="L15" s="24" t="s">
        <v>34</v>
      </c>
      <c r="M15" s="24" t="s">
        <v>35</v>
      </c>
      <c r="N15" s="24" t="s">
        <v>36</v>
      </c>
      <c r="O15" s="70" t="s">
        <v>29</v>
      </c>
    </row>
    <row r="16" spans="1:15" s="31" customFormat="1" ht="18.75">
      <c r="A16" s="28"/>
      <c r="B16" s="10" t="s">
        <v>37</v>
      </c>
      <c r="C16" s="9"/>
      <c r="D16" s="29"/>
      <c r="E16" s="12">
        <f aca="true" t="shared" si="3" ref="E16:J16">E17</f>
        <v>52843.7</v>
      </c>
      <c r="F16" s="12">
        <f t="shared" si="3"/>
        <v>24256.7</v>
      </c>
      <c r="G16" s="12">
        <f t="shared" si="3"/>
        <v>3333.3</v>
      </c>
      <c r="H16" s="12">
        <f t="shared" si="3"/>
        <v>3000</v>
      </c>
      <c r="I16" s="12">
        <f t="shared" si="3"/>
        <v>333.3</v>
      </c>
      <c r="J16" s="12">
        <f t="shared" si="3"/>
        <v>0</v>
      </c>
      <c r="K16" s="30"/>
      <c r="L16" s="30"/>
      <c r="M16" s="30"/>
      <c r="N16" s="30"/>
      <c r="O16" s="72"/>
    </row>
    <row r="17" spans="1:15" ht="120">
      <c r="A17" s="32">
        <v>3</v>
      </c>
      <c r="B17" s="18" t="s">
        <v>38</v>
      </c>
      <c r="C17" s="17" t="s">
        <v>23</v>
      </c>
      <c r="D17" s="33" t="s">
        <v>39</v>
      </c>
      <c r="E17" s="20">
        <v>52843.7</v>
      </c>
      <c r="F17" s="20">
        <v>24256.7</v>
      </c>
      <c r="G17" s="20">
        <f>H17+I17</f>
        <v>3333.3</v>
      </c>
      <c r="H17" s="20">
        <v>3000</v>
      </c>
      <c r="I17" s="20">
        <v>333.3</v>
      </c>
      <c r="J17" s="34">
        <v>0</v>
      </c>
      <c r="K17" s="22" t="s">
        <v>25</v>
      </c>
      <c r="L17" s="23" t="s">
        <v>40</v>
      </c>
      <c r="M17" s="23" t="s">
        <v>41</v>
      </c>
      <c r="N17" s="35" t="s">
        <v>42</v>
      </c>
      <c r="O17" s="70" t="s">
        <v>29</v>
      </c>
    </row>
    <row r="18" spans="1:15" s="31" customFormat="1" ht="18.75">
      <c r="A18" s="9"/>
      <c r="B18" s="10" t="s">
        <v>43</v>
      </c>
      <c r="C18" s="9"/>
      <c r="D18" s="29"/>
      <c r="E18" s="12">
        <f aca="true" t="shared" si="4" ref="E18:J18">E19+E20</f>
        <v>19415.461</v>
      </c>
      <c r="F18" s="12">
        <f t="shared" si="4"/>
        <v>7218.432</v>
      </c>
      <c r="G18" s="12">
        <f t="shared" si="4"/>
        <v>7218.432</v>
      </c>
      <c r="H18" s="12">
        <f t="shared" si="4"/>
        <v>3185</v>
      </c>
      <c r="I18" s="12">
        <f t="shared" si="4"/>
        <v>4033.435</v>
      </c>
      <c r="J18" s="12">
        <f t="shared" si="4"/>
        <v>0</v>
      </c>
      <c r="K18" s="30"/>
      <c r="L18" s="30"/>
      <c r="M18" s="30"/>
      <c r="N18" s="30"/>
      <c r="O18" s="72"/>
    </row>
    <row r="19" spans="1:15" s="8" customFormat="1" ht="75">
      <c r="A19" s="17">
        <v>4</v>
      </c>
      <c r="B19" s="18" t="s">
        <v>44</v>
      </c>
      <c r="C19" s="17" t="s">
        <v>45</v>
      </c>
      <c r="D19" s="21" t="s">
        <v>46</v>
      </c>
      <c r="E19" s="20">
        <v>5230.821</v>
      </c>
      <c r="F19" s="20">
        <v>2428.215</v>
      </c>
      <c r="G19" s="20">
        <v>2428.215</v>
      </c>
      <c r="H19" s="36">
        <v>2185</v>
      </c>
      <c r="I19" s="36">
        <v>243.215</v>
      </c>
      <c r="J19" s="34">
        <v>0</v>
      </c>
      <c r="K19" s="37" t="s">
        <v>25</v>
      </c>
      <c r="L19" s="23" t="s">
        <v>47</v>
      </c>
      <c r="M19" s="23" t="s">
        <v>48</v>
      </c>
      <c r="N19" s="24" t="s">
        <v>49</v>
      </c>
      <c r="O19" s="38" t="s">
        <v>29</v>
      </c>
    </row>
    <row r="20" spans="1:15" s="8" customFormat="1" ht="84">
      <c r="A20" s="27">
        <v>5</v>
      </c>
      <c r="B20" s="39" t="s">
        <v>50</v>
      </c>
      <c r="C20" s="27" t="s">
        <v>51</v>
      </c>
      <c r="D20" s="38" t="s">
        <v>52</v>
      </c>
      <c r="E20" s="40">
        <v>14184.64</v>
      </c>
      <c r="F20" s="40">
        <v>4790.217</v>
      </c>
      <c r="G20" s="40">
        <v>4790.217</v>
      </c>
      <c r="H20" s="41">
        <v>1000</v>
      </c>
      <c r="I20" s="42">
        <v>3790.22</v>
      </c>
      <c r="J20" s="42">
        <v>0</v>
      </c>
      <c r="K20" s="37" t="s">
        <v>25</v>
      </c>
      <c r="L20" s="24" t="s">
        <v>53</v>
      </c>
      <c r="M20" s="24" t="s">
        <v>54</v>
      </c>
      <c r="N20" s="43" t="s">
        <v>157</v>
      </c>
      <c r="O20" s="73"/>
    </row>
    <row r="21" spans="1:15" s="16" customFormat="1" ht="18.75">
      <c r="A21" s="9"/>
      <c r="B21" s="10" t="s">
        <v>55</v>
      </c>
      <c r="C21" s="9"/>
      <c r="D21" s="44"/>
      <c r="E21" s="12">
        <f aca="true" t="shared" si="5" ref="E21:J21">E22</f>
        <v>6455.45</v>
      </c>
      <c r="F21" s="12">
        <f t="shared" si="5"/>
        <v>4418.2</v>
      </c>
      <c r="G21" s="12">
        <f t="shared" si="5"/>
        <v>4418.2</v>
      </c>
      <c r="H21" s="12">
        <f t="shared" si="5"/>
        <v>3093</v>
      </c>
      <c r="I21" s="12">
        <f t="shared" si="5"/>
        <v>1325.2</v>
      </c>
      <c r="J21" s="12">
        <f t="shared" si="5"/>
        <v>0</v>
      </c>
      <c r="K21" s="30"/>
      <c r="L21" s="30"/>
      <c r="M21" s="30"/>
      <c r="N21" s="30"/>
      <c r="O21" s="72"/>
    </row>
    <row r="22" spans="1:15" ht="63">
      <c r="A22" s="17">
        <v>6</v>
      </c>
      <c r="B22" s="18" t="s">
        <v>56</v>
      </c>
      <c r="C22" s="17" t="s">
        <v>32</v>
      </c>
      <c r="D22" s="33" t="s">
        <v>57</v>
      </c>
      <c r="E22" s="20">
        <v>6455.45</v>
      </c>
      <c r="F22" s="20">
        <v>4418.2</v>
      </c>
      <c r="G22" s="20">
        <v>4418.2</v>
      </c>
      <c r="H22" s="20">
        <v>3093</v>
      </c>
      <c r="I22" s="20">
        <v>1325.2</v>
      </c>
      <c r="J22" s="34">
        <v>0</v>
      </c>
      <c r="K22" s="22" t="s">
        <v>25</v>
      </c>
      <c r="L22" s="24" t="s">
        <v>58</v>
      </c>
      <c r="M22" s="24" t="s">
        <v>59</v>
      </c>
      <c r="N22" s="43" t="s">
        <v>60</v>
      </c>
      <c r="O22" s="70" t="s">
        <v>29</v>
      </c>
    </row>
    <row r="23" spans="1:15" s="48" customFormat="1" ht="18.75">
      <c r="A23" s="9"/>
      <c r="B23" s="10" t="s">
        <v>61</v>
      </c>
      <c r="C23" s="45"/>
      <c r="D23" s="46"/>
      <c r="E23" s="12">
        <f aca="true" t="shared" si="6" ref="E23:J23">E24</f>
        <v>18022.289</v>
      </c>
      <c r="F23" s="12">
        <f t="shared" si="6"/>
        <v>9605.667</v>
      </c>
      <c r="G23" s="12">
        <f t="shared" si="6"/>
        <v>1111.1</v>
      </c>
      <c r="H23" s="12">
        <f t="shared" si="6"/>
        <v>1000</v>
      </c>
      <c r="I23" s="12">
        <f t="shared" si="6"/>
        <v>111.1</v>
      </c>
      <c r="J23" s="12">
        <f t="shared" si="6"/>
        <v>0</v>
      </c>
      <c r="K23" s="47"/>
      <c r="L23" s="47"/>
      <c r="M23" s="47"/>
      <c r="N23" s="47"/>
      <c r="O23" s="72"/>
    </row>
    <row r="24" spans="1:15" s="8" customFormat="1" ht="81.75" customHeight="1">
      <c r="A24" s="17">
        <v>7</v>
      </c>
      <c r="B24" s="18" t="s">
        <v>62</v>
      </c>
      <c r="C24" s="17" t="s">
        <v>63</v>
      </c>
      <c r="D24" s="27" t="s">
        <v>64</v>
      </c>
      <c r="E24" s="20">
        <v>18022.289</v>
      </c>
      <c r="F24" s="20">
        <v>9605.667</v>
      </c>
      <c r="G24" s="20">
        <v>1111.1</v>
      </c>
      <c r="H24" s="20">
        <v>1000</v>
      </c>
      <c r="I24" s="20">
        <v>111.1</v>
      </c>
      <c r="J24" s="34">
        <v>0</v>
      </c>
      <c r="K24" s="22" t="s">
        <v>65</v>
      </c>
      <c r="L24" s="22" t="s">
        <v>66</v>
      </c>
      <c r="M24" s="22" t="s">
        <v>67</v>
      </c>
      <c r="N24" s="22" t="s">
        <v>68</v>
      </c>
      <c r="O24" s="70" t="s">
        <v>29</v>
      </c>
    </row>
    <row r="25" spans="1:15" s="48" customFormat="1" ht="19.5" customHeight="1">
      <c r="A25" s="9"/>
      <c r="B25" s="10" t="s">
        <v>69</v>
      </c>
      <c r="C25" s="45"/>
      <c r="D25" s="46"/>
      <c r="E25" s="12">
        <f>E26</f>
        <v>14177.866</v>
      </c>
      <c r="F25" s="12">
        <f>F26</f>
        <v>9303.41</v>
      </c>
      <c r="G25" s="12">
        <f>H25+I25+J25</f>
        <v>9303.4</v>
      </c>
      <c r="H25" s="12">
        <f>H26</f>
        <v>7442.7</v>
      </c>
      <c r="I25" s="12">
        <f>I26</f>
        <v>1860.7</v>
      </c>
      <c r="J25" s="12">
        <f>J26</f>
        <v>0</v>
      </c>
      <c r="K25" s="47"/>
      <c r="L25" s="47"/>
      <c r="M25" s="47"/>
      <c r="N25" s="47"/>
      <c r="O25" s="15"/>
    </row>
    <row r="26" spans="1:15" s="8" customFormat="1" ht="75">
      <c r="A26" s="17">
        <v>8</v>
      </c>
      <c r="B26" s="18" t="s">
        <v>70</v>
      </c>
      <c r="C26" s="17" t="s">
        <v>32</v>
      </c>
      <c r="D26" s="19" t="s">
        <v>71</v>
      </c>
      <c r="E26" s="20">
        <v>14177.866</v>
      </c>
      <c r="F26" s="20">
        <v>9303.41</v>
      </c>
      <c r="G26" s="20">
        <v>9303.41</v>
      </c>
      <c r="H26" s="20">
        <v>7442.7</v>
      </c>
      <c r="I26" s="20">
        <v>1860.7</v>
      </c>
      <c r="J26" s="21">
        <v>0</v>
      </c>
      <c r="K26" s="22" t="s">
        <v>25</v>
      </c>
      <c r="L26" s="23" t="s">
        <v>72</v>
      </c>
      <c r="M26" s="23" t="s">
        <v>73</v>
      </c>
      <c r="N26" s="24" t="s">
        <v>74</v>
      </c>
      <c r="O26" s="70" t="s">
        <v>29</v>
      </c>
    </row>
    <row r="27" spans="1:15" s="16" customFormat="1" ht="21.75" customHeight="1">
      <c r="A27" s="9"/>
      <c r="B27" s="10" t="s">
        <v>75</v>
      </c>
      <c r="C27" s="11"/>
      <c r="D27" s="11"/>
      <c r="E27" s="12">
        <f aca="true" t="shared" si="7" ref="E27:J27">E28</f>
        <v>27019.3</v>
      </c>
      <c r="F27" s="12">
        <f t="shared" si="7"/>
        <v>10282.7</v>
      </c>
      <c r="G27" s="12">
        <f t="shared" si="7"/>
        <v>5364</v>
      </c>
      <c r="H27" s="12">
        <f t="shared" si="7"/>
        <v>4827</v>
      </c>
      <c r="I27" s="12">
        <f t="shared" si="7"/>
        <v>537</v>
      </c>
      <c r="J27" s="12">
        <f t="shared" si="7"/>
        <v>0</v>
      </c>
      <c r="K27" s="30"/>
      <c r="L27" s="30"/>
      <c r="M27" s="30"/>
      <c r="N27" s="30"/>
      <c r="O27" s="72"/>
    </row>
    <row r="28" spans="1:15" ht="202.5" customHeight="1">
      <c r="A28" s="17">
        <v>9</v>
      </c>
      <c r="B28" s="49" t="s">
        <v>76</v>
      </c>
      <c r="C28" s="17" t="s">
        <v>77</v>
      </c>
      <c r="D28" s="19" t="s">
        <v>71</v>
      </c>
      <c r="E28" s="20">
        <v>27019.3</v>
      </c>
      <c r="F28" s="20">
        <v>10282.7</v>
      </c>
      <c r="G28" s="20">
        <v>5364</v>
      </c>
      <c r="H28" s="20">
        <v>4827</v>
      </c>
      <c r="I28" s="20">
        <v>537</v>
      </c>
      <c r="J28" s="34">
        <v>0</v>
      </c>
      <c r="K28" s="22" t="s">
        <v>25</v>
      </c>
      <c r="L28" s="50" t="s">
        <v>78</v>
      </c>
      <c r="M28" s="50" t="s">
        <v>79</v>
      </c>
      <c r="N28" s="50" t="s">
        <v>80</v>
      </c>
      <c r="O28" s="70" t="s">
        <v>29</v>
      </c>
    </row>
    <row r="29" spans="1:15" s="16" customFormat="1" ht="18.75">
      <c r="A29" s="9"/>
      <c r="B29" s="10" t="s">
        <v>81</v>
      </c>
      <c r="C29" s="9"/>
      <c r="D29" s="11"/>
      <c r="E29" s="12">
        <f aca="true" t="shared" si="8" ref="E29:J29">E30</f>
        <v>34933.38</v>
      </c>
      <c r="F29" s="12">
        <f t="shared" si="8"/>
        <v>25269.4</v>
      </c>
      <c r="G29" s="12">
        <f t="shared" si="8"/>
        <v>6500</v>
      </c>
      <c r="H29" s="12">
        <f t="shared" si="8"/>
        <v>5000</v>
      </c>
      <c r="I29" s="12">
        <f t="shared" si="8"/>
        <v>1500</v>
      </c>
      <c r="J29" s="12">
        <f t="shared" si="8"/>
        <v>0</v>
      </c>
      <c r="K29" s="30"/>
      <c r="L29" s="30"/>
      <c r="M29" s="30"/>
      <c r="N29" s="30"/>
      <c r="O29" s="72"/>
    </row>
    <row r="30" spans="1:15" ht="92.25" customHeight="1">
      <c r="A30" s="17">
        <v>10</v>
      </c>
      <c r="B30" s="18" t="s">
        <v>82</v>
      </c>
      <c r="C30" s="17" t="s">
        <v>83</v>
      </c>
      <c r="D30" s="17" t="s">
        <v>84</v>
      </c>
      <c r="E30" s="20">
        <v>34933.38</v>
      </c>
      <c r="F30" s="20">
        <v>25269.4</v>
      </c>
      <c r="G30" s="21">
        <v>6500</v>
      </c>
      <c r="H30" s="21">
        <v>5000</v>
      </c>
      <c r="I30" s="21">
        <v>1500</v>
      </c>
      <c r="J30" s="34">
        <v>0</v>
      </c>
      <c r="K30" s="22" t="s">
        <v>25</v>
      </c>
      <c r="L30" s="24" t="s">
        <v>85</v>
      </c>
      <c r="M30" s="24" t="s">
        <v>86</v>
      </c>
      <c r="N30" s="43" t="s">
        <v>60</v>
      </c>
      <c r="O30" s="70" t="s">
        <v>29</v>
      </c>
    </row>
    <row r="31" spans="1:15" ht="29.25" customHeight="1">
      <c r="A31" s="51"/>
      <c r="B31" s="52" t="s">
        <v>87</v>
      </c>
      <c r="C31" s="17"/>
      <c r="D31" s="17"/>
      <c r="E31" s="12">
        <f aca="true" t="shared" si="9" ref="E31:J31">E32</f>
        <v>11605.238</v>
      </c>
      <c r="F31" s="12">
        <f t="shared" si="9"/>
        <v>9503.95</v>
      </c>
      <c r="G31" s="12">
        <f t="shared" si="9"/>
        <v>5000</v>
      </c>
      <c r="H31" s="12">
        <f t="shared" si="9"/>
        <v>4000</v>
      </c>
      <c r="I31" s="12">
        <f t="shared" si="9"/>
        <v>1000</v>
      </c>
      <c r="J31" s="12">
        <f t="shared" si="9"/>
        <v>0</v>
      </c>
      <c r="L31" s="24"/>
      <c r="M31" s="24"/>
      <c r="N31" s="43"/>
      <c r="O31" s="72"/>
    </row>
    <row r="32" spans="1:15" ht="92.25" customHeight="1">
      <c r="A32" s="27">
        <v>11</v>
      </c>
      <c r="B32" s="39" t="s">
        <v>88</v>
      </c>
      <c r="C32" s="17" t="s">
        <v>83</v>
      </c>
      <c r="D32" s="17" t="s">
        <v>89</v>
      </c>
      <c r="E32" s="53">
        <v>11605.238</v>
      </c>
      <c r="F32" s="53">
        <v>9503.95</v>
      </c>
      <c r="G32" s="21">
        <v>5000</v>
      </c>
      <c r="H32" s="21">
        <v>4000</v>
      </c>
      <c r="I32" s="21">
        <v>1000</v>
      </c>
      <c r="J32" s="34">
        <v>0</v>
      </c>
      <c r="K32" s="22" t="s">
        <v>25</v>
      </c>
      <c r="L32" s="24" t="s">
        <v>90</v>
      </c>
      <c r="M32" s="54" t="s">
        <v>91</v>
      </c>
      <c r="N32" s="24" t="s">
        <v>92</v>
      </c>
      <c r="O32" s="70" t="s">
        <v>29</v>
      </c>
    </row>
    <row r="33" spans="1:15" s="31" customFormat="1" ht="18.75">
      <c r="A33" s="9"/>
      <c r="B33" s="10" t="s">
        <v>93</v>
      </c>
      <c r="C33" s="9"/>
      <c r="D33" s="46"/>
      <c r="E33" s="12">
        <f aca="true" t="shared" si="10" ref="E33:J33">E34+E35</f>
        <v>78047.29699999999</v>
      </c>
      <c r="F33" s="12">
        <f t="shared" si="10"/>
        <v>53094.4</v>
      </c>
      <c r="G33" s="12">
        <f t="shared" si="10"/>
        <v>35903.15</v>
      </c>
      <c r="H33" s="12">
        <f t="shared" si="10"/>
        <v>32306.425</v>
      </c>
      <c r="I33" s="12">
        <f t="shared" si="10"/>
        <v>3595.825</v>
      </c>
      <c r="J33" s="12">
        <f t="shared" si="10"/>
        <v>0</v>
      </c>
      <c r="K33" s="30"/>
      <c r="L33" s="30"/>
      <c r="M33" s="30"/>
      <c r="N33" s="30"/>
      <c r="O33" s="72"/>
    </row>
    <row r="34" spans="1:15" s="8" customFormat="1" ht="105">
      <c r="A34" s="17">
        <v>12</v>
      </c>
      <c r="B34" s="18" t="s">
        <v>94</v>
      </c>
      <c r="C34" s="17" t="s">
        <v>95</v>
      </c>
      <c r="D34" s="33" t="s">
        <v>96</v>
      </c>
      <c r="E34" s="20">
        <v>34615.4</v>
      </c>
      <c r="F34" s="20">
        <v>19534.9</v>
      </c>
      <c r="G34" s="20">
        <v>19534.9</v>
      </c>
      <c r="H34" s="21">
        <v>17575</v>
      </c>
      <c r="I34" s="21">
        <v>1959</v>
      </c>
      <c r="J34" s="34">
        <v>0</v>
      </c>
      <c r="K34" s="22" t="s">
        <v>25</v>
      </c>
      <c r="L34" s="23" t="s">
        <v>97</v>
      </c>
      <c r="M34" s="50" t="s">
        <v>98</v>
      </c>
      <c r="N34" s="23" t="s">
        <v>99</v>
      </c>
      <c r="O34" s="70" t="s">
        <v>29</v>
      </c>
    </row>
    <row r="35" spans="1:15" s="8" customFormat="1" ht="141.75" customHeight="1">
      <c r="A35" s="17">
        <v>13</v>
      </c>
      <c r="B35" s="18" t="s">
        <v>100</v>
      </c>
      <c r="C35" s="17" t="s">
        <v>83</v>
      </c>
      <c r="D35" s="19" t="s">
        <v>101</v>
      </c>
      <c r="E35" s="12">
        <v>43431.897</v>
      </c>
      <c r="F35" s="12">
        <v>33559.5</v>
      </c>
      <c r="G35" s="47">
        <v>16368.25</v>
      </c>
      <c r="H35" s="47">
        <v>14731.425</v>
      </c>
      <c r="I35" s="47">
        <v>1636.825</v>
      </c>
      <c r="J35" s="47">
        <v>0</v>
      </c>
      <c r="K35" s="22" t="s">
        <v>102</v>
      </c>
      <c r="L35" s="23" t="s">
        <v>103</v>
      </c>
      <c r="M35" s="23" t="s">
        <v>104</v>
      </c>
      <c r="N35" s="24" t="s">
        <v>74</v>
      </c>
      <c r="O35" s="70" t="s">
        <v>29</v>
      </c>
    </row>
    <row r="36" spans="1:15" s="48" customFormat="1" ht="23.25" customHeight="1">
      <c r="A36" s="9"/>
      <c r="B36" s="10" t="s">
        <v>105</v>
      </c>
      <c r="C36" s="45"/>
      <c r="D36" s="46"/>
      <c r="E36" s="12">
        <f aca="true" t="shared" si="11" ref="E36:J36">E37</f>
        <v>5317.235</v>
      </c>
      <c r="F36" s="12">
        <f t="shared" si="11"/>
        <v>1626.5</v>
      </c>
      <c r="G36" s="12">
        <f t="shared" si="11"/>
        <v>1626.5</v>
      </c>
      <c r="H36" s="12">
        <f t="shared" si="11"/>
        <v>1464</v>
      </c>
      <c r="I36" s="12">
        <f t="shared" si="11"/>
        <v>162.5</v>
      </c>
      <c r="J36" s="12">
        <f t="shared" si="11"/>
        <v>0</v>
      </c>
      <c r="K36" s="47"/>
      <c r="L36" s="47"/>
      <c r="M36" s="47"/>
      <c r="N36" s="47"/>
      <c r="O36" s="72"/>
    </row>
    <row r="37" spans="1:15" s="8" customFormat="1" ht="137.25" customHeight="1">
      <c r="A37" s="17">
        <v>14</v>
      </c>
      <c r="B37" s="18" t="s">
        <v>106</v>
      </c>
      <c r="C37" s="17" t="s">
        <v>32</v>
      </c>
      <c r="D37" s="23" t="s">
        <v>46</v>
      </c>
      <c r="E37" s="20">
        <v>5317.235</v>
      </c>
      <c r="F37" s="20">
        <v>1626.5</v>
      </c>
      <c r="G37" s="20">
        <v>1626.5</v>
      </c>
      <c r="H37" s="20">
        <v>1464</v>
      </c>
      <c r="I37" s="20">
        <v>162.5</v>
      </c>
      <c r="J37" s="21">
        <v>0</v>
      </c>
      <c r="K37" s="22" t="s">
        <v>25</v>
      </c>
      <c r="L37" s="24" t="s">
        <v>107</v>
      </c>
      <c r="M37" s="54" t="s">
        <v>108</v>
      </c>
      <c r="N37" s="24" t="s">
        <v>109</v>
      </c>
      <c r="O37" s="70" t="s">
        <v>29</v>
      </c>
    </row>
    <row r="38" spans="1:15" s="16" customFormat="1" ht="18.75">
      <c r="A38" s="9"/>
      <c r="B38" s="10" t="s">
        <v>110</v>
      </c>
      <c r="C38" s="9"/>
      <c r="D38" s="11"/>
      <c r="E38" s="12">
        <f aca="true" t="shared" si="12" ref="E38:J38">E39</f>
        <v>50930.3</v>
      </c>
      <c r="F38" s="12">
        <f t="shared" si="12"/>
        <v>33982.9</v>
      </c>
      <c r="G38" s="12">
        <f t="shared" si="12"/>
        <v>5000</v>
      </c>
      <c r="H38" s="12">
        <f t="shared" si="12"/>
        <v>2000</v>
      </c>
      <c r="I38" s="12">
        <f t="shared" si="12"/>
        <v>3000</v>
      </c>
      <c r="J38" s="12">
        <f t="shared" si="12"/>
        <v>0</v>
      </c>
      <c r="K38" s="30"/>
      <c r="L38" s="30"/>
      <c r="M38" s="30"/>
      <c r="N38" s="30"/>
      <c r="O38" s="72"/>
    </row>
    <row r="39" spans="1:15" ht="84">
      <c r="A39" s="17">
        <v>15</v>
      </c>
      <c r="B39" s="18" t="s">
        <v>111</v>
      </c>
      <c r="C39" s="17" t="s">
        <v>112</v>
      </c>
      <c r="D39" s="19" t="s">
        <v>113</v>
      </c>
      <c r="E39" s="20">
        <v>50930.3</v>
      </c>
      <c r="F39" s="20">
        <v>33982.9</v>
      </c>
      <c r="G39" s="21">
        <v>5000</v>
      </c>
      <c r="H39" s="21">
        <v>2000</v>
      </c>
      <c r="I39" s="21">
        <v>3000</v>
      </c>
      <c r="J39" s="21">
        <v>0</v>
      </c>
      <c r="K39" s="22" t="s">
        <v>25</v>
      </c>
      <c r="L39" s="23" t="s">
        <v>114</v>
      </c>
      <c r="M39" s="23" t="s">
        <v>115</v>
      </c>
      <c r="N39" s="24" t="s">
        <v>116</v>
      </c>
      <c r="O39" s="38" t="s">
        <v>29</v>
      </c>
    </row>
    <row r="40" spans="1:15" s="16" customFormat="1" ht="18.75">
      <c r="A40" s="9"/>
      <c r="B40" s="10" t="s">
        <v>117</v>
      </c>
      <c r="C40" s="9"/>
      <c r="D40" s="11"/>
      <c r="E40" s="12">
        <f aca="true" t="shared" si="13" ref="E40:J40">E41</f>
        <v>14867.21</v>
      </c>
      <c r="F40" s="12">
        <f t="shared" si="13"/>
        <v>4052.3</v>
      </c>
      <c r="G40" s="12">
        <f t="shared" si="13"/>
        <v>4052.3</v>
      </c>
      <c r="H40" s="12">
        <f t="shared" si="13"/>
        <v>3503</v>
      </c>
      <c r="I40" s="12">
        <f t="shared" si="13"/>
        <v>549.3</v>
      </c>
      <c r="J40" s="12">
        <f t="shared" si="13"/>
        <v>0</v>
      </c>
      <c r="K40" s="30"/>
      <c r="L40" s="30"/>
      <c r="M40" s="30"/>
      <c r="N40" s="30"/>
      <c r="O40" s="72"/>
    </row>
    <row r="41" spans="1:15" ht="63">
      <c r="A41" s="17">
        <v>16</v>
      </c>
      <c r="B41" s="18" t="s">
        <v>118</v>
      </c>
      <c r="C41" s="17" t="s">
        <v>119</v>
      </c>
      <c r="D41" s="27" t="s">
        <v>120</v>
      </c>
      <c r="E41" s="20">
        <v>14867.21</v>
      </c>
      <c r="F41" s="20">
        <v>4052.3</v>
      </c>
      <c r="G41" s="20">
        <v>4052.3</v>
      </c>
      <c r="H41" s="21">
        <v>3503</v>
      </c>
      <c r="I41" s="21">
        <v>549.3</v>
      </c>
      <c r="J41" s="21">
        <v>0</v>
      </c>
      <c r="K41" s="22" t="s">
        <v>25</v>
      </c>
      <c r="L41" s="24" t="s">
        <v>121</v>
      </c>
      <c r="M41" s="24" t="s">
        <v>122</v>
      </c>
      <c r="N41" s="43" t="s">
        <v>123</v>
      </c>
      <c r="O41" s="70" t="s">
        <v>29</v>
      </c>
    </row>
    <row r="42" spans="1:15" ht="24.75" customHeight="1">
      <c r="A42" s="9"/>
      <c r="B42" s="10" t="s">
        <v>124</v>
      </c>
      <c r="C42" s="9"/>
      <c r="D42" s="11"/>
      <c r="E42" s="12">
        <f aca="true" t="shared" si="14" ref="E42:J42">E43</f>
        <v>9353.37</v>
      </c>
      <c r="F42" s="12">
        <f t="shared" si="14"/>
        <v>4668.215</v>
      </c>
      <c r="G42" s="12">
        <f t="shared" si="14"/>
        <v>4668.215</v>
      </c>
      <c r="H42" s="12">
        <f t="shared" si="14"/>
        <v>3640</v>
      </c>
      <c r="I42" s="12">
        <f t="shared" si="14"/>
        <v>1028.2</v>
      </c>
      <c r="J42" s="12">
        <f t="shared" si="14"/>
        <v>0</v>
      </c>
      <c r="K42" s="30"/>
      <c r="L42" s="30"/>
      <c r="M42" s="30"/>
      <c r="N42" s="30"/>
      <c r="O42" s="72"/>
    </row>
    <row r="43" spans="1:15" ht="135" customHeight="1">
      <c r="A43" s="17">
        <v>17</v>
      </c>
      <c r="B43" s="55" t="s">
        <v>125</v>
      </c>
      <c r="C43" s="17" t="s">
        <v>32</v>
      </c>
      <c r="D43" s="23" t="s">
        <v>158</v>
      </c>
      <c r="E43" s="20">
        <v>9353.37</v>
      </c>
      <c r="F43" s="20">
        <v>4668.215</v>
      </c>
      <c r="G43" s="20">
        <v>4668.215</v>
      </c>
      <c r="H43" s="20">
        <v>3640</v>
      </c>
      <c r="I43" s="20">
        <v>1028.2</v>
      </c>
      <c r="J43" s="21">
        <v>0</v>
      </c>
      <c r="K43" s="22" t="s">
        <v>25</v>
      </c>
      <c r="L43" s="24" t="s">
        <v>126</v>
      </c>
      <c r="M43" s="54" t="s">
        <v>127</v>
      </c>
      <c r="N43" s="24" t="s">
        <v>109</v>
      </c>
      <c r="O43" s="70" t="s">
        <v>29</v>
      </c>
    </row>
    <row r="44" spans="1:15" ht="18.75">
      <c r="A44" s="9"/>
      <c r="B44" s="10" t="s">
        <v>128</v>
      </c>
      <c r="C44" s="9"/>
      <c r="D44" s="11"/>
      <c r="E44" s="12">
        <f>E45+E46</f>
        <v>28911.762</v>
      </c>
      <c r="F44" s="12">
        <f>F45+F46</f>
        <v>13213.875</v>
      </c>
      <c r="G44" s="12">
        <f>G45+G46</f>
        <v>13213.875</v>
      </c>
      <c r="H44" s="12">
        <f>H45+H46</f>
        <v>11891.717</v>
      </c>
      <c r="I44" s="12">
        <f>I45+I46</f>
        <v>1322.158</v>
      </c>
      <c r="J44" s="47"/>
      <c r="K44" s="30"/>
      <c r="L44" s="30"/>
      <c r="M44" s="30"/>
      <c r="N44" s="30"/>
      <c r="O44" s="72"/>
    </row>
    <row r="45" spans="1:15" ht="78.75">
      <c r="A45" s="17">
        <v>18</v>
      </c>
      <c r="B45" s="39" t="s">
        <v>129</v>
      </c>
      <c r="C45" s="17" t="s">
        <v>77</v>
      </c>
      <c r="D45" s="34" t="s">
        <v>130</v>
      </c>
      <c r="E45" s="20">
        <v>11566.43</v>
      </c>
      <c r="F45" s="20">
        <v>4368.575</v>
      </c>
      <c r="G45" s="20">
        <v>4368.575</v>
      </c>
      <c r="H45" s="20">
        <v>3931.717</v>
      </c>
      <c r="I45" s="20">
        <v>436.858</v>
      </c>
      <c r="J45" s="56">
        <v>0</v>
      </c>
      <c r="K45" s="22" t="s">
        <v>25</v>
      </c>
      <c r="L45" s="24" t="s">
        <v>131</v>
      </c>
      <c r="M45" s="24" t="s">
        <v>132</v>
      </c>
      <c r="N45" s="43" t="s">
        <v>123</v>
      </c>
      <c r="O45" s="70" t="s">
        <v>133</v>
      </c>
    </row>
    <row r="46" spans="1:15" ht="110.25">
      <c r="A46" s="17">
        <v>19</v>
      </c>
      <c r="B46" s="18" t="s">
        <v>134</v>
      </c>
      <c r="C46" s="17" t="s">
        <v>32</v>
      </c>
      <c r="D46" s="23" t="s">
        <v>135</v>
      </c>
      <c r="E46" s="20">
        <v>17345.332</v>
      </c>
      <c r="F46" s="20">
        <v>8845.3</v>
      </c>
      <c r="G46" s="20">
        <v>8845.3</v>
      </c>
      <c r="H46" s="20">
        <v>7960</v>
      </c>
      <c r="I46" s="20">
        <v>885.3</v>
      </c>
      <c r="J46" s="21">
        <v>0</v>
      </c>
      <c r="K46" s="22" t="s">
        <v>25</v>
      </c>
      <c r="L46" s="24" t="s">
        <v>136</v>
      </c>
      <c r="M46" s="54" t="s">
        <v>137</v>
      </c>
      <c r="N46" s="24" t="s">
        <v>109</v>
      </c>
      <c r="O46" s="70" t="s">
        <v>29</v>
      </c>
    </row>
    <row r="47" spans="1:15" s="16" customFormat="1" ht="18.75">
      <c r="A47" s="9"/>
      <c r="B47" s="10" t="s">
        <v>138</v>
      </c>
      <c r="C47" s="9"/>
      <c r="D47" s="11"/>
      <c r="E47" s="12">
        <f aca="true" t="shared" si="15" ref="E47:J47">E48</f>
        <v>20314.903</v>
      </c>
      <c r="F47" s="12">
        <f t="shared" si="15"/>
        <v>6590.754</v>
      </c>
      <c r="G47" s="12">
        <f t="shared" si="15"/>
        <v>6590.754</v>
      </c>
      <c r="H47" s="12">
        <f t="shared" si="15"/>
        <v>5907.8</v>
      </c>
      <c r="I47" s="12">
        <f t="shared" si="15"/>
        <v>682.9</v>
      </c>
      <c r="J47" s="12">
        <f t="shared" si="15"/>
        <v>0</v>
      </c>
      <c r="K47" s="30"/>
      <c r="L47" s="30"/>
      <c r="M47" s="30"/>
      <c r="N47" s="30"/>
      <c r="O47" s="72"/>
    </row>
    <row r="48" spans="1:15" ht="90">
      <c r="A48" s="17">
        <v>20</v>
      </c>
      <c r="B48" s="18" t="s">
        <v>139</v>
      </c>
      <c r="C48" s="17" t="s">
        <v>140</v>
      </c>
      <c r="D48" s="33" t="s">
        <v>141</v>
      </c>
      <c r="E48" s="20">
        <v>20314.903</v>
      </c>
      <c r="F48" s="20">
        <v>6590.754</v>
      </c>
      <c r="G48" s="20">
        <v>6590.754</v>
      </c>
      <c r="H48" s="21">
        <v>5907.8</v>
      </c>
      <c r="I48" s="21">
        <v>682.9</v>
      </c>
      <c r="J48" s="34">
        <v>0</v>
      </c>
      <c r="K48" s="22" t="s">
        <v>25</v>
      </c>
      <c r="L48" s="50" t="s">
        <v>142</v>
      </c>
      <c r="M48" s="23" t="s">
        <v>143</v>
      </c>
      <c r="N48" s="35" t="s">
        <v>144</v>
      </c>
      <c r="O48" s="70" t="s">
        <v>29</v>
      </c>
    </row>
    <row r="49" spans="1:15" ht="18.75">
      <c r="A49" s="9"/>
      <c r="B49" s="10" t="s">
        <v>145</v>
      </c>
      <c r="C49" s="11"/>
      <c r="D49" s="11"/>
      <c r="E49" s="47">
        <f aca="true" t="shared" si="16" ref="E49:J49">E50</f>
        <v>8973.071</v>
      </c>
      <c r="F49" s="47">
        <f t="shared" si="16"/>
        <v>6106.968</v>
      </c>
      <c r="G49" s="47">
        <f t="shared" si="16"/>
        <v>1111.1</v>
      </c>
      <c r="H49" s="47">
        <f t="shared" si="16"/>
        <v>1000</v>
      </c>
      <c r="I49" s="47">
        <f t="shared" si="16"/>
        <v>111.1</v>
      </c>
      <c r="J49" s="47">
        <f t="shared" si="16"/>
        <v>0</v>
      </c>
      <c r="K49" s="30"/>
      <c r="L49" s="30"/>
      <c r="M49" s="30"/>
      <c r="N49" s="30"/>
      <c r="O49" s="72"/>
    </row>
    <row r="50" spans="1:15" ht="120" customHeight="1">
      <c r="A50" s="17">
        <v>21</v>
      </c>
      <c r="B50" s="18" t="s">
        <v>146</v>
      </c>
      <c r="C50" s="17" t="s">
        <v>32</v>
      </c>
      <c r="D50" s="27" t="s">
        <v>147</v>
      </c>
      <c r="E50" s="20">
        <v>8973.071</v>
      </c>
      <c r="F50" s="20">
        <v>6106.968</v>
      </c>
      <c r="G50" s="20">
        <v>1111.1</v>
      </c>
      <c r="H50" s="20">
        <v>1000</v>
      </c>
      <c r="I50" s="20">
        <v>111.1</v>
      </c>
      <c r="J50" s="56">
        <v>0</v>
      </c>
      <c r="K50" s="22" t="s">
        <v>25</v>
      </c>
      <c r="L50" s="24" t="s">
        <v>148</v>
      </c>
      <c r="M50" s="24" t="s">
        <v>149</v>
      </c>
      <c r="N50" s="24" t="s">
        <v>150</v>
      </c>
      <c r="O50" s="70" t="s">
        <v>29</v>
      </c>
    </row>
    <row r="51" spans="1:15" ht="24">
      <c r="A51" s="17"/>
      <c r="B51" s="57" t="s">
        <v>151</v>
      </c>
      <c r="C51" s="17"/>
      <c r="D51" s="27"/>
      <c r="E51" s="12">
        <f aca="true" t="shared" si="17" ref="E51:K51">E52</f>
        <v>12589.366</v>
      </c>
      <c r="F51" s="12">
        <f t="shared" si="17"/>
        <v>1667.865</v>
      </c>
      <c r="G51" s="12">
        <f t="shared" si="17"/>
        <v>1667.865</v>
      </c>
      <c r="H51" s="12">
        <f t="shared" si="17"/>
        <v>1501.079</v>
      </c>
      <c r="I51" s="12">
        <f t="shared" si="17"/>
        <v>166.786</v>
      </c>
      <c r="J51" s="12">
        <f t="shared" si="17"/>
        <v>0</v>
      </c>
      <c r="K51" s="58" t="str">
        <f t="shared" si="17"/>
        <v>комунальна</v>
      </c>
      <c r="L51" s="24"/>
      <c r="M51" s="24"/>
      <c r="N51" s="24"/>
      <c r="O51" s="25"/>
    </row>
    <row r="52" spans="1:15" ht="93.75">
      <c r="A52" s="27">
        <v>22</v>
      </c>
      <c r="B52" s="19" t="s">
        <v>152</v>
      </c>
      <c r="C52" s="19" t="s">
        <v>153</v>
      </c>
      <c r="D52" s="19" t="s">
        <v>154</v>
      </c>
      <c r="E52" s="21">
        <v>12589.366</v>
      </c>
      <c r="F52" s="21">
        <v>1667.865</v>
      </c>
      <c r="G52" s="21">
        <v>1667.865</v>
      </c>
      <c r="H52" s="42">
        <v>1501.079</v>
      </c>
      <c r="I52" s="42">
        <v>166.786</v>
      </c>
      <c r="J52" s="42"/>
      <c r="K52" s="22" t="s">
        <v>25</v>
      </c>
      <c r="L52" s="23" t="s">
        <v>155</v>
      </c>
      <c r="M52" s="23" t="s">
        <v>156</v>
      </c>
      <c r="N52" s="24" t="s">
        <v>74</v>
      </c>
      <c r="O52" s="42"/>
    </row>
    <row r="53" ht="12.75">
      <c r="O53" s="1"/>
    </row>
    <row r="54" spans="1:15" ht="18.75">
      <c r="A54" s="59"/>
      <c r="B54" s="60"/>
      <c r="C54" s="59"/>
      <c r="D54" s="61"/>
      <c r="E54" s="62"/>
      <c r="F54" s="62"/>
      <c r="G54" s="62"/>
      <c r="H54" s="63"/>
      <c r="I54" s="64"/>
      <c r="J54" s="64"/>
      <c r="K54" s="64"/>
      <c r="L54" s="65"/>
      <c r="M54" s="65"/>
      <c r="N54" s="66"/>
      <c r="O54" s="64"/>
    </row>
    <row r="55" spans="1:15" ht="18.75">
      <c r="A55" s="59"/>
      <c r="B55" s="60"/>
      <c r="C55" s="59"/>
      <c r="D55" s="61"/>
      <c r="E55" s="62"/>
      <c r="F55" s="62"/>
      <c r="G55" s="62"/>
      <c r="H55" s="63"/>
      <c r="I55" s="64"/>
      <c r="J55" s="64"/>
      <c r="K55" s="64"/>
      <c r="L55" s="65"/>
      <c r="M55" s="65"/>
      <c r="N55" s="66"/>
      <c r="O55" s="64"/>
    </row>
    <row r="56" spans="2:15" ht="12.75">
      <c r="B56" s="81" t="s">
        <v>160</v>
      </c>
      <c r="C56" s="82"/>
      <c r="D56" s="82"/>
      <c r="E56" s="82"/>
      <c r="M56" s="79" t="s">
        <v>161</v>
      </c>
      <c r="N56" s="80"/>
      <c r="O56" s="80"/>
    </row>
    <row r="57" spans="2:15" ht="12.75" customHeight="1">
      <c r="B57" s="82"/>
      <c r="C57" s="82"/>
      <c r="D57" s="82"/>
      <c r="E57" s="82"/>
      <c r="M57" s="80"/>
      <c r="N57" s="80"/>
      <c r="O57" s="80"/>
    </row>
    <row r="58" spans="2:15" ht="12.75" customHeight="1">
      <c r="B58" s="82"/>
      <c r="C58" s="82"/>
      <c r="D58" s="82"/>
      <c r="E58" s="82"/>
      <c r="M58" s="80"/>
      <c r="N58" s="80"/>
      <c r="O58" s="80"/>
    </row>
    <row r="59" spans="2:15" ht="12.75" customHeight="1">
      <c r="B59" s="82"/>
      <c r="C59" s="82"/>
      <c r="D59" s="82"/>
      <c r="E59" s="82"/>
      <c r="M59" s="80"/>
      <c r="N59" s="80"/>
      <c r="O59" s="80"/>
    </row>
    <row r="60" spans="2:15" ht="12.75" customHeight="1">
      <c r="B60" s="82"/>
      <c r="C60" s="82"/>
      <c r="D60" s="82"/>
      <c r="E60" s="82"/>
      <c r="M60" s="80"/>
      <c r="N60" s="80"/>
      <c r="O60" s="80"/>
    </row>
    <row r="61" spans="2:15" ht="12.75" customHeight="1">
      <c r="B61" s="82"/>
      <c r="C61" s="82"/>
      <c r="D61" s="82"/>
      <c r="E61" s="82"/>
      <c r="M61" s="80"/>
      <c r="N61" s="80"/>
      <c r="O61" s="80"/>
    </row>
  </sheetData>
  <sheetProtection/>
  <mergeCells count="23">
    <mergeCell ref="M5:M8"/>
    <mergeCell ref="H6:J6"/>
    <mergeCell ref="H7:H8"/>
    <mergeCell ref="C5:C8"/>
    <mergeCell ref="J7:J8"/>
    <mergeCell ref="I7:I8"/>
    <mergeCell ref="D5:D8"/>
    <mergeCell ref="L5:L8"/>
    <mergeCell ref="M56:O61"/>
    <mergeCell ref="B56:E61"/>
    <mergeCell ref="K5:K8"/>
    <mergeCell ref="G5:J5"/>
    <mergeCell ref="A10:O10"/>
    <mergeCell ref="E5:F5"/>
    <mergeCell ref="O5:O8"/>
    <mergeCell ref="L3:N3"/>
    <mergeCell ref="G6:G8"/>
    <mergeCell ref="N5:N8"/>
    <mergeCell ref="A4:O4"/>
    <mergeCell ref="E6:E8"/>
    <mergeCell ref="F6:F8"/>
    <mergeCell ref="A5:A8"/>
    <mergeCell ref="B5:B8"/>
  </mergeCells>
  <printOptions/>
  <pageMargins left="0.2755905511811024" right="0.2362204724409449" top="0.1968503937007874" bottom="0.2362204724409449" header="0.2362204724409449" footer="0.15748031496062992"/>
  <pageSetup horizontalDpi="600" verticalDpi="600" orientation="landscape" paperSize="9" scale="59" r:id="rId1"/>
  <rowBreaks count="3" manualBreakCount="3">
    <brk id="22" max="14" man="1"/>
    <brk id="34" max="14" man="1"/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User77</dc:creator>
  <cp:keywords/>
  <dc:description/>
  <cp:lastModifiedBy>Іванова</cp:lastModifiedBy>
  <cp:lastPrinted>2018-02-21T13:17:43Z</cp:lastPrinted>
  <dcterms:created xsi:type="dcterms:W3CDTF">2018-01-30T10:02:59Z</dcterms:created>
  <dcterms:modified xsi:type="dcterms:W3CDTF">2018-02-21T13:18:01Z</dcterms:modified>
  <cp:category/>
  <cp:version/>
  <cp:contentType/>
  <cp:contentStatus/>
</cp:coreProperties>
</file>