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5480" windowHeight="11535" activeTab="0"/>
  </bookViews>
  <sheets>
    <sheet name="Остаточний 19.03" sheetId="1" r:id="rId1"/>
    <sheet name="01.03" sheetId="2" r:id="rId2"/>
    <sheet name="Загальні уточ" sheetId="3" r:id="rId3"/>
    <sheet name="Загальні" sheetId="4" r:id="rId4"/>
  </sheets>
  <definedNames>
    <definedName name="_xlnm.Print_Titles" localSheetId="1">'01.03'!$7:$7</definedName>
    <definedName name="_xlnm.Print_Titles" localSheetId="2">'Загальні уточ'!$10:$10</definedName>
    <definedName name="_xlnm.Print_Titles" localSheetId="0">'Остаточний 19.03'!$10:$10</definedName>
    <definedName name="_xlnm.Print_Area" localSheetId="1">'01.03'!$A$1:$R$81</definedName>
    <definedName name="_xlnm.Print_Area" localSheetId="3">'Загальні'!$A$1:$R$61</definedName>
    <definedName name="_xlnm.Print_Area" localSheetId="2">'Загальні уточ'!$A$1:$R$48</definedName>
    <definedName name="_xlnm.Print_Area" localSheetId="0">'Остаточний 19.03'!$A$2:$R$81</definedName>
  </definedNames>
  <calcPr fullCalcOnLoad="1"/>
</workbook>
</file>

<file path=xl/sharedStrings.xml><?xml version="1.0" encoding="utf-8"?>
<sst xmlns="http://schemas.openxmlformats.org/spreadsheetml/2006/main" count="1042" uniqueCount="298">
  <si>
    <t>Додадок до листа</t>
  </si>
  <si>
    <t>_________№______</t>
  </si>
  <si>
    <t>Перелік інвестиційних програм і проектів регіонального розвитку, що можуть реалізовуватися за рахунок коштів державного фонду регіонального розвитку у 2018 році в Хмельницькій області</t>
  </si>
  <si>
    <t xml:space="preserve">№ </t>
  </si>
  <si>
    <t>Найменування інвестиційної програми і проектів регіонального розвитку та їх місцезнаходження, вид робіт</t>
  </si>
  <si>
    <t>Період реалізації (рік початку і закінчення)</t>
  </si>
  <si>
    <t>Результативність реалізації проекту
(для проектів будівництва, 
потужність відповідних одиниць)</t>
  </si>
  <si>
    <t>Кошторисна вартість об’єкта, тис. гривень</t>
  </si>
  <si>
    <t>Обсяг фінансування у 2018 році, тис. гривень:</t>
  </si>
  <si>
    <t>Форма власності</t>
  </si>
  <si>
    <t>Заповнюється для проектів будівництва</t>
  </si>
  <si>
    <t>Номер і назва завдання з  відповідної стратегії розвитку регіону та плану заходів з їх реалізацій, якому відповідає проект</t>
  </si>
  <si>
    <t>Оцінка проекту регіональною комісією</t>
  </si>
  <si>
    <t>Примітка</t>
  </si>
  <si>
    <t>усього</t>
  </si>
  <si>
    <t>Залишок на 01.01.18</t>
  </si>
  <si>
    <t>Усього</t>
  </si>
  <si>
    <t>в тому числі за рахунок:</t>
  </si>
  <si>
    <t>Найменування експертної організації, дата, № експертизи</t>
  </si>
  <si>
    <t>Нормативний акт щодо затвердження проекту будівництва (ким і коли затверджено, № акта)</t>
  </si>
  <si>
    <t>коштів державного фонду регіонального розвитку</t>
  </si>
  <si>
    <t>коштів місцевого бюджету</t>
  </si>
  <si>
    <t>Інших джерел фінансування</t>
  </si>
  <si>
    <t>Всього</t>
  </si>
  <si>
    <t>Загальний фонд</t>
  </si>
  <si>
    <t>Спецфонд</t>
  </si>
  <si>
    <t>Усього,</t>
  </si>
  <si>
    <t>-</t>
  </si>
  <si>
    <t>ВСЬОГО</t>
  </si>
  <si>
    <t>у тому числі:</t>
  </si>
  <si>
    <t>І. Погашення кредиторської заборгованості</t>
  </si>
  <si>
    <t>Разом по області/м. Києву</t>
  </si>
  <si>
    <t>ІІ Фінансування проектів</t>
  </si>
  <si>
    <t>ПЕРЕХІДНІ ПРОЕКТИ</t>
  </si>
  <si>
    <t>Інвестиційні проекти спортивної інфраструктури</t>
  </si>
  <si>
    <t>Всього:</t>
  </si>
  <si>
    <t xml:space="preserve">Інвестиційні проекти  енергоефективності державних і комунальних навчальних закладів та медичних закладів </t>
  </si>
  <si>
    <t>ПРОЕКТИ РЕГІОНАЛЬНОГО РОЗВИТКУ ВІДІБРАНІ НА ЗАГАЛЬНИХ УМОВАХ</t>
  </si>
  <si>
    <t>Голова обласної державної адміністрації</t>
  </si>
  <si>
    <t>Загальні</t>
  </si>
  <si>
    <t>Загальноосвітня школа в с.Залужжя по вул.Садовій, 1А Білогірського району -  будівництво</t>
  </si>
  <si>
    <t>1990-2019</t>
  </si>
  <si>
    <t xml:space="preserve">260 учнів </t>
  </si>
  <si>
    <t xml:space="preserve">Волочиська центральна районна лікарні по вул.Незалежності, 68  в м.Волочиськ - капітальний ремонт харчоблоку та допоміжних приміщень </t>
  </si>
  <si>
    <t>2017-2018</t>
  </si>
  <si>
    <t>682,1 кв.м.</t>
  </si>
  <si>
    <t xml:space="preserve">Лікувальний корпус на 120 ліжок та харчоблок по вул.Шевченка, 40, м.Городок – будівництво </t>
  </si>
  <si>
    <t>120 ліжок</t>
  </si>
  <si>
    <t>Колишній будинок культури  по вул. Б.Хмельницького 43, в смт Сатанів Городоцького району - реконструкція під центр надання соціальних послуг</t>
  </si>
  <si>
    <t xml:space="preserve">2016 -2018 </t>
  </si>
  <si>
    <t xml:space="preserve">об'єкт </t>
  </si>
  <si>
    <t>Спортивний комплекс на території школи по  вул.Б.Хмельницького 44,   в смт Сатанів Городоцького району - будівництво</t>
  </si>
  <si>
    <t>2016 - 2018</t>
  </si>
  <si>
    <t>56 місць</t>
  </si>
  <si>
    <t xml:space="preserve">Парк культури та відпочинку по вул.Миру в м.Деражня  - реконструкція та влаштування спортивного сектору </t>
  </si>
  <si>
    <t>2,0 га</t>
  </si>
  <si>
    <t>Очисні споруди та напірний колектор в м.Дунаївці (ІІ черга – напірний колектор, піскоуловлювачі, каналізаційна насосна станція) - реконструкція</t>
  </si>
  <si>
    <t>2016-2019</t>
  </si>
  <si>
    <t>3,722 км у одно-трубно-му вираз</t>
  </si>
  <si>
    <t>Водогін в смт Дунаївці Дунаєвецького району - реконструкція</t>
  </si>
  <si>
    <t>20,8 км</t>
  </si>
  <si>
    <t>2016-2018</t>
  </si>
  <si>
    <t>Нежитлова будівля котельні  по вул. Партизанській, 3 в м. Красилів - реконструкція під спортивно-реабілітаційний центр з добудовою</t>
  </si>
  <si>
    <t>2017-2019</t>
  </si>
  <si>
    <t xml:space="preserve">75 вихованців та 250 відвідувачів </t>
  </si>
  <si>
    <t>Летичівський навчально-виховний комплекс №2 загальноосвітня школа  І-ІІІ ступенів гімназія по вул.Радянська, 1 в смт Летичів - реконструкція</t>
  </si>
  <si>
    <t>обєкт</t>
  </si>
  <si>
    <t>Школа на 274 учня і сільського клубу на 400 відвідувачів, с.Новолабунь Полонського району - І черга будівництва</t>
  </si>
  <si>
    <t>1991-2018</t>
  </si>
  <si>
    <t>274 уч.місць, 400 відвіду-вань</t>
  </si>
  <si>
    <t xml:space="preserve">Водопровідні мережі по вулицям Пушкіна, Привокзальна, Лесі Українки, Н.С.Говорун, Академіка Герасимчука, Ходякова в м.Полонне   та по  ділянці Понінківського водоводу  (на території м.Полонного) - реконструкція (І-ІVчерга) </t>
  </si>
  <si>
    <t>15,7 км</t>
  </si>
  <si>
    <t>Дошкільний навчальний заклад Берездівського навчально-виховного комплексу  «дошкільний навчальний заклад- школа І-ІІІ ступенів" Берездівської сільської ради по  вул.Суворова, 3. в с.Берездів Славутського району - капітальний ремонт будівлі</t>
  </si>
  <si>
    <t>Будинок культури на 500 місць в смт Теофіполь, вул.Небесної Сотні,9  (із зменшенням місць до 493) - будівництво ( ІІ пусковий комплекс)</t>
  </si>
  <si>
    <t>1992-2019</t>
  </si>
  <si>
    <t>493 місця</t>
  </si>
  <si>
    <t>Стадіон "Товтри" по вул. Центральній, 50 в смт Чемерівці - реконструкція</t>
  </si>
  <si>
    <t>2011-2018</t>
  </si>
  <si>
    <t>1900 місць</t>
  </si>
  <si>
    <r>
      <t xml:space="preserve">об'єкт </t>
    </r>
    <r>
      <rPr>
        <sz val="14"/>
        <rFont val="Times New Roman"/>
        <family val="1"/>
      </rPr>
      <t>"НУШ"</t>
    </r>
  </si>
  <si>
    <t xml:space="preserve"> Стадіон "Центральний", по вул.Острозького,43, м.Старокостянтинів - реконструкція бігових доріжок</t>
  </si>
  <si>
    <t xml:space="preserve">5000 куб.м/добу </t>
  </si>
  <si>
    <t>Створення умов для надання високоякісних освітніх послуг через реалізацію проекту "ЗНЗ І-ІІІ ступенів №1 по вул.К.Острозького, 40 в м.Старокостянтинів - капітальний ремонт" в рамках реалізації концепції "Нова українська школа"</t>
  </si>
  <si>
    <t>1000 учнів  об'єкт "НУШ"</t>
  </si>
  <si>
    <t>Дитяче відділення на 60 ліжок з поліклінікою на 300 відвідувачів на добу по вул. В. Котика, 85, м.Шепетівка - завершення будівництва</t>
  </si>
  <si>
    <t>1998-2018</t>
  </si>
  <si>
    <t xml:space="preserve">60 ліжок, 300 відв./добу </t>
  </si>
  <si>
    <t>Міська поліклініка № 1 по вул.І.Франка, 30 в м.Кам'янець-Подільському  - реконструкція приміщення під розміщення лікувального діагностично-консультативного центру  та фізіотерапевтичного відділення</t>
  </si>
  <si>
    <t>3986,2 кв.м</t>
  </si>
  <si>
    <t>Водогін с. Браїлівка – смт Нова Ушиця - завершення будівництва</t>
  </si>
  <si>
    <t>1993-2018</t>
  </si>
  <si>
    <t>600 куб.м/добу, 3,215 км</t>
  </si>
  <si>
    <t>Разом по області</t>
  </si>
  <si>
    <t>комунальна</t>
  </si>
  <si>
    <t>Філія ДП "Укрдержбудекспертиза"  у Хмельницькій області 25.11.2016 року №23-00516-16</t>
  </si>
  <si>
    <t xml:space="preserve">Наказ                   відділу освіти, молоді та спорту Білогірської РДА від 15.12.2016 року №42-А </t>
  </si>
  <si>
    <t>Стратегічна ціль 4.2.2 "Оптимізація, будівництво та реконструкція шкіл, садочків, спортивних заклладів, інших освітніх центрів" плану заходів з реалізації СРР  Хмельницької області на 2011-2020рр</t>
  </si>
  <si>
    <t>Філія ДП "Укрдержбудекспертиза" у Хмельницькій області від 14.06.2017 року №23-00340-17</t>
  </si>
  <si>
    <t xml:space="preserve">Стратегічна ціль 4.1.4.  "Впровадження енергозберігаючих заходів у житлово-комунальногму господарстві та та в закладах соціального призначення" </t>
  </si>
  <si>
    <t xml:space="preserve">Філія ДП "Укрдержбудекспертиза" у Хмельницькій області від 23.09.2015 року №23-01096-15 </t>
  </si>
  <si>
    <t xml:space="preserve">Наказ ДП "Хмельницька обласна служба єдиного замовника" від 25.09.2015 року №19 </t>
  </si>
  <si>
    <t>Стратегічна ціль 4.3.3 "Будівництво та реконструкція закладів охорони здоров'я" плану заходів з реалізації Стратегіїї регіонального розвитку Хмельницької області на 2011-2020рр</t>
  </si>
  <si>
    <t xml:space="preserve">Філія ДП "Укрдержбудекспертиза" у Хмельницькій області від 30.06.2017 №23-00433-17 </t>
  </si>
  <si>
    <t xml:space="preserve">1.2.2 Створення та розбудова інституційної інфраструктури обєднаних територіальних громад </t>
  </si>
  <si>
    <t>Філія ДП "Укрдержбудекспертиза" у Хмельницькій області від 09.06.2017 №23-00432-17</t>
  </si>
  <si>
    <t>Філія ДП "Укрдержбудекспертиза" у Хмельницькій області від 23.11.2016 року № 23-00691-16</t>
  </si>
  <si>
    <t>Рішення  Деражнянської міської ради від 04.05.2017 №31</t>
  </si>
  <si>
    <t>Стратегічна ціль 4.2.2 "Оптимізація, будівництво та реконструкція шкіл, садочків, спортивних заклладів, інших освітніх центрів"</t>
  </si>
  <si>
    <t xml:space="preserve">комунальна </t>
  </si>
  <si>
    <t>Філія ДП "Укрдержбудекспертиза" у Хмельницькій області від 11.08.2016 р. №23-00397-16</t>
  </si>
  <si>
    <t>Рішення сесії Дунаєвецької міської ради від 08.09.2016 №8-12/2016р</t>
  </si>
  <si>
    <t>Стратегічна ціль 4.1.3 плану заходів з реалізації Стратегіїї регіонального розвитку Хмельницької області на 2011-2020рр</t>
  </si>
  <si>
    <t>Філія ДП "Укрдержбудекспертиза" у Хмельницькій області  від 03.05.2017 року № 23-00028-17</t>
  </si>
  <si>
    <t>Рішення сесії Дунаєвецької селищної ради від 11.05.2017 року №28-18/2017</t>
  </si>
  <si>
    <t xml:space="preserve">Стратегічна ціль  4.1.2. "Будівництво, реконструкція, капітальний ремонт інженерної інфраструктури, водопостачання, водовідведення та каналізації" плану заходів з реалізації СРР  </t>
  </si>
  <si>
    <t>Філія ДП "Укрдержбудекспертиза" у Хмельницькій областівід 04.05.2016         №23-00171-16</t>
  </si>
  <si>
    <t xml:space="preserve">Рішення сесії Завальської сільської ради Кам'янець-Подільського району                  від 05.05.2016                       №2 </t>
  </si>
  <si>
    <t>Стратегічна ціль 3, 4.1.2 "Будівництво, реконструкція, капітальний ремонт інженерної інфраструктури, водопостачання, водовідведення та каналізації" плану заходів з реалізаці ї Стратегії РР</t>
  </si>
  <si>
    <t>Філія ДП "Укрдежбудекспертиза" у Хмельницькій області від 29.03.2017 року №23-00123-17</t>
  </si>
  <si>
    <t>Рішення виконавчого комітету Красилівської міської ради від 30.03.2017 року №636</t>
  </si>
  <si>
    <t>Філія ДП "Укрдержбудекспертиза" у Хмельницькій області від 10.11.2016 року №23-00504-16</t>
  </si>
  <si>
    <t>Наказ відділу освіти, молоді та спорту Летичівської селищної ради від 17.11.2016 №12а</t>
  </si>
  <si>
    <t>Стратегічна ціль 4.1.4. "Впровадження енергозберігаючих заходів у житлово-комунальногму господарстві та та в закладах соціального призначення" плану заходів з реалізації Стратегії регіонального розвитку Хмельницької області на 2011-2020 рр.</t>
  </si>
  <si>
    <t>Філія ДП "Хмельницькбудекспертиза" 17.05.2016 року №23-00223-16</t>
  </si>
  <si>
    <t>Наказ ДП "Хмельницька обласна служба єдиного замовника"  від 17.05.2016 року №12</t>
  </si>
  <si>
    <t>Стратегічна ціль 4.2.2  "Оптимізація, будівництво та реконструкція шкіл, садочків, спортивних закладів, іших освітніх центрів" плану заходів з реалізації Стратегії РР</t>
  </si>
  <si>
    <t>колективна</t>
  </si>
  <si>
    <t xml:space="preserve"> Філія ДП "Укрдержбудекспертиза" у Хмельницькій області від 20.04.2017р,                №23-00892-16</t>
  </si>
  <si>
    <t>Рішення виконавчого комітету Полонської міської ради від 26.04.2017 року №75</t>
  </si>
  <si>
    <t xml:space="preserve"> Філія ДП "Укрдержбудекспертиза" у Хмельницькій області від 07.07.2017р,                №23-00468-17</t>
  </si>
  <si>
    <t>Рішення сесії Берездівської сільської ради від 13.07.2017 року №13</t>
  </si>
  <si>
    <t xml:space="preserve">Стратегічна ціль 4.1.4."Впровадження енергозберігаючих заходів у житлово-комунальногму господарстві та та в закладах соціального призначення" </t>
  </si>
  <si>
    <t>Філія ДП "Укрдержбудекспертиза" у Хмельницькій області від 24.07.2017 №23-00141-17</t>
  </si>
  <si>
    <t>Наказ ДП "Хмельницька обласна служба єдиного замовника" від 12.06.2017 №16</t>
  </si>
  <si>
    <t xml:space="preserve">Стратегічна ціль 4.2.4 "Розбудова інфраструктури, у тому числі будівництво закладів галузі культури, реконструкція, відновлення та капітальний ремонт об'єктів культурної спадщини" плану заходів з реалізації СРР </t>
  </si>
  <si>
    <t>Філія ДП "Хмельницькийдержбудекспертиза" від 15.07.2011 року №32-00249-11</t>
  </si>
  <si>
    <t>Розпорядження голови районної ради від 11.05.2017 року №30-о</t>
  </si>
  <si>
    <t xml:space="preserve">Стратегічна ціль 4.2.2 "Оптимізація, будівництво та реконструкція шкіл, садочків, спортивних заклладів, інших освітніх центрів" </t>
  </si>
  <si>
    <t>ТОВ "Укрбудекспертиза", м.Київ від 08 вересня 2017 року №3-031-17-ЕП/КО</t>
  </si>
  <si>
    <t>Наказ Чемеровецького НВК №1 "Загальноосвітня школа І-ІІІ ступеней, ліцей та МНВК" Чемеровецької районної ради від 08.09.2017 року №101-О</t>
  </si>
  <si>
    <t>Філія ДП "Укрдержбудекспертиза у Хмельницькій області" від 30.08.2017р № 23-00484-17</t>
  </si>
  <si>
    <t>Наказ Упраління освіти виконавчного комітету Стаорокостянтинівської міської ради від 23.12.2016 року №35</t>
  </si>
  <si>
    <t>Філія ДП "Укрдержбудекспертиза" у Хмельницькій області від 07.12.2016 року №23-00194-16</t>
  </si>
  <si>
    <t>Наказ управління освіти виконавчого комітету Старокостянтинівської міської ради від 23.12.2016 р. №24</t>
  </si>
  <si>
    <t xml:space="preserve">Філія ДП "Укрдержбудекспертиза" у Хмельницькій області  від 21.05.2015 р. № 23-00400-15 (23-00017-15) </t>
  </si>
  <si>
    <t>Розпорядження голови Шепетівської РДА  від 07.04.2016 року №109/2016-р</t>
  </si>
  <si>
    <t>Стратегічна ціль 4.3.3 "Будівництво та реконструкція закладів охорони здоров'я" плану заходів з реалізації Стратегії  РР</t>
  </si>
  <si>
    <t>Філія ДП "Укрдержбудекспертиза" у Хмельницькій області 31.12.2015 №23-01235-15</t>
  </si>
  <si>
    <t>Рішення  виконавчого комітету Кам'янець-Подільської міської ради від 12.05.2017 року №477</t>
  </si>
  <si>
    <t>Стратегічна ціль 4.1.4.  "Впровадження енергозберігаючих заходів у житлово-комунальногму господарстві та та в закладах соціального призначення"</t>
  </si>
  <si>
    <t xml:space="preserve">Філія ДП "Укрдержекспертиза" у Хмельницькій області від 03.11.2016 р № 23-00643-16 </t>
  </si>
  <si>
    <t xml:space="preserve">Рішення виконавчого комітету Новоушицької селищної ради від 22.11.2016 р. № 334 </t>
  </si>
  <si>
    <t xml:space="preserve">Розпорядження голови Волочиської РДА від 20.07.2017 №705/2017-р </t>
  </si>
  <si>
    <t>Рішення сесії Сатанівської селищної ради від 30.06.2017 року №2/19-2017</t>
  </si>
  <si>
    <r>
      <t xml:space="preserve">Стратегічна ціль 4.2.2 "Оптимізація, будівництво та реконструкція шкіл, садочків, </t>
    </r>
    <r>
      <rPr>
        <b/>
        <sz val="9"/>
        <rFont val="Times New Roman"/>
        <family val="1"/>
      </rPr>
      <t>спортивних заклладів,</t>
    </r>
    <r>
      <rPr>
        <sz val="9"/>
        <rFont val="Times New Roman"/>
        <family val="1"/>
      </rPr>
      <t xml:space="preserve"> інших освітніх центрів" плану заходів з реалізації СРР  Хмельницької області на 2011-2020рр</t>
    </r>
  </si>
  <si>
    <t>Очисні споруди, смт Летичів</t>
  </si>
  <si>
    <t>Підвідний газопровід  середнього тиску до 23-х населених пунктів західного регіону, а саме: Суржа, Нагоряни, Лісківці, Рихта, Слобідка-Рихтівська, Вільне, Залісся Перше, Параївка, Чорнокозинці, Мілівці, Кудринці, Кізя- Кудринецька, Завалля, Червона Дібров</t>
  </si>
  <si>
    <t>Створення умов для надання високоякісних освітніх послуг через реалізацію проекту «Реконструкція та модернізація приміщень Чемеровецького навчально-виховного комлексу №1 «Загальноосвітня школа І-ІІІ ступенів, ліцей та міжшкільний навчально-виробничий комб</t>
  </si>
  <si>
    <t>О.Корнійчук</t>
  </si>
  <si>
    <t>1990-2018</t>
  </si>
  <si>
    <t>"Будівництво нового лікувально-діагностичного корпусу Хмельницької обласної дитячої лікарні та реконструкцію існуючого корпусу під поліклініку (І-ша черга - будівництво лікувально-діагностичного корпусу на 110 ліжок ХОДЛ по вул.Кам'янецькій, 94 в м.Хмельницькому</t>
  </si>
  <si>
    <t xml:space="preserve">Хмельницький обласний кардіологічний диспансер по вул.Володимирська, 85 м.Хмельницький - реконструкція будівель </t>
  </si>
  <si>
    <t>Хмельницький обласний онкологічний диспансер по вул.Пілотській, 1 у м.Хмельницькому - капітальний ремонт будівлі</t>
  </si>
  <si>
    <t>"Капітальний ремонт будівлі Судилківської загальноосвітньої школи І-ІІІ ступеня по вул. Шкільна, 1а у с. Судилків Шепетівського району Хмельницької області" в рамках реалізації концепції "Нова українська школа"</t>
  </si>
  <si>
    <t>Кардіологічне відділення Дунаєвецької ЦРЛ по вул.Горького, 7 в м.Дунаївці - капітальний ремонт</t>
  </si>
  <si>
    <t>Загальноосвітня школи І-ІІІ ступенів у с.Корчик Шепетівського району  - будівництво</t>
  </si>
  <si>
    <t>Старокостянтинівська центральна районна лікарня по вул.Пушкіна, 47 в м.Старокостянтинів - капітальний ремонт інфекційного відділення</t>
  </si>
  <si>
    <t>Шепетівська центральна районна лікарня по вул.В.Котика, 85, м. Шепетівка - реконструкція приміщень хірургічного відділення</t>
  </si>
  <si>
    <t>Очисні споруди каналізації потужністю 500 м3/добу в смт Віньківці, Віньковецького району - будівництво</t>
  </si>
  <si>
    <t>Очисні споруди смт Летичів - реконструкція</t>
  </si>
  <si>
    <t>ЗОШ І-ІІІ ступенів, вул.Б.Хмельницького, 44 смт Сатанів Городоцького району - капітальний ремонт з заходами по енергозбереженню будівлі №2</t>
  </si>
  <si>
    <t>НВК «ЗОШ І – ІІІ ступенів, гімназія» (Утеплення фасадів та горищного перекриття) по вул.Шевченка, 58 в м.Дунаївці - капітальний ремонт будівлі</t>
  </si>
  <si>
    <t>ЗОШ І-ІІІ ступенів, вул.Б.Хмельницького, 44 смт Сатанів Городоцького району - капітальний ремонт з заходами по енергозбереженню будівлі №3</t>
  </si>
  <si>
    <t>Корпус №1 НВК «Загальноосвітня школа І-ІІІ ступенів, гімназія» по вул. Соборності, 9 в м Славута - реконструкція</t>
  </si>
  <si>
    <t>Реставрація з пристосуванням памятки архітектури національного значення ох номер 765 замку 1571 по вул.Замкова 1/1, м. Старокостянтинів</t>
  </si>
  <si>
    <t>Миролюбненська ЗОШ I-III ступенів по вул. В.Яневича, 13 в с.Миролюбне Старокостянтинівського району - капітальний ремонт покрівлі будівлі</t>
  </si>
  <si>
    <t xml:space="preserve">Ліцей Старокостянтинівської міської ради по вул. Миру,14 в м.Старокостянтинів - капітальний ремонт (утеплення контуру будівлі) </t>
  </si>
  <si>
    <t>Старокостянтинівський НВК «Спеціалізована школа І ступеня, гімназія» імені Героя України С.М.Бондарчука вул.Ессенська,4 м.Старокостянтинів - капітальний ремонт покрівлі</t>
  </si>
  <si>
    <t>Новоушицький НВК “Загальноосвітня школа І-ІІІ ступенів “гімназія” по вул.Подільська, 27 в смт. Нова Ушиця - капітальний ремонт даху будівлі №1</t>
  </si>
  <si>
    <t>Дитячий садок на 80 місць по вул.Зелена, 8/1 в с.Давидківці Хмельницького району - будівництво</t>
  </si>
  <si>
    <t>Дитячий садок по вул.Центральна, 13 с.Вербка Кам’янець-Подільського району - реконструкція</t>
  </si>
  <si>
    <t>ДНЗ "Дзвіночок" по вул. Гагаріна, 38а в смт. Нова Ушиця - капітальний ремонт даху корпусу №1</t>
  </si>
  <si>
    <t>Будинок культури по вул.Перемоги в смт Понінка Полонського району - капітальний ремонт</t>
  </si>
  <si>
    <t>500 куб.м./добу</t>
  </si>
  <si>
    <t>Філія ДП "Укрдержбудекспертиза" у Хмельницькій області від 27.06.2014 року № 23-00050-14</t>
  </si>
  <si>
    <t>Рішення Віньковецької селищної ради від 15.07.2014р № 27</t>
  </si>
  <si>
    <t>4.1.2 Будівництво, реконструкція, капітальний ремонт інженерної інфраструктури водопостачання, водовідведення та каналізації</t>
  </si>
  <si>
    <t>Філія ДП "Укрдержбудекспертиза" у Хмельницькій області від 12.10.2017 р. №23-00429-17</t>
  </si>
  <si>
    <t>Рішення сесії Сатанівської селищної ради від 02.11.2017  №2/20-2017</t>
  </si>
  <si>
    <t>Філія ДП "Укрдержбудекспертиза" у Хмельницькій області від 12.10.2017 р. №23-00431-17</t>
  </si>
  <si>
    <t xml:space="preserve">Стратегічна ціль 4.1.4.  Впровадження енергозберігаючих заходів у житлово-комунальногму господарстві та та в закладах соціального призначення </t>
  </si>
  <si>
    <t>Рішення сесії Гуменецької сільської ради  від 06.12.2017 року №138</t>
  </si>
  <si>
    <t>Філія ДП "Укрдержбудекспертиза" у Хмельницькій області від 08.06.2017 року №23-00257-17</t>
  </si>
  <si>
    <t>Розпорядження Летичівської селищної ради від 08.06.2017 року №57/3</t>
  </si>
  <si>
    <t>ТОВ "Експертиза МВК" м.Київ від 21.07.2017 року №8190</t>
  </si>
  <si>
    <t>Рішення сесії Новоушицької селищної ради від 27.07.2017 №526</t>
  </si>
  <si>
    <t>ТОВ "Експертиза МВК" м.Київ від 13.12.2017 року №10878</t>
  </si>
  <si>
    <t>Рішення сесії Новоушицької селищної ради від 14.12.2017 №643</t>
  </si>
  <si>
    <t>Філія ДП "Укрдержбудекспертиза" у Хмельницькій області від 09.06.2017 №23-00369-17</t>
  </si>
  <si>
    <t> 4.2.4 Розбудова інфраструктури, у тому числі будівництво закладів галузі культури, реконструкція, відновлення та капітальний ремонт об'єктів культурної спадщини</t>
  </si>
  <si>
    <t>Філія ДП "Укрдержбудекспертиза" у Хмельницькій області від 30.12.2016  №23-00912-16</t>
  </si>
  <si>
    <t>Рішення сесії Берездівської сільської ради від 07.02.2016 року</t>
  </si>
  <si>
    <t>Філія ДП "Укрдержбудекспертиза" у Хмельницькій області від 20.09.2017 № 23-00534-17</t>
  </si>
  <si>
    <t>Розпорядження голови Старокостянтинівської районної ради від 20.10.2017 №103</t>
  </si>
  <si>
    <t xml:space="preserve"> 4.1.4 Впровадження енергозберігаючих заходів у житлово-комунальному господарстві та в закладах соціального призначення</t>
  </si>
  <si>
    <t>Філія ДП "Укрдержбудекспертиза" у Хмельницькій області від 02.06.2017 № 23-00293-17</t>
  </si>
  <si>
    <t>філія ДП "Укрдержбудекспертиза" у Хмельницькій обл. №23-00112-16 від 29.03.2016</t>
  </si>
  <si>
    <t>Рішення Давидковецької сільської ради від 31.03.2016 року №20</t>
  </si>
  <si>
    <t xml:space="preserve">4.2.2. Оптимізація, будівництво та реконструкція шкіл, садочків, спортивних закладів, інших освітніх центрів </t>
  </si>
  <si>
    <t xml:space="preserve">Філія ДП "Укрдержбудекспектиза" у Хмельницькій області від 30.03.2016 року № 23-00053-16  від </t>
  </si>
  <si>
    <t>Рішення сесії Корчицької сільської ради від 15.04.2016 року   № 1</t>
  </si>
  <si>
    <t>Розпорядження Шепетівської РДА від 07.11.2016 року №349/2016-р</t>
  </si>
  <si>
    <t>4.3.3 Будівництво та реконструкція закладів охорони здоров'я</t>
  </si>
  <si>
    <t>Філія ДП "Укрдержбудекспертиза" у  Хмельницькій області експертний звіт від 20.10.2015 р. №23-00837-15</t>
  </si>
  <si>
    <t>Рішення виконавчого комітету Славутської міської ради від 10.12.2015 року №443</t>
  </si>
  <si>
    <t>Філія ДП "Укрдержбудекспертиза" у Хмельницькій області 31.07.2017 року №23-00408-17</t>
  </si>
  <si>
    <t>Наказ управління освіти Старокостянтинівської міської ради від 09.08.2017 №16-АГ</t>
  </si>
  <si>
    <t>4.3.3 Будівництво та реконструкція закладів охорони здоровя</t>
  </si>
  <si>
    <t xml:space="preserve"> ДП "Укрдержбудекспертиза" від 13.09.2017 №02-0365-16</t>
  </si>
  <si>
    <t>130 ліжок</t>
  </si>
  <si>
    <t>2018-2020</t>
  </si>
  <si>
    <t>110 ліжок</t>
  </si>
  <si>
    <t>2000 м.кв.</t>
  </si>
  <si>
    <t>860 м.кв.</t>
  </si>
  <si>
    <t>2018-2019</t>
  </si>
  <si>
    <t>2018</t>
  </si>
  <si>
    <t>1998-2020</t>
  </si>
  <si>
    <t>196 учнів</t>
  </si>
  <si>
    <t>2016-2020</t>
  </si>
  <si>
    <t>20171,91 куб. м</t>
  </si>
  <si>
    <t>об'єкт "НУШ"</t>
  </si>
  <si>
    <t>ВСЬОГО ВІДБРАНІ</t>
  </si>
  <si>
    <r>
      <t>*</t>
    </r>
    <r>
      <rPr>
        <b/>
        <sz val="14"/>
        <color indexed="8"/>
        <rFont val="Times New Roman"/>
        <family val="1"/>
      </rPr>
      <t xml:space="preserve"> Проекти спортивної інфраструктури (в тому числі перехідні) - 24039,317 тис.грн.</t>
    </r>
  </si>
  <si>
    <t>Рішення сесії Понінківської селищної ради від 18.08.2017 року №8</t>
  </si>
  <si>
    <t>Наказ відділу освіти, молоді та спорту Старокостянтинівської РДА від 12.06.2017 №275-од</t>
  </si>
  <si>
    <t xml:space="preserve">Філія ДП "Укрдержбудекспертиза" у Хмельницькій області від 20.06.2017р. №23-00382-17 </t>
  </si>
  <si>
    <t>Наказ Управління освіти, молоді та спорту Дунаєвецької міської ради від 26.06.2017 року №271-н</t>
  </si>
  <si>
    <t>Філія ДП "Укрдержбудекспертиза" у Хмельницькій області від 28.11.2017 року №23-00797-17</t>
  </si>
  <si>
    <t>Філія ДП "Укрдержбудекспектиза" у Хмельницькій області від 28.09.2017 року №23-00556-16</t>
  </si>
  <si>
    <t>Філія ДП "Укрдержбудекспектиза" у Хмельницькій області від 08.02.2018 року №23-00886-17</t>
  </si>
  <si>
    <t>Рішення двадцятої сесії Дунаєвецької районної ради від 26.02.2018 №14-20/2018</t>
  </si>
  <si>
    <t>Створення умов для надання висоякісних освітніх послуг через реалізацію проекту "Реконструкція та модернізація приміщень Жердянської загальноосвітньої школи І-ІІІ ступенів в селі Жердя, вулиця Центральна,35 " в рамках реалізації концепції "Нова українська школа"</t>
  </si>
  <si>
    <t xml:space="preserve">Старокостянтинівський  загальноосвітній навчальний заклад І-ІІІ ступенів №3 Старокостянтинівської міської ради по вул.Боженка,2 в м.Старокостянтинів -капітальний ремонт (утеплення контуру будівлі) </t>
  </si>
  <si>
    <t>Створення умов для надання високоякісних освітніх послуг через реалізацію проекту "Капітальний ремонт Іванковецького НВК по вул.Шкільна, 2 в с.Іванківці Хмельницького району" в рамках реалізації концепції "Нова українська школа"</t>
  </si>
  <si>
    <t>2015-2018</t>
  </si>
  <si>
    <t>на виготовленні</t>
  </si>
  <si>
    <t xml:space="preserve">Будинок культури с.Берездів Славутського району с.Берездів - капітальний ремонт </t>
  </si>
  <si>
    <t>на експертизі</t>
  </si>
  <si>
    <r>
      <t>*</t>
    </r>
    <r>
      <rPr>
        <sz val="16"/>
        <rFont val="Times New Roman"/>
        <family val="1"/>
      </rPr>
      <t>Нежитлова будівля котельні  по вул. Партизанській, 3 в м. Красилів - реконструкція під спортивно-реабілітаційний центр з добудовою</t>
    </r>
  </si>
  <si>
    <r>
      <t>*</t>
    </r>
    <r>
      <rPr>
        <sz val="16"/>
        <rFont val="Times New Roman"/>
        <family val="1"/>
      </rPr>
      <t>Спортивний комплекс на території школи по  вул.Б.Хмельницького 44,   в смт Сатанів Городоцького району - будівництво</t>
    </r>
  </si>
  <si>
    <r>
      <t>*</t>
    </r>
    <r>
      <rPr>
        <sz val="16"/>
        <rFont val="Times New Roman"/>
        <family val="1"/>
      </rPr>
      <t xml:space="preserve">Парк культури та відпочинку по вул.Миру в м.Деражня  - реконструкція та влаштування спортивного сектору </t>
    </r>
  </si>
  <si>
    <r>
      <t>*</t>
    </r>
    <r>
      <rPr>
        <sz val="16"/>
        <rFont val="Times New Roman"/>
        <family val="1"/>
      </rPr>
      <t>Стадіон "Товтри" по вул. Центральній, 50 в смт Чемерівці - реконструкція</t>
    </r>
  </si>
  <si>
    <r>
      <t>*</t>
    </r>
    <r>
      <rPr>
        <sz val="16"/>
        <rFont val="Times New Roman"/>
        <family val="1"/>
      </rPr>
      <t>Стадіон "Центральний", по вул.Острозького,43, м.Старокостянтинів - реконструкція бігових доріжок</t>
    </r>
  </si>
  <si>
    <t xml:space="preserve">ВСЬОГО </t>
  </si>
  <si>
    <r>
      <t>*</t>
    </r>
    <r>
      <rPr>
        <sz val="16"/>
        <color indexed="8"/>
        <rFont val="Times New Roman"/>
        <family val="1"/>
      </rPr>
      <t>Спортивний майданчик зі штучним покриттям для гри у міні-футбол по вул.Центральна, 27 в с.Ружичанка Хмельницького району - будівництво</t>
    </r>
  </si>
  <si>
    <r>
      <t>*</t>
    </r>
    <r>
      <rPr>
        <sz val="16"/>
        <color indexed="10"/>
        <rFont val="Times New Roman"/>
        <family val="1"/>
      </rPr>
      <t>Опорний заклад – Малоправутинський навчально-виховний комплекс «дошкільний навчальний заклад – школа І-ІІІ ступенів» (добудова спортивної зали, покращення енергоефекивності будівлі) з впровадженням енергозберігаючих технологій» вул.Шкільна, с.Малий Правутин</t>
    </r>
  </si>
  <si>
    <r>
      <t>*</t>
    </r>
    <r>
      <rPr>
        <sz val="16"/>
        <color indexed="10"/>
        <rFont val="Times New Roman"/>
        <family val="1"/>
      </rPr>
      <t>Спортивний майданчик зі штучним покриттям для гри у міні-футбол по вул.Центральна, 27 в с.Ружичанка Хмельницького району - будівництво</t>
    </r>
  </si>
  <si>
    <t>нерозподілений залишок</t>
  </si>
  <si>
    <r>
      <t xml:space="preserve">* </t>
    </r>
    <r>
      <rPr>
        <b/>
        <sz val="18"/>
        <color indexed="8"/>
        <rFont val="Times New Roman"/>
        <family val="1"/>
      </rPr>
      <t>Проекти спортивної інфраструктури (в тому числі перехідні) - 24039,317 тис.грн.</t>
    </r>
  </si>
  <si>
    <t xml:space="preserve">Стратегічна ціль 4.2.2. Оптимізація, будівництво та реконструкція шкіл, садочків, спортивних закладів, інших освітніх центрів </t>
  </si>
  <si>
    <t>Стратегічна ціль  4.3.3 Будівництво та реконструкція закладів охорони здоровя</t>
  </si>
  <si>
    <t>Стратегічна ціль  4.1.4 Впровадження енергозберігаючих заходів у житлово-комунальному господарстві та в закладах соціального призначення</t>
  </si>
  <si>
    <t>Стратегічна ціль  4.3.3 Будівництво та реконструкція закладів охорони здоров'я</t>
  </si>
  <si>
    <t>Стратегічна ціль   4.1.4 Впровадження енергозберігаючих заходів у житлово-комунальному господарстві та в закладах соціального призначення</t>
  </si>
  <si>
    <t xml:space="preserve">Стратегічна ціль  4.2.2. Оптимізація, будівництво та реконструкція шкіл, садочків, спортивних закладів, інших освітніх центрів </t>
  </si>
  <si>
    <t>Стратегічна ціль  4.1.2 Будівництво, реконструкція, капітальний ремонт інженерної інфраструктури водопостачання, водовідведення та каналізації</t>
  </si>
  <si>
    <t>Стратегічна ціль  4.2.4 Розбудова інфраструктури, у тому числі будівництво закладів галузі культури, реконструкція, відновлення та капітальний ремонт об'єктів культурної спадщини</t>
  </si>
  <si>
    <r>
      <t>*</t>
    </r>
    <r>
      <rPr>
        <b/>
        <sz val="18"/>
        <color indexed="8"/>
        <rFont val="Times New Roman"/>
        <family val="1"/>
      </rPr>
      <t>нерозподілений залишок</t>
    </r>
  </si>
  <si>
    <t>Наказ КП "Ахітектурно-будівельного проектування" Хмельницької обласної ради  від 20.11.2017 №70</t>
  </si>
  <si>
    <t>Кардіологічне відділення Дунаєвецької центральної районної лікарні по вул.Горького, 7 в м.Дунаївці - капітальний ремонт приміщень</t>
  </si>
  <si>
    <t>Розпорядження голови Шепетівської РДА від 12.03.2018 року №90/2018-р</t>
  </si>
  <si>
    <t>Загальноосвітня школа І-ІІІ ступенів, вул.Б.Хмельницького, 44 смт Сатанів Городоцького району - капітальний ремонт з заходами по енергозбереженню будівлі №2</t>
  </si>
  <si>
    <t>Навчально-виховний комплекс «Ззагальноосвітня школа І–ІІІ ступенів, гімназія»  по вул.Шевченка, 58 в м.Дунаївці - капітальний ремонт будівлі (утеплення фасадів та горищного перекриття)</t>
  </si>
  <si>
    <t>Загальноосвітня школа І-ІІІ ступенів, вул.Б.Хмельницького, 44 смт Сатанів Городоцького району - капітальний ремонт з заходами по енергозбереженню будівлі №3</t>
  </si>
  <si>
    <t>Навчально-виховний комплекс «Загальноосвітня школа І-ІІІ ступенів, гімназія» по вул. Соборності, 9 в м Славута - реконструкція корпусу №1</t>
  </si>
  <si>
    <t>Миролюбненська загальноосвітня школа I-III ступенів по вул. В.Яневича, 13 в с.Миролюбне Старокостянтинівського району - капітальний ремонт покрівлі будівлі</t>
  </si>
  <si>
    <t xml:space="preserve">Ліцей Старокостянтинівської міської ради по вул.Миру, 14 в м.Старокостянтинів - капітальний ремонт (утеплення контуру будівлі) </t>
  </si>
  <si>
    <t>Старокостянтинівськинавчально-виховний комплекс «Спеціалізована школа І ступеня, гімназія» імені Героя України С.М.Бондарчука вул.Ессенська,4 м.Старокостянтинів - капітальний ремонт покрівлі</t>
  </si>
  <si>
    <t xml:space="preserve">Загальноосвітній навчальний заклад І-ІІІ ступенів №3 по вул.Боженка,2 в м.Старокостянтинів - капітальний ремонт (утеплення контуру будівлі) </t>
  </si>
  <si>
    <t>Новоушицький навчально-виховний комплекс “Загальноосвітня школа І-ІІІ ступенів “гімназія” по вул.Подільська, 27 в смт Нова Ушиця - капітальний ремонт даху будівлі №1</t>
  </si>
  <si>
    <t>Дитячий навчальний заклад "Дзвіночок" по вул. Гагаріна, 38а в смт Нова Ушиця - капітальний ремонт даху корпусу №1</t>
  </si>
  <si>
    <t>Хмельницька обласна дитяча лікарня  по вул.Кам'янецька, 94 в м.Хмельницькому - будівництво лікувально-діагностичного корпусу</t>
  </si>
  <si>
    <t>ДП "Укрдержбудекспертиза"  м.Київ від 05.03.2018 року №23-0075-18</t>
  </si>
  <si>
    <t>Загальноосвітня школа І-ІІІ ступенів у с.Корчик Шепетівського району  - будівництво</t>
  </si>
  <si>
    <t>Рішення сесії Корчицької сільської ради від 01.03.2018 року   № 1</t>
  </si>
  <si>
    <t>Очисні споруди каналізації потужністю 500 куб.м./добу в смт Віньківці, Віньковецького району - будівництво</t>
  </si>
  <si>
    <t>Рішення  сесії Віньковецької селищної ради від 15.07.2014 року № 27</t>
  </si>
  <si>
    <t>Розпорядження голови Летичівської селищної ради від 08.06.2017 року №57/3</t>
  </si>
  <si>
    <t>Рішення сесії Давидковецької сільської ради від 31.03.2016 року №20</t>
  </si>
  <si>
    <t>Дитячий садок по вул.Центральній, 13 в с.Вербка, Кам’янець-Подільського району - реконструкція</t>
  </si>
  <si>
    <t>Дитячий садок на 80 місць по вул.Московська, 8/1 в с.Давидківці Хмельницького району - будівництво</t>
  </si>
  <si>
    <t>Очисні споруди, смт Летичів - реконструкція</t>
  </si>
  <si>
    <t>Створення умов для надання високоякісних освітніх послуг через реалізацію проекту «Реконструкція та модернізація приміщень Чемеровецького навчально-виховного комлексу №1 «Загальноосвітня школа І-ІІІ ступенів, ліцей та міжшкільний навчально-виробничий комбінат</t>
  </si>
  <si>
    <t>Підвідний газопровід  середнього тиску до 23-х населених пунктів західного регіону, а саме: Суржа, Нагоряни, Лісківці, Рихта, Слобідка-Рихтівська, Вільне, Залісся Перше, Параївка, Чорнокозинці, Мілівці, Кудринці, Кізя- Кудринецька, Завалля, Червона Діброва</t>
  </si>
  <si>
    <t xml:space="preserve">Директор Департаменту економічного розвитку, промисловсті та інфраструктури облдержадміністрації </t>
  </si>
  <si>
    <t>Ю. Гриневич</t>
  </si>
  <si>
    <t>Додаток 3 до Програми</t>
  </si>
  <si>
    <t>Додаток 1 до рішення обласної ради від 27 березня 2018 року № 43-18/2018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</si>
</sst>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000"/>
    <numFmt numFmtId="182" formatCode="0.00000"/>
    <numFmt numFmtId="183" formatCode="#,##0.000"/>
    <numFmt numFmtId="184" formatCode="0.0"/>
    <numFmt numFmtId="185" formatCode="#,##0.0"/>
  </numFmts>
  <fonts count="6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24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16"/>
      <color indexed="8"/>
      <name val="Times New Roman"/>
      <family val="1"/>
    </font>
    <font>
      <b/>
      <sz val="24"/>
      <color indexed="8"/>
      <name val="Times New Roman"/>
      <family val="1"/>
    </font>
    <font>
      <b/>
      <sz val="28"/>
      <color indexed="8"/>
      <name val="Times New Roman"/>
      <family val="1"/>
    </font>
    <font>
      <sz val="28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1"/>
      <color indexed="10"/>
      <name val="Times New Roman"/>
      <family val="1"/>
    </font>
    <font>
      <b/>
      <sz val="15"/>
      <color indexed="8"/>
      <name val="Times New Roman"/>
      <family val="1"/>
    </font>
    <font>
      <sz val="18"/>
      <color indexed="8"/>
      <name val="Times New Roman"/>
      <family val="1"/>
    </font>
    <font>
      <sz val="18"/>
      <color indexed="8"/>
      <name val="Calibri"/>
      <family val="2"/>
    </font>
    <font>
      <sz val="18"/>
      <name val="Times New Roman"/>
      <family val="1"/>
    </font>
    <font>
      <b/>
      <sz val="18"/>
      <name val="Times New Roman"/>
      <family val="1"/>
    </font>
    <font>
      <b/>
      <sz val="18"/>
      <color indexed="8"/>
      <name val="Times New Roman"/>
      <family val="1"/>
    </font>
    <font>
      <b/>
      <sz val="12"/>
      <color indexed="8"/>
      <name val="Times New Roman"/>
      <family val="1"/>
    </font>
    <font>
      <sz val="2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Times New Roman"/>
      <family val="1"/>
    </font>
    <font>
      <sz val="16"/>
      <color indexed="10"/>
      <name val="Times New Roman"/>
      <family val="1"/>
    </font>
    <font>
      <b/>
      <sz val="24"/>
      <color indexed="10"/>
      <name val="Times New Roman"/>
      <family val="1"/>
    </font>
    <font>
      <sz val="9"/>
      <color indexed="10"/>
      <name val="Times New Roman"/>
      <family val="1"/>
    </font>
    <font>
      <sz val="24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22"/>
      <name val="Times New Roman"/>
      <family val="1"/>
    </font>
    <font>
      <b/>
      <sz val="22"/>
      <color indexed="8"/>
      <name val="Times New Roman"/>
      <family val="1"/>
    </font>
    <font>
      <sz val="18"/>
      <color indexed="10"/>
      <name val="Times New Roman"/>
      <family val="1"/>
    </font>
    <font>
      <b/>
      <sz val="22"/>
      <color indexed="10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24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92">
    <xf numFmtId="0" fontId="0" fillId="0" borderId="0" xfId="0" applyAlignment="1">
      <alignment/>
    </xf>
    <xf numFmtId="0" fontId="19" fillId="24" borderId="0" xfId="0" applyFont="1" applyFill="1" applyBorder="1" applyAlignment="1">
      <alignment horizontal="center" vertical="center"/>
    </xf>
    <xf numFmtId="0" fontId="19" fillId="24" borderId="0" xfId="0" applyFont="1" applyFill="1" applyAlignment="1">
      <alignment/>
    </xf>
    <xf numFmtId="0" fontId="19" fillId="24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183" fontId="19" fillId="24" borderId="0" xfId="0" applyNumberFormat="1" applyFont="1" applyFill="1" applyAlignment="1">
      <alignment/>
    </xf>
    <xf numFmtId="0" fontId="19" fillId="24" borderId="0" xfId="0" applyFont="1" applyFill="1" applyAlignment="1">
      <alignment vertical="center" wrapText="1"/>
    </xf>
    <xf numFmtId="181" fontId="19" fillId="24" borderId="0" xfId="0" applyNumberFormat="1" applyFont="1" applyFill="1" applyAlignment="1">
      <alignment horizontal="center"/>
    </xf>
    <xf numFmtId="0" fontId="21" fillId="24" borderId="10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19" fillId="24" borderId="11" xfId="0" applyFont="1" applyFill="1" applyBorder="1" applyAlignment="1">
      <alignment horizontal="center" vertical="center" wrapText="1"/>
    </xf>
    <xf numFmtId="0" fontId="19" fillId="24" borderId="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20" fillId="24" borderId="10" xfId="0" applyFont="1" applyFill="1" applyBorder="1" applyAlignment="1">
      <alignment horizontal="left" vertical="center" wrapText="1"/>
    </xf>
    <xf numFmtId="0" fontId="21" fillId="24" borderId="10" xfId="0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horizontal="center" vertical="center" wrapText="1"/>
    </xf>
    <xf numFmtId="181" fontId="21" fillId="24" borderId="12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/>
    </xf>
    <xf numFmtId="0" fontId="21" fillId="0" borderId="0" xfId="0" applyFont="1" applyFill="1" applyAlignment="1">
      <alignment/>
    </xf>
    <xf numFmtId="183" fontId="22" fillId="24" borderId="10" xfId="0" applyNumberFormat="1" applyFont="1" applyFill="1" applyBorder="1" applyAlignment="1">
      <alignment horizontal="center" vertical="center"/>
    </xf>
    <xf numFmtId="180" fontId="20" fillId="24" borderId="10" xfId="0" applyNumberFormat="1" applyFont="1" applyFill="1" applyBorder="1" applyAlignment="1">
      <alignment horizontal="center" vertical="center"/>
    </xf>
    <xf numFmtId="180" fontId="21" fillId="24" borderId="10" xfId="0" applyNumberFormat="1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180" fontId="23" fillId="24" borderId="10" xfId="0" applyNumberFormat="1" applyFont="1" applyFill="1" applyBorder="1" applyAlignment="1">
      <alignment horizontal="center" vertical="center" wrapText="1"/>
    </xf>
    <xf numFmtId="181" fontId="23" fillId="24" borderId="12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wrapText="1"/>
    </xf>
    <xf numFmtId="0" fontId="24" fillId="0" borderId="0" xfId="0" applyFont="1" applyFill="1" applyAlignment="1">
      <alignment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vertical="center" wrapText="1"/>
    </xf>
    <xf numFmtId="0" fontId="19" fillId="24" borderId="10" xfId="0" applyFont="1" applyFill="1" applyBorder="1" applyAlignment="1">
      <alignment horizontal="left" vertical="center" wrapText="1"/>
    </xf>
    <xf numFmtId="180" fontId="19" fillId="24" borderId="10" xfId="0" applyNumberFormat="1" applyFont="1" applyFill="1" applyBorder="1" applyAlignment="1">
      <alignment horizontal="center" vertical="center"/>
    </xf>
    <xf numFmtId="182" fontId="19" fillId="24" borderId="10" xfId="0" applyNumberFormat="1" applyFont="1" applyFill="1" applyBorder="1" applyAlignment="1">
      <alignment horizontal="center" vertical="center" wrapText="1"/>
    </xf>
    <xf numFmtId="181" fontId="19" fillId="24" borderId="12" xfId="0" applyNumberFormat="1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/>
    </xf>
    <xf numFmtId="0" fontId="25" fillId="24" borderId="10" xfId="0" applyFont="1" applyFill="1" applyBorder="1" applyAlignment="1">
      <alignment vertical="center" wrapText="1"/>
    </xf>
    <xf numFmtId="182" fontId="19" fillId="24" borderId="10" xfId="0" applyNumberFormat="1" applyFont="1" applyFill="1" applyBorder="1" applyAlignment="1">
      <alignment horizontal="center" vertical="center"/>
    </xf>
    <xf numFmtId="0" fontId="21" fillId="25" borderId="0" xfId="0" applyFont="1" applyFill="1" applyAlignment="1">
      <alignment/>
    </xf>
    <xf numFmtId="0" fontId="26" fillId="24" borderId="10" xfId="0" applyFont="1" applyFill="1" applyBorder="1" applyAlignment="1">
      <alignment horizontal="center" vertical="center" wrapText="1"/>
    </xf>
    <xf numFmtId="180" fontId="26" fillId="24" borderId="10" xfId="0" applyNumberFormat="1" applyFont="1" applyFill="1" applyBorder="1" applyAlignment="1">
      <alignment horizontal="center" vertical="center" wrapText="1"/>
    </xf>
    <xf numFmtId="181" fontId="26" fillId="24" borderId="10" xfId="0" applyNumberFormat="1" applyFont="1" applyFill="1" applyBorder="1" applyAlignment="1">
      <alignment horizontal="center" vertical="center" wrapText="1"/>
    </xf>
    <xf numFmtId="181" fontId="19" fillId="0" borderId="0" xfId="0" applyNumberFormat="1" applyFont="1" applyFill="1" applyAlignment="1">
      <alignment horizontal="center"/>
    </xf>
    <xf numFmtId="0" fontId="19" fillId="0" borderId="10" xfId="0" applyFont="1" applyFill="1" applyBorder="1" applyAlignment="1">
      <alignment/>
    </xf>
    <xf numFmtId="0" fontId="25" fillId="24" borderId="10" xfId="0" applyFont="1" applyFill="1" applyBorder="1" applyAlignment="1">
      <alignment horizontal="left" vertical="center" wrapText="1"/>
    </xf>
    <xf numFmtId="180" fontId="25" fillId="24" borderId="10" xfId="0" applyNumberFormat="1" applyFont="1" applyFill="1" applyBorder="1" applyAlignment="1">
      <alignment horizontal="center" vertical="center" wrapText="1"/>
    </xf>
    <xf numFmtId="181" fontId="25" fillId="24" borderId="12" xfId="0" applyNumberFormat="1" applyFont="1" applyFill="1" applyBorder="1" applyAlignment="1">
      <alignment horizontal="center" vertical="center" wrapText="1"/>
    </xf>
    <xf numFmtId="182" fontId="21" fillId="24" borderId="10" xfId="0" applyNumberFormat="1" applyFont="1" applyFill="1" applyBorder="1" applyAlignment="1">
      <alignment/>
    </xf>
    <xf numFmtId="180" fontId="19" fillId="24" borderId="10" xfId="0" applyNumberFormat="1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/>
    </xf>
    <xf numFmtId="0" fontId="19" fillId="25" borderId="0" xfId="0" applyFont="1" applyFill="1" applyAlignment="1">
      <alignment/>
    </xf>
    <xf numFmtId="181" fontId="19" fillId="24" borderId="12" xfId="0" applyNumberFormat="1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/>
    </xf>
    <xf numFmtId="0" fontId="21" fillId="25" borderId="0" xfId="0" applyFont="1" applyFill="1" applyAlignment="1">
      <alignment/>
    </xf>
    <xf numFmtId="1" fontId="19" fillId="24" borderId="12" xfId="0" applyNumberFormat="1" applyFont="1" applyFill="1" applyBorder="1" applyAlignment="1">
      <alignment horizontal="center" vertical="center" wrapText="1"/>
    </xf>
    <xf numFmtId="1" fontId="25" fillId="24" borderId="12" xfId="0" applyNumberFormat="1" applyFont="1" applyFill="1" applyBorder="1" applyAlignment="1">
      <alignment horizontal="center" vertical="center" wrapText="1"/>
    </xf>
    <xf numFmtId="0" fontId="20" fillId="25" borderId="0" xfId="0" applyFont="1" applyFill="1" applyAlignment="1">
      <alignment/>
    </xf>
    <xf numFmtId="180" fontId="25" fillId="24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/>
    </xf>
    <xf numFmtId="181" fontId="19" fillId="24" borderId="1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/>
    </xf>
    <xf numFmtId="0" fontId="28" fillId="24" borderId="0" xfId="0" applyFont="1" applyFill="1" applyAlignment="1">
      <alignment/>
    </xf>
    <xf numFmtId="0" fontId="28" fillId="0" borderId="13" xfId="0" applyFont="1" applyFill="1" applyBorder="1" applyAlignment="1">
      <alignment horizontal="center" vertical="top"/>
    </xf>
    <xf numFmtId="0" fontId="28" fillId="0" borderId="0" xfId="0" applyFont="1" applyFill="1" applyAlignment="1">
      <alignment horizontal="center"/>
    </xf>
    <xf numFmtId="1" fontId="29" fillId="0" borderId="10" xfId="0" applyNumberFormat="1" applyFont="1" applyFill="1" applyBorder="1" applyAlignment="1">
      <alignment horizontal="center" vertical="top" wrapText="1"/>
    </xf>
    <xf numFmtId="0" fontId="30" fillId="0" borderId="10" xfId="0" applyFont="1" applyFill="1" applyBorder="1" applyAlignment="1">
      <alignment horizontal="center" vertical="top" wrapText="1"/>
    </xf>
    <xf numFmtId="180" fontId="30" fillId="0" borderId="10" xfId="0" applyNumberFormat="1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horizontal="center" vertical="top" wrapText="1"/>
    </xf>
    <xf numFmtId="2" fontId="29" fillId="0" borderId="10" xfId="0" applyNumberFormat="1" applyFont="1" applyFill="1" applyBorder="1" applyAlignment="1">
      <alignment horizontal="center" vertical="top" wrapText="1"/>
    </xf>
    <xf numFmtId="0" fontId="31" fillId="24" borderId="10" xfId="0" applyFont="1" applyFill="1" applyBorder="1" applyAlignment="1">
      <alignment horizontal="center" vertical="center" wrapText="1"/>
    </xf>
    <xf numFmtId="1" fontId="30" fillId="0" borderId="10" xfId="0" applyNumberFormat="1" applyFont="1" applyFill="1" applyBorder="1" applyAlignment="1">
      <alignment horizontal="center" vertical="top" wrapText="1"/>
    </xf>
    <xf numFmtId="0" fontId="32" fillId="24" borderId="10" xfId="0" applyFont="1" applyFill="1" applyBorder="1" applyAlignment="1">
      <alignment horizontal="center" vertical="center" wrapText="1"/>
    </xf>
    <xf numFmtId="1" fontId="33" fillId="0" borderId="10" xfId="0" applyNumberFormat="1" applyFont="1" applyFill="1" applyBorder="1" applyAlignment="1">
      <alignment horizontal="center" vertical="top" wrapText="1"/>
    </xf>
    <xf numFmtId="2" fontId="30" fillId="0" borderId="10" xfId="0" applyNumberFormat="1" applyFont="1" applyFill="1" applyBorder="1" applyAlignment="1">
      <alignment horizontal="center" vertical="top" wrapText="1"/>
    </xf>
    <xf numFmtId="0" fontId="34" fillId="0" borderId="10" xfId="0" applyFont="1" applyFill="1" applyBorder="1" applyAlignment="1">
      <alignment horizontal="center" vertical="top" wrapText="1"/>
    </xf>
    <xf numFmtId="0" fontId="32" fillId="24" borderId="10" xfId="0" applyFont="1" applyFill="1" applyBorder="1" applyAlignment="1">
      <alignment vertical="center" wrapText="1"/>
    </xf>
    <xf numFmtId="0" fontId="31" fillId="24" borderId="10" xfId="0" applyFont="1" applyFill="1" applyBorder="1" applyAlignment="1">
      <alignment vertical="center" wrapText="1"/>
    </xf>
    <xf numFmtId="0" fontId="33" fillId="24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top" wrapText="1"/>
    </xf>
    <xf numFmtId="0" fontId="36" fillId="0" borderId="10" xfId="0" applyFont="1" applyFill="1" applyBorder="1" applyAlignment="1">
      <alignment horizontal="center" vertical="top" wrapText="1"/>
    </xf>
    <xf numFmtId="0" fontId="37" fillId="0" borderId="10" xfId="0" applyFont="1" applyFill="1" applyBorder="1" applyAlignment="1">
      <alignment horizontal="center" vertical="top" wrapText="1"/>
    </xf>
    <xf numFmtId="0" fontId="34" fillId="24" borderId="10" xfId="0" applyFont="1" applyFill="1" applyBorder="1" applyAlignment="1">
      <alignment horizontal="center" vertical="top" wrapText="1"/>
    </xf>
    <xf numFmtId="180" fontId="37" fillId="0" borderId="10" xfId="0" applyNumberFormat="1" applyFont="1" applyFill="1" applyBorder="1" applyAlignment="1">
      <alignment horizontal="center" vertical="top" wrapText="1"/>
    </xf>
    <xf numFmtId="0" fontId="35" fillId="24" borderId="10" xfId="0" applyFont="1" applyFill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2" fontId="38" fillId="0" borderId="10" xfId="0" applyNumberFormat="1" applyFont="1" applyFill="1" applyBorder="1" applyAlignment="1">
      <alignment horizontal="center" vertical="top" wrapText="1"/>
    </xf>
    <xf numFmtId="2" fontId="19" fillId="24" borderId="12" xfId="0" applyNumberFormat="1" applyFont="1" applyFill="1" applyBorder="1" applyAlignment="1">
      <alignment horizontal="center" vertical="center" wrapText="1"/>
    </xf>
    <xf numFmtId="183" fontId="32" fillId="24" borderId="10" xfId="0" applyNumberFormat="1" applyFont="1" applyFill="1" applyBorder="1" applyAlignment="1">
      <alignment horizontal="center" vertical="center"/>
    </xf>
    <xf numFmtId="180" fontId="39" fillId="24" borderId="10" xfId="0" applyNumberFormat="1" applyFont="1" applyFill="1" applyBorder="1" applyAlignment="1">
      <alignment horizontal="center" vertical="center" wrapText="1"/>
    </xf>
    <xf numFmtId="180" fontId="20" fillId="24" borderId="10" xfId="0" applyNumberFormat="1" applyFont="1" applyFill="1" applyBorder="1" applyAlignment="1">
      <alignment horizontal="center" vertical="center" wrapText="1"/>
    </xf>
    <xf numFmtId="184" fontId="21" fillId="0" borderId="10" xfId="0" applyNumberFormat="1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left" vertical="top" wrapText="1"/>
    </xf>
    <xf numFmtId="184" fontId="21" fillId="24" borderId="10" xfId="0" applyNumberFormat="1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/>
    </xf>
    <xf numFmtId="0" fontId="40" fillId="0" borderId="0" xfId="0" applyFont="1" applyFill="1" applyAlignment="1">
      <alignment/>
    </xf>
    <xf numFmtId="0" fontId="40" fillId="24" borderId="0" xfId="0" applyFont="1" applyFill="1" applyAlignment="1">
      <alignment/>
    </xf>
    <xf numFmtId="0" fontId="40" fillId="0" borderId="0" xfId="0" applyFont="1" applyFill="1" applyBorder="1" applyAlignment="1">
      <alignment horizontal="center" vertical="top"/>
    </xf>
    <xf numFmtId="0" fontId="40" fillId="0" borderId="0" xfId="0" applyFont="1" applyFill="1" applyAlignment="1">
      <alignment horizontal="center"/>
    </xf>
    <xf numFmtId="180" fontId="42" fillId="0" borderId="10" xfId="0" applyNumberFormat="1" applyFont="1" applyFill="1" applyBorder="1" applyAlignment="1">
      <alignment horizontal="center" vertical="top" wrapText="1"/>
    </xf>
    <xf numFmtId="180" fontId="43" fillId="24" borderId="10" xfId="0" applyNumberFormat="1" applyFont="1" applyFill="1" applyBorder="1" applyAlignment="1">
      <alignment horizontal="center" vertical="center" wrapText="1"/>
    </xf>
    <xf numFmtId="180" fontId="42" fillId="24" borderId="10" xfId="0" applyNumberFormat="1" applyFont="1" applyFill="1" applyBorder="1" applyAlignment="1">
      <alignment horizontal="center" vertical="top" wrapText="1"/>
    </xf>
    <xf numFmtId="180" fontId="44" fillId="24" borderId="10" xfId="0" applyNumberFormat="1" applyFont="1" applyFill="1" applyBorder="1" applyAlignment="1">
      <alignment horizontal="center" vertical="center" wrapText="1"/>
    </xf>
    <xf numFmtId="180" fontId="40" fillId="24" borderId="10" xfId="0" applyNumberFormat="1" applyFont="1" applyFill="1" applyBorder="1" applyAlignment="1">
      <alignment horizontal="center" vertical="top" wrapText="1"/>
    </xf>
    <xf numFmtId="180" fontId="42" fillId="0" borderId="10" xfId="60" applyNumberFormat="1" applyFont="1" applyFill="1" applyBorder="1" applyAlignment="1">
      <alignment horizontal="center" vertical="top" wrapText="1"/>
    </xf>
    <xf numFmtId="180" fontId="42" fillId="0" borderId="10" xfId="0" applyNumberFormat="1" applyFont="1" applyBorder="1" applyAlignment="1">
      <alignment horizontal="center" vertical="top"/>
    </xf>
    <xf numFmtId="180" fontId="42" fillId="24" borderId="10" xfId="0" applyNumberFormat="1" applyFont="1" applyFill="1" applyBorder="1" applyAlignment="1">
      <alignment horizontal="center" vertical="top"/>
    </xf>
    <xf numFmtId="180" fontId="40" fillId="24" borderId="10" xfId="0" applyNumberFormat="1" applyFont="1" applyFill="1" applyBorder="1" applyAlignment="1">
      <alignment horizontal="center" vertical="center" wrapText="1"/>
    </xf>
    <xf numFmtId="180" fontId="40" fillId="24" borderId="10" xfId="0" applyNumberFormat="1" applyFont="1" applyFill="1" applyBorder="1" applyAlignment="1">
      <alignment horizontal="center" vertical="top"/>
    </xf>
    <xf numFmtId="180" fontId="40" fillId="24" borderId="1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vertical="top" wrapText="1"/>
    </xf>
    <xf numFmtId="0" fontId="30" fillId="0" borderId="0" xfId="0" applyFont="1" applyFill="1" applyBorder="1" applyAlignment="1">
      <alignment horizontal="center" vertical="top" wrapText="1"/>
    </xf>
    <xf numFmtId="180" fontId="42" fillId="0" borderId="0" xfId="0" applyNumberFormat="1" applyFont="1" applyFill="1" applyBorder="1" applyAlignment="1">
      <alignment horizontal="center" vertical="top" wrapText="1"/>
    </xf>
    <xf numFmtId="180" fontId="42" fillId="0" borderId="0" xfId="0" applyNumberFormat="1" applyFont="1" applyBorder="1" applyAlignment="1">
      <alignment horizontal="center" vertical="top"/>
    </xf>
    <xf numFmtId="180" fontId="40" fillId="24" borderId="0" xfId="0" applyNumberFormat="1" applyFont="1" applyFill="1" applyBorder="1" applyAlignment="1">
      <alignment horizontal="center" vertical="top" wrapText="1"/>
    </xf>
    <xf numFmtId="180" fontId="40" fillId="24" borderId="0" xfId="0" applyNumberFormat="1" applyFont="1" applyFill="1" applyBorder="1" applyAlignment="1">
      <alignment horizontal="center" vertical="top"/>
    </xf>
    <xf numFmtId="180" fontId="40" fillId="24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top" wrapText="1"/>
    </xf>
    <xf numFmtId="0" fontId="34" fillId="0" borderId="0" xfId="0" applyFont="1" applyFill="1" applyBorder="1" applyAlignment="1">
      <alignment horizontal="center" vertical="top" wrapText="1"/>
    </xf>
    <xf numFmtId="0" fontId="35" fillId="0" borderId="0" xfId="0" applyFont="1" applyFill="1" applyBorder="1" applyAlignment="1">
      <alignment horizontal="center" vertical="top" wrapText="1"/>
    </xf>
    <xf numFmtId="2" fontId="19" fillId="24" borderId="0" xfId="0" applyNumberFormat="1" applyFont="1" applyFill="1" applyBorder="1" applyAlignment="1">
      <alignment horizontal="center" vertical="center" wrapText="1"/>
    </xf>
    <xf numFmtId="0" fontId="21" fillId="24" borderId="0" xfId="0" applyFont="1" applyFill="1" applyBorder="1" applyAlignment="1">
      <alignment/>
    </xf>
    <xf numFmtId="0" fontId="29" fillId="0" borderId="14" xfId="0" applyFont="1" applyFill="1" applyBorder="1" applyAlignment="1">
      <alignment horizontal="center" vertical="top" wrapText="1"/>
    </xf>
    <xf numFmtId="0" fontId="21" fillId="0" borderId="14" xfId="0" applyFont="1" applyFill="1" applyBorder="1" applyAlignment="1">
      <alignment horizontal="left" vertical="top" wrapText="1"/>
    </xf>
    <xf numFmtId="180" fontId="42" fillId="0" borderId="14" xfId="0" applyNumberFormat="1" applyFont="1" applyFill="1" applyBorder="1" applyAlignment="1">
      <alignment horizontal="center" vertical="top" wrapText="1"/>
    </xf>
    <xf numFmtId="180" fontId="40" fillId="24" borderId="14" xfId="0" applyNumberFormat="1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top" wrapText="1"/>
    </xf>
    <xf numFmtId="0" fontId="34" fillId="0" borderId="14" xfId="0" applyFont="1" applyFill="1" applyBorder="1" applyAlignment="1">
      <alignment horizontal="center" vertical="top" wrapText="1"/>
    </xf>
    <xf numFmtId="0" fontId="35" fillId="0" borderId="14" xfId="0" applyFont="1" applyFill="1" applyBorder="1" applyAlignment="1">
      <alignment horizontal="center" vertical="top" wrapText="1"/>
    </xf>
    <xf numFmtId="2" fontId="19" fillId="24" borderId="15" xfId="0" applyNumberFormat="1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/>
    </xf>
    <xf numFmtId="0" fontId="45" fillId="0" borderId="0" xfId="0" applyFont="1" applyFill="1" applyBorder="1" applyAlignment="1">
      <alignment horizontal="left" vertical="top" wrapText="1"/>
    </xf>
    <xf numFmtId="180" fontId="31" fillId="0" borderId="0" xfId="0" applyNumberFormat="1" applyFont="1" applyFill="1" applyBorder="1" applyAlignment="1">
      <alignment horizontal="center" vertical="center" wrapText="1"/>
    </xf>
    <xf numFmtId="0" fontId="26" fillId="24" borderId="0" xfId="0" applyFont="1" applyFill="1" applyBorder="1" applyAlignment="1">
      <alignment horizontal="center" vertical="center"/>
    </xf>
    <xf numFmtId="181" fontId="32" fillId="0" borderId="0" xfId="0" applyNumberFormat="1" applyFont="1" applyFill="1" applyBorder="1" applyAlignment="1">
      <alignment horizontal="center" vertical="top" wrapText="1"/>
    </xf>
    <xf numFmtId="0" fontId="46" fillId="0" borderId="0" xfId="0" applyFont="1" applyFill="1" applyAlignment="1">
      <alignment/>
    </xf>
    <xf numFmtId="0" fontId="46" fillId="0" borderId="0" xfId="0" applyFont="1" applyFill="1" applyBorder="1" applyAlignment="1">
      <alignment horizontal="center" vertical="top"/>
    </xf>
    <xf numFmtId="0" fontId="46" fillId="0" borderId="0" xfId="0" applyFont="1" applyFill="1" applyAlignment="1">
      <alignment horizontal="center"/>
    </xf>
    <xf numFmtId="180" fontId="42" fillId="0" borderId="10" xfId="0" applyNumberFormat="1" applyFont="1" applyFill="1" applyBorder="1" applyAlignment="1">
      <alignment horizontal="center" vertical="top"/>
    </xf>
    <xf numFmtId="180" fontId="29" fillId="0" borderId="10" xfId="0" applyNumberFormat="1" applyFont="1" applyFill="1" applyBorder="1" applyAlignment="1">
      <alignment horizontal="center" vertical="top" wrapText="1"/>
    </xf>
    <xf numFmtId="0" fontId="29" fillId="0" borderId="10" xfId="0" applyNumberFormat="1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180" fontId="20" fillId="0" borderId="10" xfId="0" applyNumberFormat="1" applyFont="1" applyFill="1" applyBorder="1" applyAlignment="1">
      <alignment horizontal="center" vertical="center"/>
    </xf>
    <xf numFmtId="180" fontId="20" fillId="0" borderId="10" xfId="0" applyNumberFormat="1" applyFont="1" applyFill="1" applyBorder="1" applyAlignment="1">
      <alignment horizontal="center" vertical="center" wrapText="1"/>
    </xf>
    <xf numFmtId="180" fontId="23" fillId="0" borderId="10" xfId="0" applyNumberFormat="1" applyFont="1" applyFill="1" applyBorder="1" applyAlignment="1">
      <alignment horizontal="center" vertical="center" wrapText="1"/>
    </xf>
    <xf numFmtId="180" fontId="21" fillId="0" borderId="10" xfId="0" applyNumberFormat="1" applyFont="1" applyFill="1" applyBorder="1" applyAlignment="1">
      <alignment horizontal="center" vertical="center" wrapText="1"/>
    </xf>
    <xf numFmtId="182" fontId="19" fillId="0" borderId="10" xfId="0" applyNumberFormat="1" applyFont="1" applyFill="1" applyBorder="1" applyAlignment="1">
      <alignment horizontal="center" vertical="center" wrapText="1"/>
    </xf>
    <xf numFmtId="180" fontId="19" fillId="0" borderId="10" xfId="0" applyNumberFormat="1" applyFont="1" applyFill="1" applyBorder="1" applyAlignment="1">
      <alignment horizontal="center" vertical="center"/>
    </xf>
    <xf numFmtId="182" fontId="19" fillId="0" borderId="10" xfId="0" applyNumberFormat="1" applyFont="1" applyFill="1" applyBorder="1" applyAlignment="1">
      <alignment horizontal="center" vertical="center"/>
    </xf>
    <xf numFmtId="180" fontId="39" fillId="0" borderId="10" xfId="0" applyNumberFormat="1" applyFont="1" applyFill="1" applyBorder="1" applyAlignment="1">
      <alignment horizontal="center" vertical="center" wrapText="1"/>
    </xf>
    <xf numFmtId="180" fontId="43" fillId="0" borderId="10" xfId="0" applyNumberFormat="1" applyFont="1" applyFill="1" applyBorder="1" applyAlignment="1">
      <alignment horizontal="center" vertical="center" wrapText="1"/>
    </xf>
    <xf numFmtId="180" fontId="42" fillId="0" borderId="14" xfId="0" applyNumberFormat="1" applyFont="1" applyFill="1" applyBorder="1" applyAlignment="1">
      <alignment horizontal="center" vertical="top"/>
    </xf>
    <xf numFmtId="180" fontId="40" fillId="0" borderId="14" xfId="0" applyNumberFormat="1" applyFont="1" applyFill="1" applyBorder="1" applyAlignment="1">
      <alignment horizontal="center" vertical="top"/>
    </xf>
    <xf numFmtId="0" fontId="26" fillId="0" borderId="0" xfId="0" applyFont="1" applyFill="1" applyBorder="1" applyAlignment="1">
      <alignment horizontal="center" vertical="center"/>
    </xf>
    <xf numFmtId="0" fontId="47" fillId="24" borderId="0" xfId="0" applyFont="1" applyFill="1" applyAlignment="1">
      <alignment/>
    </xf>
    <xf numFmtId="0" fontId="29" fillId="24" borderId="10" xfId="0" applyFont="1" applyFill="1" applyBorder="1" applyAlignment="1">
      <alignment horizontal="center" vertical="center"/>
    </xf>
    <xf numFmtId="0" fontId="48" fillId="24" borderId="10" xfId="0" applyFont="1" applyFill="1" applyBorder="1" applyAlignment="1">
      <alignment horizontal="center" vertical="center" wrapText="1"/>
    </xf>
    <xf numFmtId="0" fontId="47" fillId="24" borderId="10" xfId="0" applyFont="1" applyFill="1" applyBorder="1" applyAlignment="1">
      <alignment horizontal="center" vertical="center" wrapText="1"/>
    </xf>
    <xf numFmtId="0" fontId="47" fillId="24" borderId="10" xfId="0" applyFont="1" applyFill="1" applyBorder="1" applyAlignment="1">
      <alignment horizontal="center" vertical="center"/>
    </xf>
    <xf numFmtId="0" fontId="45" fillId="24" borderId="1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/>
    </xf>
    <xf numFmtId="0" fontId="47" fillId="0" borderId="0" xfId="0" applyFont="1" applyFill="1" applyAlignment="1">
      <alignment/>
    </xf>
    <xf numFmtId="180" fontId="31" fillId="24" borderId="10" xfId="0" applyNumberFormat="1" applyFont="1" applyFill="1" applyBorder="1" applyAlignment="1">
      <alignment horizontal="center" vertical="center" wrapText="1"/>
    </xf>
    <xf numFmtId="180" fontId="49" fillId="0" borderId="10" xfId="0" applyNumberFormat="1" applyFont="1" applyFill="1" applyBorder="1" applyAlignment="1">
      <alignment horizontal="center" vertical="top" wrapText="1"/>
    </xf>
    <xf numFmtId="0" fontId="29" fillId="20" borderId="10" xfId="0" applyFont="1" applyFill="1" applyBorder="1" applyAlignment="1">
      <alignment horizontal="center" vertical="top" wrapText="1"/>
    </xf>
    <xf numFmtId="0" fontId="20" fillId="20" borderId="10" xfId="0" applyFont="1" applyFill="1" applyBorder="1" applyAlignment="1">
      <alignment horizontal="left" vertical="top" wrapText="1"/>
    </xf>
    <xf numFmtId="2" fontId="43" fillId="20" borderId="10" xfId="0" applyNumberFormat="1" applyFont="1" applyFill="1" applyBorder="1" applyAlignment="1">
      <alignment horizontal="center" vertical="top" wrapText="1"/>
    </xf>
    <xf numFmtId="0" fontId="37" fillId="20" borderId="10" xfId="0" applyFont="1" applyFill="1" applyBorder="1" applyAlignment="1">
      <alignment horizontal="center" vertical="top" wrapText="1"/>
    </xf>
    <xf numFmtId="0" fontId="34" fillId="20" borderId="10" xfId="0" applyFont="1" applyFill="1" applyBorder="1" applyAlignment="1">
      <alignment horizontal="center" vertical="top" wrapText="1"/>
    </xf>
    <xf numFmtId="0" fontId="35" fillId="20" borderId="10" xfId="0" applyFont="1" applyFill="1" applyBorder="1" applyAlignment="1">
      <alignment horizontal="center" vertical="top" wrapText="1"/>
    </xf>
    <xf numFmtId="2" fontId="19" fillId="20" borderId="10" xfId="0" applyNumberFormat="1" applyFont="1" applyFill="1" applyBorder="1" applyAlignment="1">
      <alignment horizontal="center" vertical="center" wrapText="1"/>
    </xf>
    <xf numFmtId="0" fontId="21" fillId="20" borderId="10" xfId="0" applyFont="1" applyFill="1" applyBorder="1" applyAlignment="1">
      <alignment/>
    </xf>
    <xf numFmtId="2" fontId="21" fillId="0" borderId="10" xfId="0" applyNumberFormat="1" applyFont="1" applyFill="1" applyBorder="1" applyAlignment="1">
      <alignment horizontal="left" vertical="top" wrapText="1"/>
    </xf>
    <xf numFmtId="0" fontId="54" fillId="0" borderId="0" xfId="0" applyFont="1" applyFill="1" applyBorder="1" applyAlignment="1">
      <alignment/>
    </xf>
    <xf numFmtId="0" fontId="50" fillId="0" borderId="10" xfId="0" applyFont="1" applyFill="1" applyBorder="1" applyAlignment="1">
      <alignment horizontal="center" vertical="top" wrapText="1"/>
    </xf>
    <xf numFmtId="180" fontId="49" fillId="24" borderId="10" xfId="0" applyNumberFormat="1" applyFont="1" applyFill="1" applyBorder="1" applyAlignment="1">
      <alignment horizontal="center" vertical="top" wrapText="1"/>
    </xf>
    <xf numFmtId="0" fontId="53" fillId="0" borderId="14" xfId="0" applyFont="1" applyFill="1" applyBorder="1" applyAlignment="1">
      <alignment horizontal="center" vertical="top" wrapText="1"/>
    </xf>
    <xf numFmtId="0" fontId="38" fillId="0" borderId="10" xfId="0" applyFont="1" applyFill="1" applyBorder="1" applyAlignment="1">
      <alignment horizontal="center" vertical="top" wrapText="1"/>
    </xf>
    <xf numFmtId="181" fontId="49" fillId="0" borderId="10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/>
    </xf>
    <xf numFmtId="0" fontId="54" fillId="0" borderId="0" xfId="0" applyFont="1" applyFill="1" applyAlignment="1">
      <alignment/>
    </xf>
    <xf numFmtId="0" fontId="54" fillId="25" borderId="0" xfId="0" applyFont="1" applyFill="1" applyAlignment="1">
      <alignment/>
    </xf>
    <xf numFmtId="0" fontId="51" fillId="24" borderId="10" xfId="0" applyFont="1" applyFill="1" applyBorder="1" applyAlignment="1">
      <alignment horizontal="center" vertical="center" wrapText="1"/>
    </xf>
    <xf numFmtId="0" fontId="52" fillId="24" borderId="10" xfId="0" applyFont="1" applyFill="1" applyBorder="1" applyAlignment="1">
      <alignment horizontal="center" vertical="center" wrapText="1"/>
    </xf>
    <xf numFmtId="0" fontId="55" fillId="24" borderId="10" xfId="0" applyFont="1" applyFill="1" applyBorder="1" applyAlignment="1">
      <alignment horizontal="center" vertical="center" wrapText="1"/>
    </xf>
    <xf numFmtId="180" fontId="52" fillId="24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top" wrapText="1"/>
    </xf>
    <xf numFmtId="2" fontId="49" fillId="0" borderId="10" xfId="0" applyNumberFormat="1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top" wrapText="1"/>
    </xf>
    <xf numFmtId="2" fontId="54" fillId="0" borderId="10" xfId="0" applyNumberFormat="1" applyFont="1" applyFill="1" applyBorder="1" applyAlignment="1">
      <alignment horizontal="left" vertical="top" wrapText="1"/>
    </xf>
    <xf numFmtId="49" fontId="54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center" vertical="top" wrapText="1"/>
    </xf>
    <xf numFmtId="180" fontId="49" fillId="0" borderId="10" xfId="0" applyNumberFormat="1" applyFont="1" applyFill="1" applyBorder="1" applyAlignment="1">
      <alignment horizontal="center" vertical="top" wrapText="1" shrinkToFit="1"/>
    </xf>
    <xf numFmtId="180" fontId="50" fillId="0" borderId="10" xfId="0" applyNumberFormat="1" applyFont="1" applyFill="1" applyBorder="1" applyAlignment="1">
      <alignment horizontal="center" vertical="top" wrapText="1"/>
    </xf>
    <xf numFmtId="0" fontId="54" fillId="24" borderId="10" xfId="0" applyFont="1" applyFill="1" applyBorder="1" applyAlignment="1">
      <alignment horizontal="center" vertical="center"/>
    </xf>
    <xf numFmtId="1" fontId="54" fillId="24" borderId="10" xfId="0" applyNumberFormat="1" applyFont="1" applyFill="1" applyBorder="1" applyAlignment="1">
      <alignment horizontal="center" vertical="center" wrapText="1"/>
    </xf>
    <xf numFmtId="0" fontId="51" fillId="24" borderId="10" xfId="0" applyFont="1" applyFill="1" applyBorder="1" applyAlignment="1">
      <alignment horizontal="center" vertical="center"/>
    </xf>
    <xf numFmtId="0" fontId="52" fillId="24" borderId="10" xfId="0" applyFont="1" applyFill="1" applyBorder="1" applyAlignment="1">
      <alignment horizontal="center" vertical="center"/>
    </xf>
    <xf numFmtId="180" fontId="52" fillId="24" borderId="10" xfId="0" applyNumberFormat="1" applyFont="1" applyFill="1" applyBorder="1" applyAlignment="1">
      <alignment horizontal="center" vertical="center"/>
    </xf>
    <xf numFmtId="0" fontId="52" fillId="24" borderId="14" xfId="0" applyFont="1" applyFill="1" applyBorder="1" applyAlignment="1">
      <alignment horizontal="center" vertical="center"/>
    </xf>
    <xf numFmtId="1" fontId="49" fillId="24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/>
    </xf>
    <xf numFmtId="0" fontId="49" fillId="0" borderId="0" xfId="0" applyFont="1" applyFill="1" applyAlignment="1">
      <alignment/>
    </xf>
    <xf numFmtId="2" fontId="50" fillId="0" borderId="10" xfId="0" applyNumberFormat="1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horizontal="center" vertical="top" wrapText="1"/>
    </xf>
    <xf numFmtId="0" fontId="57" fillId="24" borderId="10" xfId="0" applyFont="1" applyFill="1" applyBorder="1" applyAlignment="1">
      <alignment horizontal="center" vertical="center"/>
    </xf>
    <xf numFmtId="181" fontId="49" fillId="0" borderId="10" xfId="0" applyNumberFormat="1" applyFont="1" applyFill="1" applyBorder="1" applyAlignment="1">
      <alignment horizontal="center" vertical="center" wrapText="1"/>
    </xf>
    <xf numFmtId="0" fontId="38" fillId="24" borderId="10" xfId="0" applyFont="1" applyFill="1" applyBorder="1" applyAlignment="1">
      <alignment horizontal="center" vertical="center"/>
    </xf>
    <xf numFmtId="0" fontId="56" fillId="25" borderId="10" xfId="0" applyFont="1" applyFill="1" applyBorder="1" applyAlignment="1">
      <alignment horizontal="center" vertical="top" wrapText="1"/>
    </xf>
    <xf numFmtId="181" fontId="49" fillId="25" borderId="10" xfId="0" applyNumberFormat="1" applyFont="1" applyFill="1" applyBorder="1" applyAlignment="1">
      <alignment horizontal="center" vertical="center"/>
    </xf>
    <xf numFmtId="0" fontId="54" fillId="25" borderId="10" xfId="0" applyFont="1" applyFill="1" applyBorder="1" applyAlignment="1">
      <alignment/>
    </xf>
    <xf numFmtId="0" fontId="38" fillId="25" borderId="10" xfId="0" applyFont="1" applyFill="1" applyBorder="1" applyAlignment="1">
      <alignment horizontal="center" vertical="top" wrapText="1"/>
    </xf>
    <xf numFmtId="180" fontId="49" fillId="25" borderId="10" xfId="0" applyNumberFormat="1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center" wrapText="1"/>
    </xf>
    <xf numFmtId="184" fontId="60" fillId="0" borderId="10" xfId="0" applyNumberFormat="1" applyFont="1" applyFill="1" applyBorder="1" applyAlignment="1">
      <alignment horizontal="left" vertical="top" wrapText="1"/>
    </xf>
    <xf numFmtId="0" fontId="60" fillId="0" borderId="10" xfId="0" applyFont="1" applyFill="1" applyBorder="1" applyAlignment="1">
      <alignment horizontal="left" vertical="top" wrapText="1"/>
    </xf>
    <xf numFmtId="180" fontId="33" fillId="0" borderId="10" xfId="0" applyNumberFormat="1" applyFont="1" applyFill="1" applyBorder="1" applyAlignment="1">
      <alignment horizontal="center" vertical="top" wrapText="1"/>
    </xf>
    <xf numFmtId="0" fontId="33" fillId="0" borderId="10" xfId="0" applyFont="1" applyFill="1" applyBorder="1" applyAlignment="1">
      <alignment horizontal="center" vertical="top" wrapText="1"/>
    </xf>
    <xf numFmtId="0" fontId="58" fillId="0" borderId="10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left" vertical="top" wrapText="1"/>
    </xf>
    <xf numFmtId="1" fontId="47" fillId="0" borderId="10" xfId="0" applyNumberFormat="1" applyFont="1" applyFill="1" applyBorder="1" applyAlignment="1">
      <alignment horizontal="center" vertical="top" wrapText="1"/>
    </xf>
    <xf numFmtId="180" fontId="47" fillId="0" borderId="10" xfId="0" applyNumberFormat="1" applyFont="1" applyFill="1" applyBorder="1" applyAlignment="1">
      <alignment horizontal="center" vertical="top" wrapText="1"/>
    </xf>
    <xf numFmtId="0" fontId="59" fillId="0" borderId="10" xfId="0" applyFont="1" applyFill="1" applyBorder="1" applyAlignment="1">
      <alignment horizontal="center" vertical="top" wrapText="1"/>
    </xf>
    <xf numFmtId="181" fontId="33" fillId="0" borderId="10" xfId="0" applyNumberFormat="1" applyFont="1" applyFill="1" applyBorder="1" applyAlignment="1">
      <alignment horizontal="center" vertical="top" wrapText="1"/>
    </xf>
    <xf numFmtId="181" fontId="33" fillId="0" borderId="10" xfId="0" applyNumberFormat="1" applyFont="1" applyFill="1" applyBorder="1" applyAlignment="1">
      <alignment horizontal="center" vertical="center"/>
    </xf>
    <xf numFmtId="0" fontId="40" fillId="24" borderId="10" xfId="0" applyFont="1" applyFill="1" applyBorder="1" applyAlignment="1">
      <alignment horizontal="center" vertical="center" wrapText="1"/>
    </xf>
    <xf numFmtId="0" fontId="44" fillId="24" borderId="10" xfId="0" applyFont="1" applyFill="1" applyBorder="1" applyAlignment="1">
      <alignment horizontal="left" vertical="center" wrapText="1"/>
    </xf>
    <xf numFmtId="0" fontId="40" fillId="24" borderId="10" xfId="0" applyFont="1" applyFill="1" applyBorder="1" applyAlignment="1">
      <alignment horizontal="center" vertical="center"/>
    </xf>
    <xf numFmtId="185" fontId="44" fillId="24" borderId="10" xfId="0" applyNumberFormat="1" applyFont="1" applyFill="1" applyBorder="1" applyAlignment="1">
      <alignment horizontal="center" vertical="center"/>
    </xf>
    <xf numFmtId="183" fontId="44" fillId="24" borderId="10" xfId="0" applyNumberFormat="1" applyFont="1" applyFill="1" applyBorder="1" applyAlignment="1">
      <alignment horizontal="center" vertical="center"/>
    </xf>
    <xf numFmtId="181" fontId="40" fillId="24" borderId="12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/>
    </xf>
    <xf numFmtId="2" fontId="44" fillId="20" borderId="10" xfId="0" applyNumberFormat="1" applyFont="1" applyFill="1" applyBorder="1" applyAlignment="1">
      <alignment horizontal="center" vertical="top" wrapText="1"/>
    </xf>
    <xf numFmtId="0" fontId="25" fillId="21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center" vertical="center"/>
    </xf>
    <xf numFmtId="183" fontId="32" fillId="0" borderId="10" xfId="0" applyNumberFormat="1" applyFont="1" applyFill="1" applyBorder="1" applyAlignment="1">
      <alignment horizontal="center" vertical="center"/>
    </xf>
    <xf numFmtId="181" fontId="21" fillId="0" borderId="12" xfId="0" applyNumberFormat="1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left" vertical="top" wrapText="1"/>
    </xf>
    <xf numFmtId="0" fontId="47" fillId="0" borderId="10" xfId="0" applyFont="1" applyFill="1" applyBorder="1" applyAlignment="1">
      <alignment horizontal="center" vertical="top" wrapText="1"/>
    </xf>
    <xf numFmtId="0" fontId="58" fillId="0" borderId="14" xfId="0" applyFont="1" applyFill="1" applyBorder="1" applyAlignment="1">
      <alignment horizontal="center" vertical="top" wrapText="1"/>
    </xf>
    <xf numFmtId="0" fontId="47" fillId="0" borderId="11" xfId="0" applyFont="1" applyFill="1" applyBorder="1" applyAlignment="1">
      <alignment horizontal="center" vertical="top" wrapText="1"/>
    </xf>
    <xf numFmtId="49" fontId="61" fillId="0" borderId="11" xfId="0" applyNumberFormat="1" applyFont="1" applyFill="1" applyBorder="1" applyAlignment="1">
      <alignment horizontal="left" vertical="top" wrapText="1"/>
    </xf>
    <xf numFmtId="49" fontId="47" fillId="0" borderId="11" xfId="0" applyNumberFormat="1" applyFont="1" applyFill="1" applyBorder="1" applyAlignment="1">
      <alignment horizontal="center" vertical="top" wrapText="1"/>
    </xf>
    <xf numFmtId="0" fontId="33" fillId="0" borderId="11" xfId="0" applyNumberFormat="1" applyFont="1" applyFill="1" applyBorder="1" applyAlignment="1">
      <alignment horizontal="center" vertical="top" wrapText="1"/>
    </xf>
    <xf numFmtId="180" fontId="33" fillId="0" borderId="11" xfId="0" applyNumberFormat="1" applyFont="1" applyFill="1" applyBorder="1" applyAlignment="1">
      <alignment horizontal="center" vertical="top" wrapText="1" shrinkToFit="1"/>
    </xf>
    <xf numFmtId="180" fontId="33" fillId="0" borderId="11" xfId="0" applyNumberFormat="1" applyFont="1" applyFill="1" applyBorder="1" applyAlignment="1">
      <alignment horizontal="center" vertical="top" wrapText="1"/>
    </xf>
    <xf numFmtId="0" fontId="58" fillId="0" borderId="16" xfId="0" applyFont="1" applyFill="1" applyBorder="1" applyAlignment="1">
      <alignment horizontal="center" vertical="top" wrapText="1"/>
    </xf>
    <xf numFmtId="0" fontId="59" fillId="0" borderId="11" xfId="0" applyFont="1" applyFill="1" applyBorder="1" applyAlignment="1">
      <alignment horizontal="center" vertical="top" wrapText="1"/>
    </xf>
    <xf numFmtId="0" fontId="50" fillId="0" borderId="11" xfId="0" applyFont="1" applyFill="1" applyBorder="1" applyAlignment="1">
      <alignment horizontal="center" vertical="top" wrapText="1"/>
    </xf>
    <xf numFmtId="49" fontId="63" fillId="0" borderId="11" xfId="0" applyNumberFormat="1" applyFont="1" applyFill="1" applyBorder="1" applyAlignment="1">
      <alignment horizontal="left" vertical="top" wrapText="1"/>
    </xf>
    <xf numFmtId="49" fontId="50" fillId="0" borderId="11" xfId="0" applyNumberFormat="1" applyFont="1" applyFill="1" applyBorder="1" applyAlignment="1">
      <alignment horizontal="center" vertical="top" wrapText="1"/>
    </xf>
    <xf numFmtId="0" fontId="49" fillId="0" borderId="11" xfId="0" applyNumberFormat="1" applyFont="1" applyFill="1" applyBorder="1" applyAlignment="1">
      <alignment horizontal="center" vertical="top" wrapText="1"/>
    </xf>
    <xf numFmtId="180" fontId="49" fillId="0" borderId="11" xfId="0" applyNumberFormat="1" applyFont="1" applyFill="1" applyBorder="1" applyAlignment="1">
      <alignment horizontal="center" vertical="top" wrapText="1" shrinkToFit="1"/>
    </xf>
    <xf numFmtId="180" fontId="49" fillId="0" borderId="11" xfId="0" applyNumberFormat="1" applyFont="1" applyFill="1" applyBorder="1" applyAlignment="1">
      <alignment horizontal="center" vertical="top" wrapText="1"/>
    </xf>
    <xf numFmtId="0" fontId="53" fillId="0" borderId="16" xfId="0" applyFont="1" applyFill="1" applyBorder="1" applyAlignment="1">
      <alignment horizontal="center" vertical="top" wrapText="1"/>
    </xf>
    <xf numFmtId="0" fontId="38" fillId="0" borderId="11" xfId="0" applyFont="1" applyFill="1" applyBorder="1" applyAlignment="1">
      <alignment horizontal="center" vertical="top" wrapText="1"/>
    </xf>
    <xf numFmtId="181" fontId="49" fillId="0" borderId="11" xfId="0" applyNumberFormat="1" applyFont="1" applyFill="1" applyBorder="1" applyAlignment="1">
      <alignment horizontal="center" vertical="center"/>
    </xf>
    <xf numFmtId="0" fontId="50" fillId="25" borderId="10" xfId="0" applyFont="1" applyFill="1" applyBorder="1" applyAlignment="1">
      <alignment horizontal="center" vertical="top" wrapText="1"/>
    </xf>
    <xf numFmtId="0" fontId="54" fillId="25" borderId="10" xfId="0" applyFont="1" applyFill="1" applyBorder="1" applyAlignment="1">
      <alignment horizontal="left" vertical="top" wrapText="1"/>
    </xf>
    <xf numFmtId="0" fontId="50" fillId="25" borderId="10" xfId="0" applyNumberFormat="1" applyFont="1" applyFill="1" applyBorder="1" applyAlignment="1">
      <alignment horizontal="center" vertical="top" wrapText="1"/>
    </xf>
    <xf numFmtId="0" fontId="53" fillId="25" borderId="14" xfId="0" applyFont="1" applyFill="1" applyBorder="1" applyAlignment="1">
      <alignment horizontal="center" vertical="top" wrapText="1"/>
    </xf>
    <xf numFmtId="0" fontId="47" fillId="0" borderId="10" xfId="0" applyNumberFormat="1" applyFont="1" applyFill="1" applyBorder="1" applyAlignment="1">
      <alignment horizontal="center" vertical="top" wrapText="1"/>
    </xf>
    <xf numFmtId="0" fontId="47" fillId="25" borderId="10" xfId="0" applyFont="1" applyFill="1" applyBorder="1" applyAlignment="1">
      <alignment horizontal="center" vertical="top" wrapText="1"/>
    </xf>
    <xf numFmtId="180" fontId="33" fillId="25" borderId="10" xfId="0" applyNumberFormat="1" applyFont="1" applyFill="1" applyBorder="1" applyAlignment="1">
      <alignment horizontal="center" vertical="top" wrapText="1"/>
    </xf>
    <xf numFmtId="0" fontId="58" fillId="25" borderId="14" xfId="0" applyFont="1" applyFill="1" applyBorder="1" applyAlignment="1">
      <alignment horizontal="center" vertical="top" wrapText="1"/>
    </xf>
    <xf numFmtId="181" fontId="33" fillId="25" borderId="10" xfId="0" applyNumberFormat="1" applyFont="1" applyFill="1" applyBorder="1" applyAlignment="1">
      <alignment horizontal="center" vertical="center"/>
    </xf>
    <xf numFmtId="0" fontId="19" fillId="25" borderId="10" xfId="0" applyFont="1" applyFill="1" applyBorder="1" applyAlignment="1">
      <alignment/>
    </xf>
    <xf numFmtId="2" fontId="19" fillId="0" borderId="10" xfId="0" applyNumberFormat="1" applyFont="1" applyFill="1" applyBorder="1" applyAlignment="1">
      <alignment horizontal="left" vertical="top" wrapText="1"/>
    </xf>
    <xf numFmtId="2" fontId="59" fillId="0" borderId="10" xfId="0" applyNumberFormat="1" applyFont="1" applyFill="1" applyBorder="1" applyAlignment="1">
      <alignment horizontal="center" vertical="top" wrapText="1"/>
    </xf>
    <xf numFmtId="0" fontId="19" fillId="25" borderId="10" xfId="0" applyFont="1" applyFill="1" applyBorder="1" applyAlignment="1">
      <alignment horizontal="left" vertical="top" wrapText="1"/>
    </xf>
    <xf numFmtId="0" fontId="59" fillId="25" borderId="10" xfId="0" applyFont="1" applyFill="1" applyBorder="1" applyAlignment="1">
      <alignment horizontal="center" vertical="top" wrapText="1"/>
    </xf>
    <xf numFmtId="0" fontId="64" fillId="25" borderId="10" xfId="0" applyFont="1" applyFill="1" applyBorder="1" applyAlignment="1">
      <alignment horizontal="center" vertical="top" wrapText="1"/>
    </xf>
    <xf numFmtId="0" fontId="59" fillId="0" borderId="10" xfId="0" applyNumberFormat="1" applyFont="1" applyFill="1" applyBorder="1" applyAlignment="1">
      <alignment horizontal="center" vertical="top" wrapText="1"/>
    </xf>
    <xf numFmtId="180" fontId="59" fillId="0" borderId="10" xfId="0" applyNumberFormat="1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vertical="top" wrapText="1"/>
    </xf>
    <xf numFmtId="180" fontId="31" fillId="0" borderId="10" xfId="0" applyNumberFormat="1" applyFont="1" applyFill="1" applyBorder="1" applyAlignment="1">
      <alignment horizontal="center" vertical="top" wrapText="1"/>
    </xf>
    <xf numFmtId="0" fontId="59" fillId="0" borderId="10" xfId="0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left" vertical="top" wrapText="1"/>
    </xf>
    <xf numFmtId="0" fontId="33" fillId="0" borderId="10" xfId="0" applyNumberFormat="1" applyFont="1" applyFill="1" applyBorder="1" applyAlignment="1">
      <alignment horizontal="center" vertical="top" wrapText="1"/>
    </xf>
    <xf numFmtId="180" fontId="33" fillId="0" borderId="10" xfId="0" applyNumberFormat="1" applyFont="1" applyFill="1" applyBorder="1" applyAlignment="1">
      <alignment horizontal="center" vertical="top" wrapText="1" shrinkToFit="1"/>
    </xf>
    <xf numFmtId="184" fontId="33" fillId="0" borderId="10" xfId="0" applyNumberFormat="1" applyFont="1" applyFill="1" applyBorder="1" applyAlignment="1">
      <alignment horizontal="center" vertical="top" wrapText="1"/>
    </xf>
    <xf numFmtId="0" fontId="45" fillId="0" borderId="10" xfId="0" applyFont="1" applyFill="1" applyBorder="1" applyAlignment="1">
      <alignment horizontal="center" vertical="top" wrapText="1"/>
    </xf>
    <xf numFmtId="180" fontId="31" fillId="24" borderId="10" xfId="0" applyNumberFormat="1" applyFont="1" applyFill="1" applyBorder="1" applyAlignment="1">
      <alignment horizontal="center" vertical="top" wrapText="1"/>
    </xf>
    <xf numFmtId="0" fontId="65" fillId="0" borderId="14" xfId="0" applyFont="1" applyFill="1" applyBorder="1" applyAlignment="1">
      <alignment horizontal="center" vertical="top" wrapText="1"/>
    </xf>
    <xf numFmtId="0" fontId="66" fillId="0" borderId="10" xfId="0" applyFont="1" applyFill="1" applyBorder="1" applyAlignment="1">
      <alignment horizontal="center" vertical="top" wrapText="1"/>
    </xf>
    <xf numFmtId="181" fontId="31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/>
    </xf>
    <xf numFmtId="0" fontId="25" fillId="0" borderId="0" xfId="0" applyFont="1" applyFill="1" applyAlignment="1">
      <alignment/>
    </xf>
    <xf numFmtId="1" fontId="45" fillId="0" borderId="10" xfId="0" applyNumberFormat="1" applyFont="1" applyFill="1" applyBorder="1" applyAlignment="1">
      <alignment horizontal="center" vertical="top" wrapText="1"/>
    </xf>
    <xf numFmtId="180" fontId="45" fillId="0" borderId="10" xfId="0" applyNumberFormat="1" applyFont="1" applyFill="1" applyBorder="1" applyAlignment="1">
      <alignment horizontal="center" vertical="top" wrapText="1"/>
    </xf>
    <xf numFmtId="0" fontId="66" fillId="0" borderId="10" xfId="0" applyFont="1" applyFill="1" applyBorder="1" applyAlignment="1">
      <alignment horizontal="center" vertical="center" wrapText="1"/>
    </xf>
    <xf numFmtId="0" fontId="66" fillId="0" borderId="10" xfId="0" applyNumberFormat="1" applyFont="1" applyFill="1" applyBorder="1" applyAlignment="1">
      <alignment horizontal="center" vertical="top" wrapText="1"/>
    </xf>
    <xf numFmtId="0" fontId="25" fillId="24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top" wrapText="1"/>
    </xf>
    <xf numFmtId="0" fontId="65" fillId="0" borderId="10" xfId="0" applyFont="1" applyFill="1" applyBorder="1" applyAlignment="1">
      <alignment horizontal="center" vertical="top" wrapText="1"/>
    </xf>
    <xf numFmtId="181" fontId="31" fillId="0" borderId="10" xfId="0" applyNumberFormat="1" applyFont="1" applyFill="1" applyBorder="1" applyAlignment="1">
      <alignment horizontal="center" vertical="top" wrapText="1"/>
    </xf>
    <xf numFmtId="0" fontId="44" fillId="24" borderId="10" xfId="0" applyFont="1" applyFill="1" applyBorder="1" applyAlignment="1">
      <alignment horizontal="center" vertical="center"/>
    </xf>
    <xf numFmtId="0" fontId="44" fillId="24" borderId="10" xfId="0" applyFont="1" applyFill="1" applyBorder="1" applyAlignment="1">
      <alignment horizontal="center" vertical="center" wrapText="1"/>
    </xf>
    <xf numFmtId="180" fontId="44" fillId="24" borderId="10" xfId="0" applyNumberFormat="1" applyFont="1" applyFill="1" applyBorder="1" applyAlignment="1">
      <alignment horizontal="center" vertical="center"/>
    </xf>
    <xf numFmtId="0" fontId="44" fillId="24" borderId="14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/>
    </xf>
    <xf numFmtId="2" fontId="47" fillId="0" borderId="10" xfId="0" applyNumberFormat="1" applyFont="1" applyFill="1" applyBorder="1" applyAlignment="1">
      <alignment horizontal="center" vertical="top" wrapText="1"/>
    </xf>
    <xf numFmtId="2" fontId="33" fillId="0" borderId="10" xfId="0" applyNumberFormat="1" applyFont="1" applyFill="1" applyBorder="1" applyAlignment="1">
      <alignment horizontal="center" vertical="top" wrapText="1"/>
    </xf>
    <xf numFmtId="184" fontId="30" fillId="0" borderId="10" xfId="0" applyNumberFormat="1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center" wrapText="1"/>
    </xf>
    <xf numFmtId="181" fontId="19" fillId="0" borderId="12" xfId="0" applyNumberFormat="1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left" vertical="top" wrapText="1"/>
    </xf>
    <xf numFmtId="2" fontId="43" fillId="0" borderId="10" xfId="0" applyNumberFormat="1" applyFont="1" applyFill="1" applyBorder="1" applyAlignment="1">
      <alignment horizontal="center" vertical="top" wrapText="1"/>
    </xf>
    <xf numFmtId="2" fontId="19" fillId="0" borderId="10" xfId="0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/>
    </xf>
    <xf numFmtId="0" fontId="67" fillId="0" borderId="0" xfId="0" applyFont="1" applyFill="1" applyAlignment="1">
      <alignment/>
    </xf>
    <xf numFmtId="0" fontId="67" fillId="0" borderId="0" xfId="0" applyFont="1" applyFill="1" applyBorder="1" applyAlignment="1">
      <alignment horizontal="center" vertical="top"/>
    </xf>
    <xf numFmtId="0" fontId="67" fillId="0" borderId="0" xfId="0" applyFont="1" applyFill="1" applyAlignment="1">
      <alignment horizontal="center"/>
    </xf>
    <xf numFmtId="181" fontId="67" fillId="0" borderId="0" xfId="0" applyNumberFormat="1" applyFont="1" applyFill="1" applyAlignment="1">
      <alignment horizontal="center"/>
    </xf>
    <xf numFmtId="2" fontId="44" fillId="0" borderId="10" xfId="0" applyNumberFormat="1" applyFont="1" applyFill="1" applyBorder="1" applyAlignment="1">
      <alignment horizontal="left" vertical="top" wrapText="1"/>
    </xf>
    <xf numFmtId="180" fontId="40" fillId="0" borderId="10" xfId="0" applyNumberFormat="1" applyFont="1" applyFill="1" applyBorder="1" applyAlignment="1">
      <alignment horizontal="center" vertical="top" wrapText="1"/>
    </xf>
    <xf numFmtId="180" fontId="44" fillId="0" borderId="10" xfId="0" applyNumberFormat="1" applyFont="1" applyFill="1" applyBorder="1" applyAlignment="1">
      <alignment horizontal="center" vertical="top" wrapText="1"/>
    </xf>
    <xf numFmtId="0" fontId="44" fillId="0" borderId="10" xfId="0" applyFont="1" applyFill="1" applyBorder="1" applyAlignment="1">
      <alignment horizontal="left" vertical="top" wrapText="1"/>
    </xf>
    <xf numFmtId="1" fontId="44" fillId="0" borderId="10" xfId="0" applyNumberFormat="1" applyFont="1" applyFill="1" applyBorder="1" applyAlignment="1">
      <alignment horizontal="center" vertical="top" wrapText="1"/>
    </xf>
    <xf numFmtId="0" fontId="19" fillId="0" borderId="13" xfId="0" applyFont="1" applyFill="1" applyBorder="1" applyAlignment="1">
      <alignment/>
    </xf>
    <xf numFmtId="0" fontId="19" fillId="24" borderId="13" xfId="0" applyFont="1" applyFill="1" applyBorder="1" applyAlignment="1">
      <alignment/>
    </xf>
    <xf numFmtId="0" fontId="19" fillId="24" borderId="13" xfId="0" applyFont="1" applyFill="1" applyBorder="1" applyAlignment="1">
      <alignment horizontal="center"/>
    </xf>
    <xf numFmtId="2" fontId="59" fillId="25" borderId="10" xfId="0" applyNumberFormat="1" applyFont="1" applyFill="1" applyBorder="1" applyAlignment="1">
      <alignment horizontal="center" vertical="top" wrapText="1"/>
    </xf>
    <xf numFmtId="181" fontId="30" fillId="0" borderId="10" xfId="0" applyNumberFormat="1" applyFont="1" applyFill="1" applyBorder="1" applyAlignment="1">
      <alignment horizontal="center" vertical="top" wrapText="1"/>
    </xf>
    <xf numFmtId="1" fontId="19" fillId="24" borderId="10" xfId="0" applyNumberFormat="1" applyFont="1" applyFill="1" applyBorder="1" applyAlignment="1">
      <alignment horizontal="center" vertical="top" wrapText="1"/>
    </xf>
    <xf numFmtId="1" fontId="40" fillId="24" borderId="10" xfId="0" applyNumberFormat="1" applyFont="1" applyFill="1" applyBorder="1" applyAlignment="1">
      <alignment horizontal="center" vertical="top" wrapText="1"/>
    </xf>
    <xf numFmtId="181" fontId="33" fillId="0" borderId="11" xfId="0" applyNumberFormat="1" applyFont="1" applyFill="1" applyBorder="1" applyAlignment="1">
      <alignment horizontal="center" vertical="top" wrapText="1"/>
    </xf>
    <xf numFmtId="2" fontId="19" fillId="24" borderId="12" xfId="0" applyNumberFormat="1" applyFont="1" applyFill="1" applyBorder="1" applyAlignment="1">
      <alignment horizontal="center" vertical="top" wrapText="1"/>
    </xf>
    <xf numFmtId="2" fontId="19" fillId="24" borderId="15" xfId="0" applyNumberFormat="1" applyFont="1" applyFill="1" applyBorder="1" applyAlignment="1">
      <alignment horizontal="center" vertical="top" wrapText="1"/>
    </xf>
    <xf numFmtId="49" fontId="21" fillId="0" borderId="10" xfId="0" applyNumberFormat="1" applyFont="1" applyFill="1" applyBorder="1" applyAlignment="1">
      <alignment horizontal="left" vertical="top" wrapText="1"/>
    </xf>
    <xf numFmtId="183" fontId="31" fillId="24" borderId="10" xfId="0" applyNumberFormat="1" applyFont="1" applyFill="1" applyBorder="1" applyAlignment="1">
      <alignment horizontal="center" vertical="center"/>
    </xf>
    <xf numFmtId="0" fontId="21" fillId="24" borderId="16" xfId="0" applyFont="1" applyFill="1" applyBorder="1" applyAlignment="1">
      <alignment horizontal="center" vertical="center" wrapText="1"/>
    </xf>
    <xf numFmtId="0" fontId="19" fillId="24" borderId="16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left" vertical="center" wrapText="1"/>
    </xf>
    <xf numFmtId="0" fontId="29" fillId="24" borderId="11" xfId="0" applyFont="1" applyFill="1" applyBorder="1" applyAlignment="1">
      <alignment horizontal="center" vertical="center"/>
    </xf>
    <xf numFmtId="180" fontId="20" fillId="24" borderId="11" xfId="0" applyNumberFormat="1" applyFont="1" applyFill="1" applyBorder="1" applyAlignment="1">
      <alignment horizontal="center" vertical="center"/>
    </xf>
    <xf numFmtId="180" fontId="20" fillId="0" borderId="11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181" fontId="21" fillId="24" borderId="13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/>
    </xf>
    <xf numFmtId="181" fontId="40" fillId="24" borderId="10" xfId="0" applyNumberFormat="1" applyFont="1" applyFill="1" applyBorder="1" applyAlignment="1">
      <alignment horizontal="center" vertical="center" wrapText="1"/>
    </xf>
    <xf numFmtId="181" fontId="21" fillId="0" borderId="10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/>
    </xf>
    <xf numFmtId="0" fontId="37" fillId="0" borderId="0" xfId="0" applyFont="1" applyAlignment="1">
      <alignment horizontal="right"/>
    </xf>
    <xf numFmtId="0" fontId="37" fillId="0" borderId="0" xfId="0" applyFont="1" applyAlignment="1">
      <alignment horizontal="center"/>
    </xf>
    <xf numFmtId="0" fontId="19" fillId="24" borderId="0" xfId="0" applyFont="1" applyFill="1" applyAlignment="1">
      <alignment horizontal="left" vertical="center" wrapText="1"/>
    </xf>
    <xf numFmtId="0" fontId="43" fillId="24" borderId="13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81" fontId="21" fillId="24" borderId="10" xfId="0" applyNumberFormat="1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/>
    </xf>
    <xf numFmtId="0" fontId="67" fillId="0" borderId="0" xfId="0" applyFont="1" applyFill="1" applyAlignment="1">
      <alignment horizontal="right" vertical="top" wrapText="1"/>
    </xf>
    <xf numFmtId="0" fontId="32" fillId="24" borderId="10" xfId="0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67" fillId="0" borderId="0" xfId="0" applyFont="1" applyFill="1" applyAlignment="1">
      <alignment horizontal="left" vertical="center"/>
    </xf>
    <xf numFmtId="0" fontId="31" fillId="0" borderId="10" xfId="0" applyFont="1" applyFill="1" applyBorder="1" applyAlignment="1">
      <alignment horizontal="center" vertical="center" wrapText="1"/>
    </xf>
    <xf numFmtId="0" fontId="26" fillId="24" borderId="17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6" fillId="24" borderId="18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top" wrapText="1"/>
    </xf>
    <xf numFmtId="0" fontId="44" fillId="0" borderId="15" xfId="0" applyFont="1" applyFill="1" applyBorder="1" applyAlignment="1">
      <alignment horizontal="center" vertical="top" wrapText="1"/>
    </xf>
    <xf numFmtId="0" fontId="55" fillId="24" borderId="10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right" vertical="top" wrapText="1"/>
    </xf>
    <xf numFmtId="0" fontId="46" fillId="0" borderId="0" xfId="0" applyFont="1" applyFill="1" applyAlignment="1">
      <alignment horizontal="left" vertical="center"/>
    </xf>
    <xf numFmtId="0" fontId="31" fillId="21" borderId="10" xfId="0" applyFont="1" applyFill="1" applyBorder="1" applyAlignment="1">
      <alignment horizontal="center" vertical="center" wrapText="1"/>
    </xf>
    <xf numFmtId="0" fontId="55" fillId="24" borderId="17" xfId="0" applyFont="1" applyFill="1" applyBorder="1" applyAlignment="1">
      <alignment horizontal="center" vertical="center" wrapText="1"/>
    </xf>
    <xf numFmtId="0" fontId="55" fillId="24" borderId="12" xfId="0" applyFont="1" applyFill="1" applyBorder="1" applyAlignment="1">
      <alignment horizontal="center" vertical="center" wrapText="1"/>
    </xf>
    <xf numFmtId="0" fontId="55" fillId="24" borderId="18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left" vertical="top" wrapText="1"/>
    </xf>
    <xf numFmtId="0" fontId="31" fillId="0" borderId="15" xfId="0" applyFont="1" applyFill="1" applyBorder="1" applyAlignment="1">
      <alignment horizontal="left" vertical="top" wrapText="1"/>
    </xf>
    <xf numFmtId="0" fontId="19" fillId="24" borderId="0" xfId="0" applyFont="1" applyFill="1" applyAlignment="1">
      <alignment horizontal="left"/>
    </xf>
    <xf numFmtId="0" fontId="20" fillId="24" borderId="0" xfId="0" applyFont="1" applyFill="1" applyAlignment="1">
      <alignment horizontal="center" vertical="center" wrapText="1"/>
    </xf>
    <xf numFmtId="0" fontId="40" fillId="0" borderId="0" xfId="0" applyFont="1" applyFill="1" applyAlignment="1">
      <alignment horizontal="left" vertical="center"/>
    </xf>
    <xf numFmtId="0" fontId="40" fillId="0" borderId="0" xfId="0" applyFont="1" applyFill="1" applyAlignment="1">
      <alignment horizontal="center" vertical="top" wrapText="1"/>
    </xf>
    <xf numFmtId="0" fontId="41" fillId="0" borderId="0" xfId="0" applyFont="1" applyAlignment="1">
      <alignment horizontal="center" vertical="top" wrapText="1"/>
    </xf>
    <xf numFmtId="0" fontId="23" fillId="24" borderId="10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0" fontId="26" fillId="24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1"/>
  <sheetViews>
    <sheetView tabSelected="1" view="pageBreakPreview" zoomScale="60" zoomScaleNormal="70" zoomScalePageLayoutView="0" workbookViewId="0" topLeftCell="A2">
      <pane xSplit="7" ySplit="10" topLeftCell="H71" activePane="bottomRight" state="frozen"/>
      <selection pane="topLeft" activeCell="A2" sqref="A2"/>
      <selection pane="topRight" activeCell="H2" sqref="H2"/>
      <selection pane="bottomLeft" activeCell="A12" sqref="A12"/>
      <selection pane="bottomRight" activeCell="P3" sqref="P3:R3"/>
    </sheetView>
  </sheetViews>
  <sheetFormatPr defaultColWidth="9.140625" defaultRowHeight="15"/>
  <cols>
    <col min="1" max="1" width="4.57421875" style="62" customWidth="1"/>
    <col min="2" max="2" width="45.57421875" style="4" customWidth="1"/>
    <col min="3" max="3" width="7.8515625" style="167" customWidth="1"/>
    <col min="4" max="4" width="12.57421875" style="167" customWidth="1"/>
    <col min="5" max="5" width="17.7109375" style="4" customWidth="1"/>
    <col min="6" max="6" width="17.140625" style="2" customWidth="1"/>
    <col min="7" max="7" width="16.421875" style="4" customWidth="1"/>
    <col min="8" max="9" width="16.28125" style="4" customWidth="1"/>
    <col min="10" max="10" width="15.57421875" style="4" customWidth="1"/>
    <col min="11" max="11" width="16.8515625" style="4" customWidth="1"/>
    <col min="12" max="12" width="15.421875" style="4" customWidth="1"/>
    <col min="13" max="13" width="6.8515625" style="15" customWidth="1"/>
    <col min="14" max="15" width="25.421875" style="15" customWidth="1"/>
    <col min="16" max="16" width="29.57421875" style="15" customWidth="1"/>
    <col min="17" max="17" width="12.421875" style="44" customWidth="1"/>
    <col min="18" max="18" width="10.421875" style="4" customWidth="1"/>
    <col min="19" max="16384" width="9.140625" style="4" customWidth="1"/>
  </cols>
  <sheetData>
    <row r="1" spans="1:17" ht="20.25" customHeight="1" hidden="1">
      <c r="A1" s="1"/>
      <c r="B1" s="2"/>
      <c r="C1" s="160"/>
      <c r="D1" s="160"/>
      <c r="E1" s="2"/>
      <c r="G1" s="2"/>
      <c r="L1" s="2"/>
      <c r="M1" s="3"/>
      <c r="N1" s="3"/>
      <c r="O1" s="3"/>
      <c r="P1" s="357" t="s">
        <v>0</v>
      </c>
      <c r="Q1" s="357"/>
    </row>
    <row r="2" spans="1:18" ht="20.25" customHeight="1">
      <c r="A2" s="1"/>
      <c r="B2" s="2"/>
      <c r="C2" s="160"/>
      <c r="D2" s="160"/>
      <c r="E2" s="2"/>
      <c r="G2" s="2"/>
      <c r="O2" s="97"/>
      <c r="P2" s="354"/>
      <c r="Q2" s="354"/>
      <c r="R2" s="355" t="s">
        <v>297</v>
      </c>
    </row>
    <row r="3" spans="1:18" ht="20.25" customHeight="1">
      <c r="A3" s="1"/>
      <c r="B3" s="2"/>
      <c r="C3" s="160"/>
      <c r="D3" s="160"/>
      <c r="E3" s="2"/>
      <c r="G3" s="2"/>
      <c r="O3" s="97"/>
      <c r="P3" s="356" t="s">
        <v>296</v>
      </c>
      <c r="Q3" s="356"/>
      <c r="R3" s="356"/>
    </row>
    <row r="4" spans="1:18" ht="20.25" customHeight="1">
      <c r="A4" s="1"/>
      <c r="B4" s="2"/>
      <c r="C4" s="160"/>
      <c r="D4" s="160"/>
      <c r="E4" s="2"/>
      <c r="G4" s="2"/>
      <c r="O4" s="329"/>
      <c r="P4" s="330"/>
      <c r="Q4" s="331"/>
      <c r="R4" s="331"/>
    </row>
    <row r="5" spans="1:17" ht="43.5" customHeight="1">
      <c r="A5" s="358" t="s">
        <v>2</v>
      </c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58"/>
      <c r="Q5" s="358"/>
    </row>
    <row r="6" spans="1:18" ht="45" customHeight="1">
      <c r="A6" s="359" t="s">
        <v>3</v>
      </c>
      <c r="B6" s="359" t="s">
        <v>4</v>
      </c>
      <c r="C6" s="360" t="s">
        <v>5</v>
      </c>
      <c r="D6" s="360" t="s">
        <v>6</v>
      </c>
      <c r="E6" s="359" t="s">
        <v>7</v>
      </c>
      <c r="F6" s="359"/>
      <c r="G6" s="359" t="s">
        <v>8</v>
      </c>
      <c r="H6" s="359"/>
      <c r="I6" s="359"/>
      <c r="J6" s="359"/>
      <c r="K6" s="359"/>
      <c r="L6" s="359"/>
      <c r="M6" s="359" t="s">
        <v>9</v>
      </c>
      <c r="N6" s="359" t="s">
        <v>10</v>
      </c>
      <c r="O6" s="359"/>
      <c r="P6" s="359" t="s">
        <v>11</v>
      </c>
      <c r="Q6" s="362" t="s">
        <v>12</v>
      </c>
      <c r="R6" s="362" t="s">
        <v>13</v>
      </c>
    </row>
    <row r="7" spans="1:18" ht="36.75" customHeight="1">
      <c r="A7" s="359"/>
      <c r="B7" s="359"/>
      <c r="C7" s="360"/>
      <c r="D7" s="360"/>
      <c r="E7" s="359" t="s">
        <v>14</v>
      </c>
      <c r="F7" s="359" t="s">
        <v>15</v>
      </c>
      <c r="G7" s="359" t="s">
        <v>16</v>
      </c>
      <c r="H7" s="359" t="s">
        <v>17</v>
      </c>
      <c r="I7" s="359"/>
      <c r="J7" s="359"/>
      <c r="K7" s="359"/>
      <c r="L7" s="359"/>
      <c r="M7" s="359"/>
      <c r="N7" s="359" t="s">
        <v>18</v>
      </c>
      <c r="O7" s="359" t="s">
        <v>19</v>
      </c>
      <c r="P7" s="359"/>
      <c r="Q7" s="362"/>
      <c r="R7" s="362"/>
    </row>
    <row r="8" spans="1:18" ht="42" customHeight="1">
      <c r="A8" s="359"/>
      <c r="B8" s="359"/>
      <c r="C8" s="360"/>
      <c r="D8" s="360"/>
      <c r="E8" s="359"/>
      <c r="F8" s="359"/>
      <c r="G8" s="359"/>
      <c r="H8" s="361" t="s">
        <v>20</v>
      </c>
      <c r="I8" s="361"/>
      <c r="J8" s="361"/>
      <c r="K8" s="361" t="s">
        <v>21</v>
      </c>
      <c r="L8" s="359" t="s">
        <v>22</v>
      </c>
      <c r="M8" s="359"/>
      <c r="N8" s="359"/>
      <c r="O8" s="359"/>
      <c r="P8" s="359"/>
      <c r="Q8" s="362"/>
      <c r="R8" s="362"/>
    </row>
    <row r="9" spans="1:18" ht="75.75" customHeight="1">
      <c r="A9" s="359"/>
      <c r="B9" s="359"/>
      <c r="C9" s="360"/>
      <c r="D9" s="360"/>
      <c r="E9" s="359"/>
      <c r="F9" s="359"/>
      <c r="G9" s="359"/>
      <c r="H9" s="145" t="s">
        <v>23</v>
      </c>
      <c r="I9" s="10" t="s">
        <v>24</v>
      </c>
      <c r="J9" s="10" t="s">
        <v>25</v>
      </c>
      <c r="K9" s="361"/>
      <c r="L9" s="359"/>
      <c r="M9" s="359"/>
      <c r="N9" s="359"/>
      <c r="O9" s="359"/>
      <c r="P9" s="359"/>
      <c r="Q9" s="362"/>
      <c r="R9" s="362"/>
    </row>
    <row r="10" spans="1:18" s="15" customFormat="1" ht="20.25">
      <c r="A10" s="341">
        <v>1</v>
      </c>
      <c r="B10" s="342">
        <v>2</v>
      </c>
      <c r="C10" s="342">
        <v>3</v>
      </c>
      <c r="D10" s="342">
        <v>4</v>
      </c>
      <c r="E10" s="342">
        <v>5</v>
      </c>
      <c r="F10" s="342">
        <v>6</v>
      </c>
      <c r="G10" s="342">
        <v>7</v>
      </c>
      <c r="H10" s="343">
        <v>8</v>
      </c>
      <c r="I10" s="343">
        <v>9</v>
      </c>
      <c r="J10" s="343">
        <v>10</v>
      </c>
      <c r="K10" s="343">
        <v>11</v>
      </c>
      <c r="L10" s="342">
        <v>12</v>
      </c>
      <c r="M10" s="342">
        <v>13</v>
      </c>
      <c r="N10" s="342">
        <v>14</v>
      </c>
      <c r="O10" s="342">
        <v>15</v>
      </c>
      <c r="P10" s="342">
        <v>16</v>
      </c>
      <c r="Q10" s="13">
        <v>17</v>
      </c>
      <c r="R10" s="344">
        <v>18</v>
      </c>
    </row>
    <row r="11" spans="1:17" s="238" customFormat="1" ht="23.25">
      <c r="A11" s="232"/>
      <c r="B11" s="233" t="s">
        <v>26</v>
      </c>
      <c r="C11" s="234" t="s">
        <v>27</v>
      </c>
      <c r="D11" s="234" t="s">
        <v>27</v>
      </c>
      <c r="E11" s="340">
        <f>E12+E44</f>
        <v>978969.892</v>
      </c>
      <c r="F11" s="340">
        <f aca="true" t="shared" si="0" ref="F11:L11">F12+F44</f>
        <v>766259.4464</v>
      </c>
      <c r="G11" s="340">
        <f t="shared" si="0"/>
        <v>290511.21800000005</v>
      </c>
      <c r="H11" s="340">
        <f t="shared" si="0"/>
        <v>236008.46300000002</v>
      </c>
      <c r="I11" s="340">
        <f t="shared" si="0"/>
        <v>157338.975</v>
      </c>
      <c r="J11" s="340">
        <f t="shared" si="0"/>
        <v>78669.488</v>
      </c>
      <c r="K11" s="340">
        <f t="shared" si="0"/>
        <v>77214.511</v>
      </c>
      <c r="L11" s="340">
        <f t="shared" si="0"/>
        <v>2992.037</v>
      </c>
      <c r="M11" s="232" t="s">
        <v>27</v>
      </c>
      <c r="N11" s="232" t="s">
        <v>27</v>
      </c>
      <c r="O11" s="232" t="s">
        <v>27</v>
      </c>
      <c r="P11" s="232" t="s">
        <v>27</v>
      </c>
      <c r="Q11" s="352" t="s">
        <v>27</v>
      </c>
    </row>
    <row r="12" spans="1:17" s="20" customFormat="1" ht="20.25">
      <c r="A12" s="220"/>
      <c r="B12" s="241" t="s">
        <v>253</v>
      </c>
      <c r="C12" s="242"/>
      <c r="D12" s="242"/>
      <c r="E12" s="243">
        <f aca="true" t="shared" si="1" ref="E12:L12">E14+E21</f>
        <v>442396.7519999999</v>
      </c>
      <c r="F12" s="243">
        <f t="shared" si="1"/>
        <v>245971.6119999999</v>
      </c>
      <c r="G12" s="243">
        <f t="shared" si="1"/>
        <v>130133.35500000003</v>
      </c>
      <c r="H12" s="243">
        <f t="shared" si="1"/>
        <v>108537.44100000002</v>
      </c>
      <c r="I12" s="243">
        <f t="shared" si="1"/>
        <v>64700.662000000004</v>
      </c>
      <c r="J12" s="243">
        <f t="shared" si="1"/>
        <v>43836.778999999995</v>
      </c>
      <c r="K12" s="243">
        <f t="shared" si="1"/>
        <v>18603.877000000004</v>
      </c>
      <c r="L12" s="243">
        <f t="shared" si="1"/>
        <v>2992.037</v>
      </c>
      <c r="M12" s="148"/>
      <c r="N12" s="151"/>
      <c r="O12" s="151"/>
      <c r="P12" s="220"/>
      <c r="Q12" s="353"/>
    </row>
    <row r="13" spans="1:18" s="21" customFormat="1" ht="20.25">
      <c r="A13" s="11"/>
      <c r="B13" s="345" t="s">
        <v>29</v>
      </c>
      <c r="C13" s="346"/>
      <c r="D13" s="346"/>
      <c r="E13" s="347"/>
      <c r="F13" s="347"/>
      <c r="G13" s="347"/>
      <c r="H13" s="348"/>
      <c r="I13" s="348"/>
      <c r="J13" s="349"/>
      <c r="K13" s="348"/>
      <c r="L13" s="347"/>
      <c r="M13" s="11"/>
      <c r="N13" s="11"/>
      <c r="O13" s="11"/>
      <c r="P13" s="11"/>
      <c r="Q13" s="350"/>
      <c r="R13" s="351"/>
    </row>
    <row r="14" spans="1:18" s="29" customFormat="1" ht="26.25">
      <c r="A14" s="365" t="s">
        <v>30</v>
      </c>
      <c r="B14" s="365"/>
      <c r="C14" s="365"/>
      <c r="D14" s="162" t="s">
        <v>27</v>
      </c>
      <c r="E14" s="93">
        <v>159.3</v>
      </c>
      <c r="F14" s="93">
        <v>159.3</v>
      </c>
      <c r="G14" s="93">
        <v>159.3</v>
      </c>
      <c r="H14" s="149">
        <v>159.3</v>
      </c>
      <c r="I14" s="149">
        <v>159.3</v>
      </c>
      <c r="J14" s="150"/>
      <c r="K14" s="150"/>
      <c r="L14" s="26"/>
      <c r="M14" s="25"/>
      <c r="N14" s="25"/>
      <c r="O14" s="25"/>
      <c r="P14" s="25"/>
      <c r="Q14" s="27"/>
      <c r="R14" s="28"/>
    </row>
    <row r="15" spans="1:18" s="29" customFormat="1" ht="44.25" customHeight="1">
      <c r="A15" s="75"/>
      <c r="B15" s="75" t="s">
        <v>291</v>
      </c>
      <c r="C15" s="162"/>
      <c r="D15" s="162"/>
      <c r="E15" s="24">
        <v>159.3</v>
      </c>
      <c r="F15" s="24">
        <v>159.3</v>
      </c>
      <c r="G15" s="24">
        <v>159.3</v>
      </c>
      <c r="H15" s="151">
        <v>159.3</v>
      </c>
      <c r="I15" s="151">
        <v>159.3</v>
      </c>
      <c r="J15" s="150"/>
      <c r="K15" s="150"/>
      <c r="L15" s="26"/>
      <c r="M15" s="25"/>
      <c r="N15" s="25"/>
      <c r="O15" s="25"/>
      <c r="P15" s="25"/>
      <c r="Q15" s="27"/>
      <c r="R15" s="28"/>
    </row>
    <row r="16" spans="1:18" s="21" customFormat="1" ht="20.25">
      <c r="A16" s="30"/>
      <c r="B16" s="79" t="s">
        <v>92</v>
      </c>
      <c r="C16" s="161" t="s">
        <v>27</v>
      </c>
      <c r="D16" s="161" t="s">
        <v>27</v>
      </c>
      <c r="E16" s="23"/>
      <c r="F16" s="23"/>
      <c r="G16" s="23"/>
      <c r="H16" s="148"/>
      <c r="I16" s="148"/>
      <c r="J16" s="148"/>
      <c r="K16" s="148"/>
      <c r="L16" s="23"/>
      <c r="M16" s="8"/>
      <c r="N16" s="8"/>
      <c r="O16" s="8"/>
      <c r="P16" s="8"/>
      <c r="Q16" s="19"/>
      <c r="R16" s="20"/>
    </row>
    <row r="17" spans="1:18" s="21" customFormat="1" ht="28.5" customHeight="1">
      <c r="A17" s="18"/>
      <c r="B17" s="32"/>
      <c r="C17" s="163"/>
      <c r="D17" s="163"/>
      <c r="E17" s="33"/>
      <c r="F17" s="33"/>
      <c r="G17" s="33"/>
      <c r="H17" s="152"/>
      <c r="I17" s="152"/>
      <c r="J17" s="152"/>
      <c r="K17" s="153"/>
      <c r="L17" s="33"/>
      <c r="M17" s="18"/>
      <c r="N17" s="18"/>
      <c r="O17" s="18"/>
      <c r="P17" s="18"/>
      <c r="Q17" s="35"/>
      <c r="R17" s="20"/>
    </row>
    <row r="18" spans="1:18" s="21" customFormat="1" ht="20.25">
      <c r="A18" s="366" t="s">
        <v>32</v>
      </c>
      <c r="B18" s="366"/>
      <c r="C18" s="366"/>
      <c r="D18" s="163"/>
      <c r="E18" s="18"/>
      <c r="F18" s="34"/>
      <c r="G18" s="18"/>
      <c r="H18" s="10"/>
      <c r="I18" s="10"/>
      <c r="J18" s="145"/>
      <c r="K18" s="10"/>
      <c r="L18" s="18"/>
      <c r="M18" s="18"/>
      <c r="N18" s="34"/>
      <c r="O18" s="34"/>
      <c r="P18" s="18"/>
      <c r="Q18" s="35"/>
      <c r="R18" s="37"/>
    </row>
    <row r="19" spans="1:19" s="21" customFormat="1" ht="20.25">
      <c r="A19" s="73"/>
      <c r="B19" s="80" t="s">
        <v>92</v>
      </c>
      <c r="C19" s="164" t="s">
        <v>27</v>
      </c>
      <c r="D19" s="164" t="s">
        <v>27</v>
      </c>
      <c r="E19" s="9" t="s">
        <v>27</v>
      </c>
      <c r="F19" s="9" t="s">
        <v>27</v>
      </c>
      <c r="G19" s="9" t="s">
        <v>27</v>
      </c>
      <c r="H19" s="145" t="s">
        <v>27</v>
      </c>
      <c r="I19" s="154"/>
      <c r="J19" s="154"/>
      <c r="K19" s="145" t="s">
        <v>27</v>
      </c>
      <c r="L19" s="9" t="s">
        <v>27</v>
      </c>
      <c r="M19" s="9" t="s">
        <v>27</v>
      </c>
      <c r="N19" s="9" t="s">
        <v>27</v>
      </c>
      <c r="O19" s="9" t="s">
        <v>27</v>
      </c>
      <c r="P19" s="9" t="s">
        <v>27</v>
      </c>
      <c r="Q19" s="35"/>
      <c r="R19" s="37"/>
      <c r="S19" s="40"/>
    </row>
    <row r="20" spans="1:18" s="21" customFormat="1" ht="20.25">
      <c r="A20" s="312"/>
      <c r="B20" s="368" t="s">
        <v>33</v>
      </c>
      <c r="C20" s="368"/>
      <c r="D20" s="368"/>
      <c r="E20" s="368"/>
      <c r="F20" s="368"/>
      <c r="G20" s="368"/>
      <c r="H20" s="368"/>
      <c r="I20" s="368"/>
      <c r="J20" s="368"/>
      <c r="K20" s="368"/>
      <c r="L20" s="368"/>
      <c r="M20" s="368"/>
      <c r="N20" s="368"/>
      <c r="O20" s="368"/>
      <c r="P20" s="368"/>
      <c r="Q20" s="313"/>
      <c r="R20" s="20"/>
    </row>
    <row r="21" spans="1:18" ht="30">
      <c r="A21" s="9"/>
      <c r="B21" s="73" t="s">
        <v>28</v>
      </c>
      <c r="C21" s="165"/>
      <c r="D21" s="165"/>
      <c r="E21" s="92">
        <f aca="true" t="shared" si="2" ref="E21:L21">E22+E23+E24+E25+E40+E41+E26+E27+E28+E39+E29+E30+E31+E32+E33+E42+E34+E43+E35+E36+E37+E38</f>
        <v>442237.45199999993</v>
      </c>
      <c r="F21" s="92">
        <f t="shared" si="2"/>
        <v>245812.31199999992</v>
      </c>
      <c r="G21" s="92">
        <f t="shared" si="2"/>
        <v>129974.05500000002</v>
      </c>
      <c r="H21" s="155">
        <f t="shared" si="2"/>
        <v>108378.14100000002</v>
      </c>
      <c r="I21" s="155">
        <f t="shared" si="2"/>
        <v>64541.362</v>
      </c>
      <c r="J21" s="155">
        <f t="shared" si="2"/>
        <v>43836.778999999995</v>
      </c>
      <c r="K21" s="155">
        <f t="shared" si="2"/>
        <v>18603.877000000004</v>
      </c>
      <c r="L21" s="92">
        <f t="shared" si="2"/>
        <v>2992.037</v>
      </c>
      <c r="M21" s="43"/>
      <c r="N21" s="41"/>
      <c r="O21" s="41"/>
      <c r="P21" s="41"/>
      <c r="R21" s="45"/>
    </row>
    <row r="22" spans="1:19" s="21" customFormat="1" ht="105">
      <c r="A22" s="74">
        <v>1</v>
      </c>
      <c r="B22" s="94" t="s">
        <v>40</v>
      </c>
      <c r="C22" s="68" t="s">
        <v>159</v>
      </c>
      <c r="D22" s="71" t="s">
        <v>42</v>
      </c>
      <c r="E22" s="102">
        <v>25078.913</v>
      </c>
      <c r="F22" s="102">
        <v>16118.937</v>
      </c>
      <c r="G22" s="102">
        <v>16118.937</v>
      </c>
      <c r="H22" s="102">
        <v>13638</v>
      </c>
      <c r="I22" s="102">
        <v>3638</v>
      </c>
      <c r="J22" s="102">
        <v>10000</v>
      </c>
      <c r="K22" s="102">
        <v>1500</v>
      </c>
      <c r="L22" s="106">
        <v>980.937</v>
      </c>
      <c r="M22" s="84" t="s">
        <v>93</v>
      </c>
      <c r="N22" s="78" t="s">
        <v>94</v>
      </c>
      <c r="O22" s="78" t="s">
        <v>95</v>
      </c>
      <c r="P22" s="78" t="s">
        <v>96</v>
      </c>
      <c r="Q22" s="337">
        <v>54.17</v>
      </c>
      <c r="R22" s="49"/>
      <c r="S22" s="40"/>
    </row>
    <row r="23" spans="1:19" s="21" customFormat="1" ht="101.25">
      <c r="A23" s="74">
        <v>2</v>
      </c>
      <c r="B23" s="94" t="s">
        <v>43</v>
      </c>
      <c r="C23" s="68" t="s">
        <v>44</v>
      </c>
      <c r="D23" s="71" t="s">
        <v>45</v>
      </c>
      <c r="E23" s="102">
        <v>2647.775</v>
      </c>
      <c r="F23" s="102">
        <v>1135.4</v>
      </c>
      <c r="G23" s="102">
        <v>1135.4</v>
      </c>
      <c r="H23" s="102">
        <v>1021.4</v>
      </c>
      <c r="I23" s="102">
        <v>1021.4</v>
      </c>
      <c r="J23" s="156"/>
      <c r="K23" s="102">
        <v>114</v>
      </c>
      <c r="L23" s="106">
        <v>0</v>
      </c>
      <c r="M23" s="86" t="s">
        <v>93</v>
      </c>
      <c r="N23" s="71" t="s">
        <v>97</v>
      </c>
      <c r="O23" s="78" t="s">
        <v>152</v>
      </c>
      <c r="P23" s="78" t="s">
        <v>98</v>
      </c>
      <c r="Q23" s="337">
        <v>45</v>
      </c>
      <c r="R23" s="49"/>
      <c r="S23" s="40"/>
    </row>
    <row r="24" spans="1:19" s="21" customFormat="1" ht="105">
      <c r="A24" s="76">
        <v>3</v>
      </c>
      <c r="B24" s="94" t="s">
        <v>46</v>
      </c>
      <c r="C24" s="68" t="s">
        <v>41</v>
      </c>
      <c r="D24" s="72" t="s">
        <v>47</v>
      </c>
      <c r="E24" s="102">
        <v>52843.7</v>
      </c>
      <c r="F24" s="102">
        <v>21587.519</v>
      </c>
      <c r="G24" s="102">
        <v>3875</v>
      </c>
      <c r="H24" s="102">
        <v>3000</v>
      </c>
      <c r="I24" s="102">
        <v>3000</v>
      </c>
      <c r="J24" s="156"/>
      <c r="K24" s="102">
        <v>875</v>
      </c>
      <c r="L24" s="106">
        <v>0</v>
      </c>
      <c r="M24" s="84" t="s">
        <v>93</v>
      </c>
      <c r="N24" s="78" t="s">
        <v>99</v>
      </c>
      <c r="O24" s="78" t="s">
        <v>100</v>
      </c>
      <c r="P24" s="85" t="s">
        <v>101</v>
      </c>
      <c r="Q24" s="337">
        <v>16.8</v>
      </c>
      <c r="R24" s="49"/>
      <c r="S24" s="40"/>
    </row>
    <row r="25" spans="1:19" s="21" customFormat="1" ht="101.25">
      <c r="A25" s="74">
        <v>4</v>
      </c>
      <c r="B25" s="94" t="s">
        <v>48</v>
      </c>
      <c r="C25" s="68" t="s">
        <v>49</v>
      </c>
      <c r="D25" s="143" t="s">
        <v>50</v>
      </c>
      <c r="E25" s="102">
        <v>5230.821</v>
      </c>
      <c r="F25" s="102">
        <v>2428.214</v>
      </c>
      <c r="G25" s="102">
        <v>2428.214</v>
      </c>
      <c r="H25" s="107">
        <v>2185</v>
      </c>
      <c r="I25" s="107">
        <v>2185</v>
      </c>
      <c r="J25" s="156"/>
      <c r="K25" s="102">
        <v>243.214</v>
      </c>
      <c r="L25" s="106">
        <v>0</v>
      </c>
      <c r="M25" s="86" t="s">
        <v>93</v>
      </c>
      <c r="N25" s="78" t="s">
        <v>102</v>
      </c>
      <c r="O25" s="78" t="s">
        <v>153</v>
      </c>
      <c r="P25" s="78" t="s">
        <v>103</v>
      </c>
      <c r="Q25" s="337">
        <v>49.17</v>
      </c>
      <c r="R25" s="49"/>
      <c r="S25" s="40"/>
    </row>
    <row r="26" spans="1:19" s="21" customFormat="1" ht="101.25">
      <c r="A26" s="68">
        <v>5</v>
      </c>
      <c r="B26" s="94" t="s">
        <v>56</v>
      </c>
      <c r="C26" s="68" t="s">
        <v>57</v>
      </c>
      <c r="D26" s="71" t="s">
        <v>58</v>
      </c>
      <c r="E26" s="102">
        <v>18022.289</v>
      </c>
      <c r="F26" s="102">
        <v>9605.667</v>
      </c>
      <c r="G26" s="102">
        <v>1200</v>
      </c>
      <c r="H26" s="102">
        <v>1000</v>
      </c>
      <c r="I26" s="102">
        <v>1000</v>
      </c>
      <c r="J26" s="102"/>
      <c r="K26" s="102">
        <v>200</v>
      </c>
      <c r="L26" s="106">
        <v>0</v>
      </c>
      <c r="M26" s="84" t="s">
        <v>108</v>
      </c>
      <c r="N26" s="84" t="s">
        <v>109</v>
      </c>
      <c r="O26" s="78" t="s">
        <v>110</v>
      </c>
      <c r="P26" s="78" t="s">
        <v>111</v>
      </c>
      <c r="Q26" s="337">
        <v>45.67</v>
      </c>
      <c r="R26" s="49"/>
      <c r="S26" s="40"/>
    </row>
    <row r="27" spans="1:19" s="21" customFormat="1" ht="105">
      <c r="A27" s="68">
        <v>6</v>
      </c>
      <c r="B27" s="94" t="s">
        <v>59</v>
      </c>
      <c r="C27" s="68" t="s">
        <v>63</v>
      </c>
      <c r="D27" s="71" t="s">
        <v>60</v>
      </c>
      <c r="E27" s="102">
        <v>14177.866</v>
      </c>
      <c r="F27" s="102">
        <v>9303.41</v>
      </c>
      <c r="G27" s="102">
        <v>6303.41</v>
      </c>
      <c r="H27" s="102">
        <v>4442.7</v>
      </c>
      <c r="I27" s="102">
        <v>2000</v>
      </c>
      <c r="J27" s="102">
        <v>2442.7</v>
      </c>
      <c r="K27" s="102">
        <v>1860.71</v>
      </c>
      <c r="L27" s="106">
        <v>0</v>
      </c>
      <c r="M27" s="84" t="s">
        <v>93</v>
      </c>
      <c r="N27" s="78" t="s">
        <v>112</v>
      </c>
      <c r="O27" s="78" t="s">
        <v>113</v>
      </c>
      <c r="P27" s="78" t="s">
        <v>114</v>
      </c>
      <c r="Q27" s="337">
        <v>50</v>
      </c>
      <c r="R27" s="49"/>
      <c r="S27" s="40"/>
    </row>
    <row r="28" spans="1:19" s="21" customFormat="1" ht="189" customHeight="1">
      <c r="A28" s="68">
        <v>7</v>
      </c>
      <c r="B28" s="96" t="s">
        <v>293</v>
      </c>
      <c r="C28" s="68" t="s">
        <v>57</v>
      </c>
      <c r="D28" s="71" t="s">
        <v>60</v>
      </c>
      <c r="E28" s="102">
        <v>27019.3</v>
      </c>
      <c r="F28" s="102">
        <v>10294.787</v>
      </c>
      <c r="G28" s="102">
        <v>5364</v>
      </c>
      <c r="H28" s="102">
        <v>4827</v>
      </c>
      <c r="I28" s="102">
        <v>2827</v>
      </c>
      <c r="J28" s="102">
        <v>2000</v>
      </c>
      <c r="K28" s="102">
        <v>537</v>
      </c>
      <c r="L28" s="106">
        <v>0</v>
      </c>
      <c r="M28" s="84" t="s">
        <v>93</v>
      </c>
      <c r="N28" s="88" t="s">
        <v>115</v>
      </c>
      <c r="O28" s="88" t="s">
        <v>116</v>
      </c>
      <c r="P28" s="88" t="s">
        <v>117</v>
      </c>
      <c r="Q28" s="337">
        <v>14.8</v>
      </c>
      <c r="R28" s="49"/>
      <c r="S28" s="40"/>
    </row>
    <row r="29" spans="1:19" s="21" customFormat="1" ht="150">
      <c r="A29" s="71">
        <v>8</v>
      </c>
      <c r="B29" s="95" t="s">
        <v>65</v>
      </c>
      <c r="C29" s="68" t="s">
        <v>63</v>
      </c>
      <c r="D29" s="68" t="s">
        <v>66</v>
      </c>
      <c r="E29" s="102">
        <v>11605.238</v>
      </c>
      <c r="F29" s="102">
        <v>9296.334</v>
      </c>
      <c r="G29" s="102">
        <v>5000</v>
      </c>
      <c r="H29" s="102">
        <v>4000</v>
      </c>
      <c r="I29" s="102">
        <v>3200</v>
      </c>
      <c r="J29" s="102">
        <v>800</v>
      </c>
      <c r="K29" s="102">
        <v>1000</v>
      </c>
      <c r="L29" s="106">
        <v>0</v>
      </c>
      <c r="M29" s="84" t="s">
        <v>93</v>
      </c>
      <c r="N29" s="78" t="s">
        <v>120</v>
      </c>
      <c r="O29" s="88" t="s">
        <v>121</v>
      </c>
      <c r="P29" s="78" t="s">
        <v>122</v>
      </c>
      <c r="Q29" s="337">
        <v>37.35</v>
      </c>
      <c r="R29" s="49"/>
      <c r="S29" s="40"/>
    </row>
    <row r="30" spans="1:19" s="21" customFormat="1" ht="90">
      <c r="A30" s="68">
        <v>9</v>
      </c>
      <c r="B30" s="94" t="s">
        <v>67</v>
      </c>
      <c r="C30" s="68" t="s">
        <v>68</v>
      </c>
      <c r="D30" s="72" t="s">
        <v>69</v>
      </c>
      <c r="E30" s="102">
        <v>34615.4</v>
      </c>
      <c r="F30" s="102">
        <v>19534.849</v>
      </c>
      <c r="G30" s="102">
        <v>19534.849</v>
      </c>
      <c r="H30" s="102">
        <v>17575</v>
      </c>
      <c r="I30" s="102">
        <v>7575</v>
      </c>
      <c r="J30" s="102">
        <v>10000</v>
      </c>
      <c r="K30" s="102">
        <v>1959.849</v>
      </c>
      <c r="L30" s="106">
        <v>0</v>
      </c>
      <c r="M30" s="84" t="s">
        <v>93</v>
      </c>
      <c r="N30" s="78" t="s">
        <v>123</v>
      </c>
      <c r="O30" s="88" t="s">
        <v>124</v>
      </c>
      <c r="P30" s="78" t="s">
        <v>125</v>
      </c>
      <c r="Q30" s="337">
        <v>49.17</v>
      </c>
      <c r="R30" s="49"/>
      <c r="S30" s="40"/>
    </row>
    <row r="31" spans="1:19" s="21" customFormat="1" ht="162">
      <c r="A31" s="68">
        <v>10</v>
      </c>
      <c r="B31" s="94" t="s">
        <v>70</v>
      </c>
      <c r="C31" s="68" t="s">
        <v>63</v>
      </c>
      <c r="D31" s="71" t="s">
        <v>71</v>
      </c>
      <c r="E31" s="102">
        <v>43431.897</v>
      </c>
      <c r="F31" s="102">
        <v>39776.85</v>
      </c>
      <c r="G31" s="102">
        <v>16368.25</v>
      </c>
      <c r="H31" s="102">
        <v>14731.425</v>
      </c>
      <c r="I31" s="102">
        <v>4731.425</v>
      </c>
      <c r="J31" s="102">
        <v>10000</v>
      </c>
      <c r="K31" s="102">
        <v>1636.825</v>
      </c>
      <c r="L31" s="106">
        <v>0</v>
      </c>
      <c r="M31" s="84" t="s">
        <v>126</v>
      </c>
      <c r="N31" s="78" t="s">
        <v>127</v>
      </c>
      <c r="O31" s="78" t="s">
        <v>128</v>
      </c>
      <c r="P31" s="78" t="s">
        <v>114</v>
      </c>
      <c r="Q31" s="337">
        <v>49.17</v>
      </c>
      <c r="R31" s="49"/>
      <c r="S31" s="40"/>
    </row>
    <row r="32" spans="1:19" s="21" customFormat="1" ht="185.25" customHeight="1">
      <c r="A32" s="68">
        <v>11</v>
      </c>
      <c r="B32" s="94" t="s">
        <v>72</v>
      </c>
      <c r="C32" s="68" t="s">
        <v>44</v>
      </c>
      <c r="D32" s="71" t="s">
        <v>50</v>
      </c>
      <c r="E32" s="102">
        <v>6050.801</v>
      </c>
      <c r="F32" s="102">
        <v>1912.244</v>
      </c>
      <c r="G32" s="102">
        <v>1912.244</v>
      </c>
      <c r="H32" s="102">
        <v>1721.02</v>
      </c>
      <c r="I32" s="102">
        <v>1721.02</v>
      </c>
      <c r="J32" s="102"/>
      <c r="K32" s="102">
        <v>191.224</v>
      </c>
      <c r="L32" s="106">
        <v>0</v>
      </c>
      <c r="M32" s="84" t="s">
        <v>93</v>
      </c>
      <c r="N32" s="78" t="s">
        <v>129</v>
      </c>
      <c r="O32" s="88" t="s">
        <v>130</v>
      </c>
      <c r="P32" s="78" t="s">
        <v>131</v>
      </c>
      <c r="Q32" s="337">
        <v>40.33</v>
      </c>
      <c r="R32" s="49"/>
      <c r="S32" s="40"/>
    </row>
    <row r="33" spans="1:19" s="21" customFormat="1" ht="120">
      <c r="A33" s="68">
        <v>12</v>
      </c>
      <c r="B33" s="94" t="s">
        <v>73</v>
      </c>
      <c r="C33" s="68" t="s">
        <v>74</v>
      </c>
      <c r="D33" s="71" t="s">
        <v>75</v>
      </c>
      <c r="E33" s="102">
        <v>50930.3</v>
      </c>
      <c r="F33" s="102">
        <v>33982.9</v>
      </c>
      <c r="G33" s="102">
        <v>5000</v>
      </c>
      <c r="H33" s="102">
        <v>2000</v>
      </c>
      <c r="I33" s="102">
        <v>2000</v>
      </c>
      <c r="J33" s="102"/>
      <c r="K33" s="102">
        <v>1000</v>
      </c>
      <c r="L33" s="106">
        <v>2000</v>
      </c>
      <c r="M33" s="84" t="s">
        <v>93</v>
      </c>
      <c r="N33" s="78" t="s">
        <v>132</v>
      </c>
      <c r="O33" s="78" t="s">
        <v>133</v>
      </c>
      <c r="P33" s="78" t="s">
        <v>134</v>
      </c>
      <c r="Q33" s="337">
        <v>49.17</v>
      </c>
      <c r="R33" s="49"/>
      <c r="S33" s="40"/>
    </row>
    <row r="34" spans="1:19" s="21" customFormat="1" ht="182.25">
      <c r="A34" s="68">
        <v>13</v>
      </c>
      <c r="B34" s="94" t="s">
        <v>292</v>
      </c>
      <c r="C34" s="68" t="s">
        <v>44</v>
      </c>
      <c r="D34" s="71" t="s">
        <v>230</v>
      </c>
      <c r="E34" s="102">
        <v>9353.37</v>
      </c>
      <c r="F34" s="102">
        <v>4668.215</v>
      </c>
      <c r="G34" s="102">
        <v>4668.215</v>
      </c>
      <c r="H34" s="102">
        <v>3667.068</v>
      </c>
      <c r="I34" s="102">
        <v>2667.068</v>
      </c>
      <c r="J34" s="102">
        <v>1000</v>
      </c>
      <c r="K34" s="102">
        <v>1001.147</v>
      </c>
      <c r="L34" s="106">
        <v>0</v>
      </c>
      <c r="M34" s="84" t="s">
        <v>93</v>
      </c>
      <c r="N34" s="78" t="s">
        <v>138</v>
      </c>
      <c r="O34" s="88" t="s">
        <v>139</v>
      </c>
      <c r="P34" s="78" t="s">
        <v>131</v>
      </c>
      <c r="Q34" s="337">
        <v>47.5</v>
      </c>
      <c r="R34" s="49"/>
      <c r="S34" s="40"/>
    </row>
    <row r="35" spans="1:19" s="21" customFormat="1" ht="182.25">
      <c r="A35" s="68">
        <v>14</v>
      </c>
      <c r="B35" s="94" t="s">
        <v>82</v>
      </c>
      <c r="C35" s="68" t="s">
        <v>44</v>
      </c>
      <c r="D35" s="71" t="s">
        <v>83</v>
      </c>
      <c r="E35" s="102">
        <v>17345.332</v>
      </c>
      <c r="F35" s="102">
        <v>8814.332</v>
      </c>
      <c r="G35" s="102">
        <v>8814.332</v>
      </c>
      <c r="H35" s="102">
        <v>7932.932</v>
      </c>
      <c r="I35" s="102">
        <v>7932.932</v>
      </c>
      <c r="J35" s="102"/>
      <c r="K35" s="102">
        <v>881.4</v>
      </c>
      <c r="L35" s="106">
        <v>0</v>
      </c>
      <c r="M35" s="84" t="s">
        <v>93</v>
      </c>
      <c r="N35" s="78" t="s">
        <v>142</v>
      </c>
      <c r="O35" s="88" t="s">
        <v>143</v>
      </c>
      <c r="P35" s="78" t="s">
        <v>131</v>
      </c>
      <c r="Q35" s="337">
        <v>50</v>
      </c>
      <c r="R35" s="49"/>
      <c r="S35" s="40"/>
    </row>
    <row r="36" spans="1:19" s="40" customFormat="1" ht="101.25">
      <c r="A36" s="68">
        <v>15</v>
      </c>
      <c r="B36" s="94" t="s">
        <v>84</v>
      </c>
      <c r="C36" s="68" t="s">
        <v>85</v>
      </c>
      <c r="D36" s="72" t="s">
        <v>86</v>
      </c>
      <c r="E36" s="102">
        <v>20314.903</v>
      </c>
      <c r="F36" s="102">
        <v>6590.754</v>
      </c>
      <c r="G36" s="102">
        <v>6590.754</v>
      </c>
      <c r="H36" s="102">
        <v>5907.8</v>
      </c>
      <c r="I36" s="102">
        <v>3907.8</v>
      </c>
      <c r="J36" s="102">
        <v>2000</v>
      </c>
      <c r="K36" s="142">
        <v>682.954</v>
      </c>
      <c r="L36" s="110"/>
      <c r="M36" s="84" t="s">
        <v>93</v>
      </c>
      <c r="N36" s="88" t="s">
        <v>144</v>
      </c>
      <c r="O36" s="78" t="s">
        <v>145</v>
      </c>
      <c r="P36" s="85" t="s">
        <v>146</v>
      </c>
      <c r="Q36" s="337">
        <v>15.5</v>
      </c>
      <c r="R36" s="37"/>
      <c r="S36" s="21"/>
    </row>
    <row r="37" spans="1:19" s="21" customFormat="1" ht="141.75">
      <c r="A37" s="68">
        <v>16</v>
      </c>
      <c r="B37" s="94" t="s">
        <v>87</v>
      </c>
      <c r="C37" s="68" t="s">
        <v>63</v>
      </c>
      <c r="D37" s="71" t="s">
        <v>88</v>
      </c>
      <c r="E37" s="102">
        <v>8973.071</v>
      </c>
      <c r="F37" s="102">
        <v>5829.172</v>
      </c>
      <c r="G37" s="102">
        <v>1111.1</v>
      </c>
      <c r="H37" s="102">
        <v>1000</v>
      </c>
      <c r="I37" s="102">
        <v>1000</v>
      </c>
      <c r="J37" s="102"/>
      <c r="K37" s="102">
        <v>100</v>
      </c>
      <c r="L37" s="106">
        <v>11.1</v>
      </c>
      <c r="M37" s="84" t="s">
        <v>93</v>
      </c>
      <c r="N37" s="78" t="s">
        <v>147</v>
      </c>
      <c r="O37" s="78" t="s">
        <v>148</v>
      </c>
      <c r="P37" s="78" t="s">
        <v>149</v>
      </c>
      <c r="Q37" s="337">
        <v>40</v>
      </c>
      <c r="R37" s="51"/>
      <c r="S37" s="52"/>
    </row>
    <row r="38" spans="1:19" s="40" customFormat="1" ht="75" customHeight="1">
      <c r="A38" s="126">
        <v>17</v>
      </c>
      <c r="B38" s="127" t="s">
        <v>89</v>
      </c>
      <c r="C38" s="126" t="s">
        <v>90</v>
      </c>
      <c r="D38" s="126" t="s">
        <v>91</v>
      </c>
      <c r="E38" s="128">
        <v>12589.366</v>
      </c>
      <c r="F38" s="128">
        <v>1667.865</v>
      </c>
      <c r="G38" s="128">
        <v>1667.865</v>
      </c>
      <c r="H38" s="157">
        <v>1501.079</v>
      </c>
      <c r="I38" s="157">
        <v>0</v>
      </c>
      <c r="J38" s="157">
        <v>1501.079</v>
      </c>
      <c r="K38" s="158">
        <v>166.786</v>
      </c>
      <c r="L38" s="129">
        <v>0</v>
      </c>
      <c r="M38" s="130" t="s">
        <v>93</v>
      </c>
      <c r="N38" s="131" t="s">
        <v>150</v>
      </c>
      <c r="O38" s="131" t="s">
        <v>151</v>
      </c>
      <c r="P38" s="131" t="s">
        <v>114</v>
      </c>
      <c r="Q38" s="338">
        <v>59.17</v>
      </c>
      <c r="R38" s="134"/>
      <c r="S38" s="21"/>
    </row>
    <row r="39" spans="1:19" s="21" customFormat="1" ht="108.75">
      <c r="A39" s="68">
        <v>18</v>
      </c>
      <c r="B39" s="221" t="s">
        <v>248</v>
      </c>
      <c r="C39" s="68" t="s">
        <v>63</v>
      </c>
      <c r="D39" s="68" t="s">
        <v>64</v>
      </c>
      <c r="E39" s="102">
        <v>34933.38</v>
      </c>
      <c r="F39" s="102">
        <v>26883.378</v>
      </c>
      <c r="G39" s="102">
        <v>6500</v>
      </c>
      <c r="H39" s="102">
        <v>5000</v>
      </c>
      <c r="I39" s="102">
        <v>4000</v>
      </c>
      <c r="J39" s="102">
        <v>1000</v>
      </c>
      <c r="K39" s="102">
        <v>1500</v>
      </c>
      <c r="L39" s="106">
        <v>0</v>
      </c>
      <c r="M39" s="84" t="s">
        <v>93</v>
      </c>
      <c r="N39" s="78" t="s">
        <v>118</v>
      </c>
      <c r="O39" s="78" t="s">
        <v>119</v>
      </c>
      <c r="P39" s="85" t="s">
        <v>107</v>
      </c>
      <c r="Q39" s="337">
        <v>47.5</v>
      </c>
      <c r="R39" s="49"/>
      <c r="S39" s="40"/>
    </row>
    <row r="40" spans="1:19" s="21" customFormat="1" ht="108.75">
      <c r="A40" s="69">
        <v>19</v>
      </c>
      <c r="B40" s="222" t="s">
        <v>249</v>
      </c>
      <c r="C40" s="71" t="s">
        <v>52</v>
      </c>
      <c r="D40" s="143" t="s">
        <v>53</v>
      </c>
      <c r="E40" s="102">
        <v>14184.64</v>
      </c>
      <c r="F40" s="102">
        <v>3700</v>
      </c>
      <c r="G40" s="102">
        <v>3700</v>
      </c>
      <c r="H40" s="142">
        <v>2700</v>
      </c>
      <c r="I40" s="142">
        <v>2700</v>
      </c>
      <c r="J40" s="102"/>
      <c r="K40" s="102">
        <v>1000</v>
      </c>
      <c r="L40" s="106">
        <v>0</v>
      </c>
      <c r="M40" s="86" t="s">
        <v>93</v>
      </c>
      <c r="N40" s="78" t="s">
        <v>104</v>
      </c>
      <c r="O40" s="78" t="s">
        <v>153</v>
      </c>
      <c r="P40" s="85" t="s">
        <v>96</v>
      </c>
      <c r="Q40" s="337">
        <v>63.33</v>
      </c>
      <c r="R40" s="49"/>
      <c r="S40" s="40"/>
    </row>
    <row r="41" spans="1:19" s="21" customFormat="1" ht="88.5">
      <c r="A41" s="68">
        <v>20</v>
      </c>
      <c r="B41" s="221" t="s">
        <v>250</v>
      </c>
      <c r="C41" s="68" t="s">
        <v>44</v>
      </c>
      <c r="D41" s="72" t="s">
        <v>55</v>
      </c>
      <c r="E41" s="102">
        <v>6455.45</v>
      </c>
      <c r="F41" s="102">
        <v>4418.2</v>
      </c>
      <c r="G41" s="102">
        <v>4418.2</v>
      </c>
      <c r="H41" s="102">
        <v>3093</v>
      </c>
      <c r="I41" s="102"/>
      <c r="J41" s="102">
        <v>3093</v>
      </c>
      <c r="K41" s="102">
        <v>1325.2</v>
      </c>
      <c r="L41" s="106">
        <v>0</v>
      </c>
      <c r="M41" s="84" t="s">
        <v>93</v>
      </c>
      <c r="N41" s="78" t="s">
        <v>105</v>
      </c>
      <c r="O41" s="78" t="s">
        <v>106</v>
      </c>
      <c r="P41" s="85" t="s">
        <v>107</v>
      </c>
      <c r="Q41" s="337">
        <v>46.67</v>
      </c>
      <c r="R41" s="49"/>
      <c r="S41" s="40"/>
    </row>
    <row r="42" spans="1:19" s="21" customFormat="1" ht="75">
      <c r="A42" s="68">
        <v>21</v>
      </c>
      <c r="B42" s="221" t="s">
        <v>251</v>
      </c>
      <c r="C42" s="68" t="s">
        <v>77</v>
      </c>
      <c r="D42" s="71" t="s">
        <v>78</v>
      </c>
      <c r="E42" s="102">
        <v>14867.21</v>
      </c>
      <c r="F42" s="102">
        <v>3892.3</v>
      </c>
      <c r="G42" s="102">
        <v>3892.3</v>
      </c>
      <c r="H42" s="102">
        <v>3503</v>
      </c>
      <c r="I42" s="102">
        <v>3503</v>
      </c>
      <c r="J42" s="102"/>
      <c r="K42" s="102">
        <v>389.3</v>
      </c>
      <c r="L42" s="106">
        <v>0</v>
      </c>
      <c r="M42" s="84" t="s">
        <v>93</v>
      </c>
      <c r="N42" s="78" t="s">
        <v>135</v>
      </c>
      <c r="O42" s="78" t="s">
        <v>136</v>
      </c>
      <c r="P42" s="85" t="s">
        <v>137</v>
      </c>
      <c r="Q42" s="337">
        <v>44.17</v>
      </c>
      <c r="R42" s="49"/>
      <c r="S42" s="40"/>
    </row>
    <row r="43" spans="1:19" s="21" customFormat="1" ht="88.5">
      <c r="A43" s="68">
        <v>22</v>
      </c>
      <c r="B43" s="222" t="s">
        <v>252</v>
      </c>
      <c r="C43" s="68" t="s">
        <v>61</v>
      </c>
      <c r="D43" s="72" t="s">
        <v>81</v>
      </c>
      <c r="E43" s="102">
        <v>11566.43</v>
      </c>
      <c r="F43" s="102">
        <v>4370.985</v>
      </c>
      <c r="G43" s="102">
        <v>4370.985</v>
      </c>
      <c r="H43" s="102">
        <v>3931.717</v>
      </c>
      <c r="I43" s="102">
        <v>3931.717</v>
      </c>
      <c r="J43" s="102"/>
      <c r="K43" s="102">
        <v>439.268</v>
      </c>
      <c r="L43" s="106">
        <v>0</v>
      </c>
      <c r="M43" s="84" t="s">
        <v>93</v>
      </c>
      <c r="N43" s="78" t="s">
        <v>140</v>
      </c>
      <c r="O43" s="78" t="s">
        <v>141</v>
      </c>
      <c r="P43" s="85" t="s">
        <v>137</v>
      </c>
      <c r="Q43" s="337">
        <v>54.17</v>
      </c>
      <c r="R43" s="49"/>
      <c r="S43" s="40"/>
    </row>
    <row r="44" spans="1:18" s="21" customFormat="1" ht="22.5">
      <c r="A44" s="315">
        <v>24</v>
      </c>
      <c r="B44" s="316" t="s">
        <v>231</v>
      </c>
      <c r="C44" s="71"/>
      <c r="D44" s="71"/>
      <c r="E44" s="317">
        <f>E46+E50+E68</f>
        <v>536573.14</v>
      </c>
      <c r="F44" s="317">
        <f aca="true" t="shared" si="3" ref="F44:L44">F46+F50+F68</f>
        <v>520287.83440000005</v>
      </c>
      <c r="G44" s="317">
        <f t="shared" si="3"/>
        <v>160377.863</v>
      </c>
      <c r="H44" s="317">
        <f t="shared" si="3"/>
        <v>127471.022</v>
      </c>
      <c r="I44" s="317">
        <f t="shared" si="3"/>
        <v>92638.313</v>
      </c>
      <c r="J44" s="317">
        <f t="shared" si="3"/>
        <v>34832.709</v>
      </c>
      <c r="K44" s="317">
        <f t="shared" si="3"/>
        <v>58610.63399999999</v>
      </c>
      <c r="L44" s="317">
        <f t="shared" si="3"/>
        <v>0</v>
      </c>
      <c r="M44" s="84"/>
      <c r="N44" s="78"/>
      <c r="O44" s="78"/>
      <c r="P44" s="82"/>
      <c r="Q44" s="318"/>
      <c r="R44" s="20"/>
    </row>
    <row r="45" spans="1:18" s="40" customFormat="1" ht="30" customHeight="1">
      <c r="A45" s="369" t="s">
        <v>34</v>
      </c>
      <c r="B45" s="370"/>
      <c r="C45" s="370"/>
      <c r="D45" s="370"/>
      <c r="E45" s="370"/>
      <c r="F45" s="370"/>
      <c r="G45" s="370"/>
      <c r="H45" s="370"/>
      <c r="I45" s="370"/>
      <c r="J45" s="370"/>
      <c r="K45" s="370"/>
      <c r="L45" s="370"/>
      <c r="M45" s="370"/>
      <c r="N45" s="370"/>
      <c r="O45" s="370"/>
      <c r="P45" s="370"/>
      <c r="Q45" s="370"/>
      <c r="R45" s="371"/>
    </row>
    <row r="46" spans="1:18" s="40" customFormat="1" ht="30" customHeight="1">
      <c r="A46" s="36">
        <v>1</v>
      </c>
      <c r="B46" s="73" t="s">
        <v>28</v>
      </c>
      <c r="C46" s="41"/>
      <c r="D46" s="41"/>
      <c r="E46" s="168">
        <f aca="true" t="shared" si="4" ref="E46:L46">E47+E48</f>
        <v>2263.929</v>
      </c>
      <c r="F46" s="168">
        <f t="shared" si="4"/>
        <v>2261.6</v>
      </c>
      <c r="G46" s="168">
        <f t="shared" si="4"/>
        <v>2261.6</v>
      </c>
      <c r="H46" s="168">
        <f t="shared" si="4"/>
        <v>5811.6</v>
      </c>
      <c r="I46" s="168">
        <f t="shared" si="4"/>
        <v>5011.6</v>
      </c>
      <c r="J46" s="168">
        <f t="shared" si="4"/>
        <v>800</v>
      </c>
      <c r="K46" s="168">
        <f t="shared" si="4"/>
        <v>450</v>
      </c>
      <c r="L46" s="168">
        <f t="shared" si="4"/>
        <v>0</v>
      </c>
      <c r="M46" s="41"/>
      <c r="N46" s="41"/>
      <c r="O46" s="41"/>
      <c r="P46" s="41"/>
      <c r="Q46" s="41"/>
      <c r="R46" s="41"/>
    </row>
    <row r="47" spans="1:17" s="97" customFormat="1" ht="108">
      <c r="A47" s="248">
        <v>1</v>
      </c>
      <c r="B47" s="249" t="s">
        <v>254</v>
      </c>
      <c r="C47" s="250" t="s">
        <v>225</v>
      </c>
      <c r="D47" s="248" t="s">
        <v>66</v>
      </c>
      <c r="E47" s="251">
        <v>2263.929</v>
      </c>
      <c r="F47" s="252">
        <v>2261.6</v>
      </c>
      <c r="G47" s="253">
        <f>H47+K47</f>
        <v>2261.6</v>
      </c>
      <c r="H47" s="251">
        <v>1811.6</v>
      </c>
      <c r="I47" s="253">
        <v>1011.6</v>
      </c>
      <c r="J47" s="253">
        <v>800</v>
      </c>
      <c r="K47" s="253">
        <v>450</v>
      </c>
      <c r="L47" s="253">
        <v>0</v>
      </c>
      <c r="M47" s="254" t="s">
        <v>93</v>
      </c>
      <c r="N47" s="255" t="s">
        <v>247</v>
      </c>
      <c r="O47" s="255"/>
      <c r="P47" s="255" t="s">
        <v>259</v>
      </c>
      <c r="Q47" s="336">
        <v>65.3571</v>
      </c>
    </row>
    <row r="48" spans="1:18" s="295" customFormat="1" ht="27">
      <c r="A48" s="289"/>
      <c r="B48" s="314" t="s">
        <v>267</v>
      </c>
      <c r="C48" s="289"/>
      <c r="D48" s="289"/>
      <c r="E48" s="283"/>
      <c r="F48" s="283"/>
      <c r="G48" s="283"/>
      <c r="H48" s="326">
        <v>4000</v>
      </c>
      <c r="I48" s="326">
        <v>4000</v>
      </c>
      <c r="J48" s="283"/>
      <c r="K48" s="283"/>
      <c r="L48" s="290"/>
      <c r="M48" s="291"/>
      <c r="N48" s="292"/>
      <c r="O48" s="292"/>
      <c r="P48" s="292"/>
      <c r="Q48" s="293"/>
      <c r="R48" s="294"/>
    </row>
    <row r="49" spans="1:18" s="52" customFormat="1" ht="30" customHeight="1">
      <c r="A49" s="369" t="s">
        <v>36</v>
      </c>
      <c r="B49" s="370"/>
      <c r="C49" s="370"/>
      <c r="D49" s="370"/>
      <c r="E49" s="370"/>
      <c r="F49" s="370"/>
      <c r="G49" s="370"/>
      <c r="H49" s="370"/>
      <c r="I49" s="370"/>
      <c r="J49" s="370"/>
      <c r="K49" s="370"/>
      <c r="L49" s="370"/>
      <c r="M49" s="370"/>
      <c r="N49" s="370"/>
      <c r="O49" s="370"/>
      <c r="P49" s="370"/>
      <c r="Q49" s="370"/>
      <c r="R49" s="371"/>
    </row>
    <row r="50" spans="1:18" s="52" customFormat="1" ht="30" customHeight="1">
      <c r="A50" s="36">
        <v>15</v>
      </c>
      <c r="B50" s="36" t="s">
        <v>28</v>
      </c>
      <c r="C50" s="36"/>
      <c r="D50" s="36"/>
      <c r="E50" s="47">
        <f>E51+E52+E53+E54+E55+E56+E57+E58+E59+E60+E61+E62+E63+E64+E65+E66</f>
        <v>120272.29199999999</v>
      </c>
      <c r="F50" s="47">
        <f aca="true" t="shared" si="5" ref="F50:L50">F51+F52+F53+F54+F55+F56+F57+F58+F59+F60+F61+F62+F63+F64+F65+F66</f>
        <v>114567.64740000002</v>
      </c>
      <c r="G50" s="47">
        <f t="shared" si="5"/>
        <v>73741.80900000001</v>
      </c>
      <c r="H50" s="47">
        <f t="shared" si="5"/>
        <v>67067.24799999999</v>
      </c>
      <c r="I50" s="47">
        <f t="shared" si="5"/>
        <v>50034.539000000004</v>
      </c>
      <c r="J50" s="47">
        <f t="shared" si="5"/>
        <v>17032.709</v>
      </c>
      <c r="K50" s="47">
        <f t="shared" si="5"/>
        <v>23278.353999999996</v>
      </c>
      <c r="L50" s="47">
        <f t="shared" si="5"/>
        <v>0</v>
      </c>
      <c r="M50" s="36"/>
      <c r="N50" s="36"/>
      <c r="O50" s="36"/>
      <c r="P50" s="36"/>
      <c r="Q50" s="36"/>
      <c r="R50" s="36"/>
    </row>
    <row r="51" spans="1:18" s="308" customFormat="1" ht="101.25">
      <c r="A51" s="71">
        <v>1</v>
      </c>
      <c r="B51" s="95" t="s">
        <v>161</v>
      </c>
      <c r="C51" s="71" t="s">
        <v>224</v>
      </c>
      <c r="D51" s="71" t="s">
        <v>219</v>
      </c>
      <c r="E51" s="70">
        <v>31539.895</v>
      </c>
      <c r="F51" s="311">
        <v>28868</v>
      </c>
      <c r="G51" s="311">
        <v>28868</v>
      </c>
      <c r="H51" s="70">
        <v>10890.05</v>
      </c>
      <c r="I51" s="70">
        <v>4000</v>
      </c>
      <c r="J51" s="70">
        <v>6890.05</v>
      </c>
      <c r="K51" s="223">
        <v>17977.95</v>
      </c>
      <c r="L51" s="70">
        <v>0</v>
      </c>
      <c r="M51" s="130" t="s">
        <v>93</v>
      </c>
      <c r="N51" s="78" t="s">
        <v>218</v>
      </c>
      <c r="O51" s="78" t="s">
        <v>268</v>
      </c>
      <c r="P51" s="78" t="s">
        <v>260</v>
      </c>
      <c r="Q51" s="333">
        <v>73.0769</v>
      </c>
      <c r="R51" s="20"/>
    </row>
    <row r="52" spans="1:18" ht="101.25">
      <c r="A52" s="246">
        <v>2</v>
      </c>
      <c r="B52" s="226" t="s">
        <v>269</v>
      </c>
      <c r="C52" s="269">
        <v>2018</v>
      </c>
      <c r="D52" s="246" t="s">
        <v>66</v>
      </c>
      <c r="E52" s="223">
        <v>2025.549</v>
      </c>
      <c r="F52" s="223">
        <v>1992.1034</v>
      </c>
      <c r="G52" s="223">
        <f>H52+K52</f>
        <v>1992.103</v>
      </c>
      <c r="H52" s="223">
        <v>1722.703</v>
      </c>
      <c r="I52" s="223">
        <v>1722.703</v>
      </c>
      <c r="J52" s="223"/>
      <c r="K52" s="223">
        <v>269.4</v>
      </c>
      <c r="L52" s="223">
        <v>0</v>
      </c>
      <c r="M52" s="247" t="s">
        <v>93</v>
      </c>
      <c r="N52" s="229" t="s">
        <v>239</v>
      </c>
      <c r="O52" s="229" t="s">
        <v>240</v>
      </c>
      <c r="P52" s="229" t="s">
        <v>261</v>
      </c>
      <c r="Q52" s="230">
        <v>66.9231</v>
      </c>
      <c r="R52" s="45"/>
    </row>
    <row r="53" spans="1:18" ht="101.25">
      <c r="A53" s="246">
        <v>3</v>
      </c>
      <c r="B53" s="226" t="s">
        <v>167</v>
      </c>
      <c r="C53" s="269">
        <v>2018</v>
      </c>
      <c r="D53" s="246" t="s">
        <v>66</v>
      </c>
      <c r="E53" s="223">
        <v>2568.358</v>
      </c>
      <c r="F53" s="223">
        <v>1564.358</v>
      </c>
      <c r="G53" s="223">
        <f>H53+K53</f>
        <v>1564.358</v>
      </c>
      <c r="H53" s="223">
        <v>1406</v>
      </c>
      <c r="I53" s="223">
        <v>1406</v>
      </c>
      <c r="J53" s="223"/>
      <c r="K53" s="223">
        <v>158.358</v>
      </c>
      <c r="L53" s="223">
        <v>0</v>
      </c>
      <c r="M53" s="247" t="s">
        <v>93</v>
      </c>
      <c r="N53" s="229" t="s">
        <v>238</v>
      </c>
      <c r="O53" s="229" t="s">
        <v>270</v>
      </c>
      <c r="P53" s="229" t="s">
        <v>262</v>
      </c>
      <c r="Q53" s="230">
        <v>65</v>
      </c>
      <c r="R53" s="45"/>
    </row>
    <row r="54" spans="1:18" ht="97.5" customHeight="1">
      <c r="A54" s="246">
        <v>4</v>
      </c>
      <c r="B54" s="275" t="s">
        <v>166</v>
      </c>
      <c r="C54" s="269">
        <v>2018</v>
      </c>
      <c r="D54" s="246" t="s">
        <v>66</v>
      </c>
      <c r="E54" s="223">
        <v>3310.262</v>
      </c>
      <c r="F54" s="223">
        <v>3228.868</v>
      </c>
      <c r="G54" s="223">
        <v>3228.868</v>
      </c>
      <c r="H54" s="223">
        <v>2903</v>
      </c>
      <c r="I54" s="223">
        <v>2903</v>
      </c>
      <c r="J54" s="223"/>
      <c r="K54" s="223">
        <v>325.868</v>
      </c>
      <c r="L54" s="223">
        <v>0</v>
      </c>
      <c r="M54" s="247" t="s">
        <v>93</v>
      </c>
      <c r="N54" s="229" t="s">
        <v>202</v>
      </c>
      <c r="O54" s="276" t="s">
        <v>203</v>
      </c>
      <c r="P54" s="229" t="s">
        <v>263</v>
      </c>
      <c r="Q54" s="230">
        <v>64.2308</v>
      </c>
      <c r="R54" s="45"/>
    </row>
    <row r="55" spans="1:18" ht="162">
      <c r="A55" s="246">
        <v>5</v>
      </c>
      <c r="B55" s="226" t="s">
        <v>163</v>
      </c>
      <c r="C55" s="269" t="s">
        <v>224</v>
      </c>
      <c r="D55" s="246" t="s">
        <v>66</v>
      </c>
      <c r="E55" s="223">
        <v>15898.098</v>
      </c>
      <c r="F55" s="223">
        <v>15684.161</v>
      </c>
      <c r="G55" s="223">
        <f aca="true" t="shared" si="6" ref="G55:G63">H55+K55</f>
        <v>6754.123</v>
      </c>
      <c r="H55" s="223">
        <v>6054.123</v>
      </c>
      <c r="I55" s="223">
        <v>4054.123</v>
      </c>
      <c r="J55" s="223">
        <v>2000</v>
      </c>
      <c r="K55" s="223">
        <v>700</v>
      </c>
      <c r="L55" s="223">
        <v>0</v>
      </c>
      <c r="M55" s="247" t="s">
        <v>93</v>
      </c>
      <c r="N55" s="229" t="s">
        <v>247</v>
      </c>
      <c r="O55" s="229"/>
      <c r="P55" s="229" t="s">
        <v>264</v>
      </c>
      <c r="Q55" s="230">
        <v>67.6923</v>
      </c>
      <c r="R55" s="45"/>
    </row>
    <row r="56" spans="1:18" ht="123" customHeight="1">
      <c r="A56" s="246">
        <v>6</v>
      </c>
      <c r="B56" s="226" t="s">
        <v>271</v>
      </c>
      <c r="C56" s="269">
        <v>2018</v>
      </c>
      <c r="D56" s="246" t="s">
        <v>66</v>
      </c>
      <c r="E56" s="223">
        <v>2054.789</v>
      </c>
      <c r="F56" s="223">
        <v>2032.5</v>
      </c>
      <c r="G56" s="223">
        <f t="shared" si="6"/>
        <v>2032.5</v>
      </c>
      <c r="H56" s="223">
        <v>1827</v>
      </c>
      <c r="I56" s="223">
        <v>1827</v>
      </c>
      <c r="J56" s="223"/>
      <c r="K56" s="223">
        <v>205.5</v>
      </c>
      <c r="L56" s="223">
        <v>0</v>
      </c>
      <c r="M56" s="247" t="s">
        <v>93</v>
      </c>
      <c r="N56" s="281" t="s">
        <v>187</v>
      </c>
      <c r="O56" s="281" t="s">
        <v>188</v>
      </c>
      <c r="P56" s="229" t="s">
        <v>98</v>
      </c>
      <c r="Q56" s="230">
        <v>62.6923</v>
      </c>
      <c r="R56" s="45"/>
    </row>
    <row r="57" spans="1:18" ht="141.75">
      <c r="A57" s="246">
        <v>7</v>
      </c>
      <c r="B57" s="226" t="s">
        <v>272</v>
      </c>
      <c r="C57" s="269">
        <v>2018</v>
      </c>
      <c r="D57" s="246" t="s">
        <v>66</v>
      </c>
      <c r="E57" s="223">
        <v>3434.086</v>
      </c>
      <c r="F57" s="310">
        <v>3423.35</v>
      </c>
      <c r="G57" s="310">
        <f>H57+K57</f>
        <v>3423.35</v>
      </c>
      <c r="H57" s="223">
        <v>2893.75</v>
      </c>
      <c r="I57" s="223">
        <v>2893.75</v>
      </c>
      <c r="J57" s="223"/>
      <c r="K57" s="223">
        <v>529.6</v>
      </c>
      <c r="L57" s="223">
        <v>0</v>
      </c>
      <c r="M57" s="247" t="s">
        <v>93</v>
      </c>
      <c r="N57" s="229" t="s">
        <v>235</v>
      </c>
      <c r="O57" s="229" t="s">
        <v>236</v>
      </c>
      <c r="P57" s="280" t="s">
        <v>190</v>
      </c>
      <c r="Q57" s="230">
        <v>62.6923</v>
      </c>
      <c r="R57" s="45"/>
    </row>
    <row r="58" spans="1:18" ht="123.75" customHeight="1">
      <c r="A58" s="246">
        <v>8</v>
      </c>
      <c r="B58" s="226" t="s">
        <v>273</v>
      </c>
      <c r="C58" s="269">
        <v>2018</v>
      </c>
      <c r="D58" s="246" t="s">
        <v>66</v>
      </c>
      <c r="E58" s="223">
        <v>1712.397</v>
      </c>
      <c r="F58" s="223">
        <v>1681.3</v>
      </c>
      <c r="G58" s="223">
        <f t="shared" si="6"/>
        <v>1681.3</v>
      </c>
      <c r="H58" s="223">
        <v>1500</v>
      </c>
      <c r="I58" s="223">
        <v>1500</v>
      </c>
      <c r="J58" s="223"/>
      <c r="K58" s="223">
        <v>181.3</v>
      </c>
      <c r="L58" s="223">
        <v>0</v>
      </c>
      <c r="M58" s="247" t="s">
        <v>93</v>
      </c>
      <c r="N58" s="281" t="s">
        <v>189</v>
      </c>
      <c r="O58" s="281" t="s">
        <v>188</v>
      </c>
      <c r="P58" s="229" t="s">
        <v>98</v>
      </c>
      <c r="Q58" s="230">
        <v>61.5385</v>
      </c>
      <c r="R58" s="45"/>
    </row>
    <row r="59" spans="1:18" ht="101.25">
      <c r="A59" s="246">
        <v>9</v>
      </c>
      <c r="B59" s="282" t="s">
        <v>274</v>
      </c>
      <c r="C59" s="227" t="s">
        <v>228</v>
      </c>
      <c r="D59" s="227" t="s">
        <v>229</v>
      </c>
      <c r="E59" s="223">
        <v>38207.486</v>
      </c>
      <c r="F59" s="223">
        <v>36895.8</v>
      </c>
      <c r="G59" s="223">
        <f t="shared" si="6"/>
        <v>5000</v>
      </c>
      <c r="H59" s="223">
        <v>4000</v>
      </c>
      <c r="I59" s="223">
        <v>4000</v>
      </c>
      <c r="J59" s="223"/>
      <c r="K59" s="223">
        <v>1000</v>
      </c>
      <c r="L59" s="223">
        <v>0</v>
      </c>
      <c r="M59" s="247" t="s">
        <v>93</v>
      </c>
      <c r="N59" s="229" t="s">
        <v>213</v>
      </c>
      <c r="O59" s="229" t="s">
        <v>214</v>
      </c>
      <c r="P59" s="229" t="s">
        <v>264</v>
      </c>
      <c r="Q59" s="230">
        <v>61.1538</v>
      </c>
      <c r="R59" s="45"/>
    </row>
    <row r="60" spans="1:18" ht="141.75">
      <c r="A60" s="246">
        <v>10</v>
      </c>
      <c r="B60" s="275" t="s">
        <v>275</v>
      </c>
      <c r="C60" s="269">
        <v>2018</v>
      </c>
      <c r="D60" s="246" t="s">
        <v>66</v>
      </c>
      <c r="E60" s="223">
        <v>931.302</v>
      </c>
      <c r="F60" s="223">
        <v>913.004</v>
      </c>
      <c r="G60" s="223">
        <f t="shared" si="6"/>
        <v>913.004</v>
      </c>
      <c r="H60" s="223">
        <v>821.7</v>
      </c>
      <c r="I60" s="223">
        <v>821.7</v>
      </c>
      <c r="J60" s="223"/>
      <c r="K60" s="223">
        <v>91.304</v>
      </c>
      <c r="L60" s="223">
        <v>0</v>
      </c>
      <c r="M60" s="247" t="s">
        <v>93</v>
      </c>
      <c r="N60" s="229" t="s">
        <v>205</v>
      </c>
      <c r="O60" s="276" t="s">
        <v>234</v>
      </c>
      <c r="P60" s="280" t="s">
        <v>190</v>
      </c>
      <c r="Q60" s="230">
        <v>60.7692</v>
      </c>
      <c r="R60" s="45"/>
    </row>
    <row r="61" spans="1:18" s="186" customFormat="1" ht="101.25">
      <c r="A61" s="71">
        <v>11</v>
      </c>
      <c r="B61" s="95" t="s">
        <v>276</v>
      </c>
      <c r="C61" s="144">
        <v>2018</v>
      </c>
      <c r="D61" s="71" t="s">
        <v>66</v>
      </c>
      <c r="E61" s="70">
        <v>8581.393</v>
      </c>
      <c r="F61" s="70">
        <v>8519.4</v>
      </c>
      <c r="G61" s="70">
        <f t="shared" si="6"/>
        <v>8519.4</v>
      </c>
      <c r="H61" s="70">
        <v>7667.46</v>
      </c>
      <c r="I61" s="70">
        <v>7667.46</v>
      </c>
      <c r="J61" s="70"/>
      <c r="K61" s="70">
        <v>851.94</v>
      </c>
      <c r="L61" s="70">
        <v>0</v>
      </c>
      <c r="M61" s="130" t="s">
        <v>93</v>
      </c>
      <c r="N61" s="229" t="s">
        <v>247</v>
      </c>
      <c r="O61" s="229"/>
      <c r="P61" s="229" t="s">
        <v>264</v>
      </c>
      <c r="Q61" s="230">
        <v>60.3846</v>
      </c>
      <c r="R61" s="185"/>
    </row>
    <row r="62" spans="1:18" s="186" customFormat="1" ht="141.75">
      <c r="A62" s="71">
        <v>12</v>
      </c>
      <c r="B62" s="95" t="s">
        <v>277</v>
      </c>
      <c r="C62" s="144">
        <v>2018</v>
      </c>
      <c r="D62" s="71" t="s">
        <v>66</v>
      </c>
      <c r="E62" s="70">
        <v>4506.28</v>
      </c>
      <c r="F62" s="70">
        <v>4371.57</v>
      </c>
      <c r="G62" s="70">
        <f t="shared" si="6"/>
        <v>4371.57</v>
      </c>
      <c r="H62" s="70">
        <v>3928.2</v>
      </c>
      <c r="I62" s="70">
        <v>3928.2</v>
      </c>
      <c r="J62" s="70"/>
      <c r="K62" s="70">
        <v>443.37</v>
      </c>
      <c r="L62" s="70">
        <v>0</v>
      </c>
      <c r="M62" s="130" t="s">
        <v>93</v>
      </c>
      <c r="N62" s="229" t="s">
        <v>215</v>
      </c>
      <c r="O62" s="229" t="s">
        <v>216</v>
      </c>
      <c r="P62" s="229" t="s">
        <v>259</v>
      </c>
      <c r="Q62" s="230">
        <v>60.3846</v>
      </c>
      <c r="R62" s="185"/>
    </row>
    <row r="63" spans="1:18" s="186" customFormat="1" ht="121.5">
      <c r="A63" s="71">
        <v>13</v>
      </c>
      <c r="B63" s="95" t="s">
        <v>278</v>
      </c>
      <c r="C63" s="144">
        <v>2018</v>
      </c>
      <c r="D63" s="71" t="s">
        <v>66</v>
      </c>
      <c r="E63" s="70">
        <v>2714.196</v>
      </c>
      <c r="F63" s="70">
        <v>2660.13</v>
      </c>
      <c r="G63" s="70">
        <f t="shared" si="6"/>
        <v>2660.13</v>
      </c>
      <c r="H63" s="70">
        <v>2388.73</v>
      </c>
      <c r="I63" s="70">
        <v>2388.73</v>
      </c>
      <c r="J63" s="70"/>
      <c r="K63" s="70">
        <v>271.4</v>
      </c>
      <c r="L63" s="70">
        <v>0</v>
      </c>
      <c r="M63" s="130" t="s">
        <v>93</v>
      </c>
      <c r="N63" s="229" t="s">
        <v>247</v>
      </c>
      <c r="O63" s="229"/>
      <c r="P63" s="229" t="s">
        <v>264</v>
      </c>
      <c r="Q63" s="230">
        <v>60.3846</v>
      </c>
      <c r="R63" s="185"/>
    </row>
    <row r="64" spans="1:18" ht="141.75">
      <c r="A64" s="246">
        <v>14</v>
      </c>
      <c r="B64" s="275" t="s">
        <v>279</v>
      </c>
      <c r="C64" s="227">
        <v>2018</v>
      </c>
      <c r="D64" s="228" t="s">
        <v>222</v>
      </c>
      <c r="E64" s="223">
        <v>1497.552</v>
      </c>
      <c r="F64" s="223">
        <v>1467.504</v>
      </c>
      <c r="G64" s="223">
        <v>1467.504</v>
      </c>
      <c r="H64" s="223">
        <v>1321.28</v>
      </c>
      <c r="I64" s="223">
        <v>1321.28</v>
      </c>
      <c r="J64" s="223"/>
      <c r="K64" s="223">
        <v>146.224</v>
      </c>
      <c r="L64" s="223">
        <v>0</v>
      </c>
      <c r="M64" s="247" t="s">
        <v>93</v>
      </c>
      <c r="N64" s="284" t="s">
        <v>194</v>
      </c>
      <c r="O64" s="284" t="s">
        <v>195</v>
      </c>
      <c r="P64" s="280" t="s">
        <v>190</v>
      </c>
      <c r="Q64" s="230">
        <v>60</v>
      </c>
      <c r="R64" s="45"/>
    </row>
    <row r="65" spans="1:18" ht="90">
      <c r="A65" s="246">
        <v>15</v>
      </c>
      <c r="B65" s="275" t="s">
        <v>280</v>
      </c>
      <c r="C65" s="227">
        <v>2018</v>
      </c>
      <c r="D65" s="228" t="s">
        <v>223</v>
      </c>
      <c r="E65" s="223">
        <v>1290.649</v>
      </c>
      <c r="F65" s="223">
        <v>1265.599</v>
      </c>
      <c r="G65" s="223">
        <v>1265.599</v>
      </c>
      <c r="H65" s="325">
        <v>1139.459</v>
      </c>
      <c r="I65" s="325">
        <v>1139.459</v>
      </c>
      <c r="J65" s="325"/>
      <c r="K65" s="223">
        <v>126.14</v>
      </c>
      <c r="L65" s="223">
        <v>0</v>
      </c>
      <c r="M65" s="247" t="s">
        <v>93</v>
      </c>
      <c r="N65" s="284" t="s">
        <v>196</v>
      </c>
      <c r="O65" s="284" t="s">
        <v>197</v>
      </c>
      <c r="P65" s="280" t="s">
        <v>190</v>
      </c>
      <c r="Q65" s="230">
        <v>57.6923</v>
      </c>
      <c r="R65" s="45"/>
    </row>
    <row r="66" spans="1:18" s="295" customFormat="1" ht="22.5">
      <c r="A66" s="289"/>
      <c r="B66" s="324" t="s">
        <v>257</v>
      </c>
      <c r="C66" s="296"/>
      <c r="D66" s="297"/>
      <c r="E66" s="283"/>
      <c r="F66" s="283"/>
      <c r="G66" s="283"/>
      <c r="H66" s="326">
        <v>16603.793</v>
      </c>
      <c r="I66" s="326">
        <v>8461.134</v>
      </c>
      <c r="J66" s="326">
        <v>8142.659</v>
      </c>
      <c r="K66" s="283"/>
      <c r="L66" s="283"/>
      <c r="M66" s="291"/>
      <c r="N66" s="298"/>
      <c r="O66" s="298"/>
      <c r="P66" s="299"/>
      <c r="Q66" s="303"/>
      <c r="R66" s="294"/>
    </row>
    <row r="67" spans="1:18" ht="30">
      <c r="A67" s="9"/>
      <c r="B67" s="363" t="s">
        <v>37</v>
      </c>
      <c r="C67" s="363"/>
      <c r="D67" s="363"/>
      <c r="E67" s="363"/>
      <c r="F67" s="363"/>
      <c r="G67" s="363"/>
      <c r="H67" s="363"/>
      <c r="I67" s="363"/>
      <c r="J67" s="363"/>
      <c r="K67" s="363"/>
      <c r="L67" s="363"/>
      <c r="M67" s="363"/>
      <c r="N67" s="363"/>
      <c r="O67" s="363"/>
      <c r="P67" s="363"/>
      <c r="Q67" s="334"/>
      <c r="R67" s="45"/>
    </row>
    <row r="68" spans="1:18" s="98" customFormat="1" ht="23.25">
      <c r="A68" s="304">
        <v>7</v>
      </c>
      <c r="B68" s="305" t="s">
        <v>28</v>
      </c>
      <c r="C68" s="304"/>
      <c r="D68" s="304"/>
      <c r="E68" s="306">
        <f>E69+E70+E71+E72+E73+E74+E75+E76</f>
        <v>414036.919</v>
      </c>
      <c r="F68" s="306">
        <f aca="true" t="shared" si="7" ref="F68:L68">F69+F70+F71+F72+F73+F74+F75+F76</f>
        <v>403458.587</v>
      </c>
      <c r="G68" s="306">
        <f t="shared" si="7"/>
        <v>84374.45400000001</v>
      </c>
      <c r="H68" s="306">
        <f t="shared" si="7"/>
        <v>54592.174</v>
      </c>
      <c r="I68" s="306">
        <f t="shared" si="7"/>
        <v>37592.174</v>
      </c>
      <c r="J68" s="306">
        <f t="shared" si="7"/>
        <v>17000</v>
      </c>
      <c r="K68" s="306">
        <f t="shared" si="7"/>
        <v>34882.28</v>
      </c>
      <c r="L68" s="306">
        <f t="shared" si="7"/>
        <v>0</v>
      </c>
      <c r="M68" s="307"/>
      <c r="N68" s="304"/>
      <c r="O68" s="304"/>
      <c r="P68" s="304"/>
      <c r="Q68" s="335"/>
      <c r="R68" s="238"/>
    </row>
    <row r="69" spans="1:18" s="97" customFormat="1" ht="101.25">
      <c r="A69" s="246">
        <v>1</v>
      </c>
      <c r="B69" s="275" t="s">
        <v>281</v>
      </c>
      <c r="C69" s="309" t="s">
        <v>220</v>
      </c>
      <c r="D69" s="246" t="s">
        <v>221</v>
      </c>
      <c r="E69" s="223">
        <v>338049.326</v>
      </c>
      <c r="F69" s="223">
        <v>334383.7</v>
      </c>
      <c r="G69" s="223">
        <f>H69+K69</f>
        <v>40000</v>
      </c>
      <c r="H69" s="223">
        <v>10000</v>
      </c>
      <c r="I69" s="223">
        <v>4000</v>
      </c>
      <c r="J69" s="223">
        <v>6000</v>
      </c>
      <c r="K69" s="223">
        <v>30000</v>
      </c>
      <c r="L69" s="223">
        <v>0</v>
      </c>
      <c r="M69" s="247" t="s">
        <v>93</v>
      </c>
      <c r="N69" s="229" t="s">
        <v>282</v>
      </c>
      <c r="O69" s="332"/>
      <c r="P69" s="229" t="s">
        <v>260</v>
      </c>
      <c r="Q69" s="230">
        <v>73.4615</v>
      </c>
      <c r="R69" s="45"/>
    </row>
    <row r="70" spans="1:18" s="186" customFormat="1" ht="81">
      <c r="A70" s="246">
        <v>2</v>
      </c>
      <c r="B70" s="226" t="s">
        <v>283</v>
      </c>
      <c r="C70" s="246" t="s">
        <v>226</v>
      </c>
      <c r="D70" s="246" t="s">
        <v>227</v>
      </c>
      <c r="E70" s="223">
        <v>28404.633</v>
      </c>
      <c r="F70" s="223">
        <v>25818.013</v>
      </c>
      <c r="G70" s="223">
        <f>H70+K70</f>
        <v>13666.7</v>
      </c>
      <c r="H70" s="223">
        <v>12000</v>
      </c>
      <c r="I70" s="223">
        <v>4000</v>
      </c>
      <c r="J70" s="223">
        <v>8000</v>
      </c>
      <c r="K70" s="223">
        <v>1666.7</v>
      </c>
      <c r="L70" s="223">
        <v>0</v>
      </c>
      <c r="M70" s="247" t="s">
        <v>93</v>
      </c>
      <c r="N70" s="229" t="s">
        <v>209</v>
      </c>
      <c r="O70" s="229" t="s">
        <v>284</v>
      </c>
      <c r="P70" s="229" t="s">
        <v>264</v>
      </c>
      <c r="Q70" s="230">
        <v>63.8462</v>
      </c>
      <c r="R70" s="45"/>
    </row>
    <row r="71" spans="1:18" ht="90">
      <c r="A71" s="145">
        <v>3</v>
      </c>
      <c r="B71" s="226" t="s">
        <v>285</v>
      </c>
      <c r="C71" s="246" t="s">
        <v>224</v>
      </c>
      <c r="D71" s="246" t="s">
        <v>183</v>
      </c>
      <c r="E71" s="223">
        <v>11303.16</v>
      </c>
      <c r="F71" s="223">
        <v>11128.3</v>
      </c>
      <c r="G71" s="223">
        <f>H71+K71</f>
        <v>6729</v>
      </c>
      <c r="H71" s="223">
        <v>6056.08</v>
      </c>
      <c r="I71" s="223">
        <v>3056.08</v>
      </c>
      <c r="J71" s="223">
        <v>3000</v>
      </c>
      <c r="K71" s="223">
        <v>672.92</v>
      </c>
      <c r="L71" s="223">
        <v>0</v>
      </c>
      <c r="M71" s="247" t="s">
        <v>93</v>
      </c>
      <c r="N71" s="229" t="s">
        <v>184</v>
      </c>
      <c r="O71" s="229" t="s">
        <v>286</v>
      </c>
      <c r="P71" s="229" t="s">
        <v>265</v>
      </c>
      <c r="Q71" s="230">
        <v>63.2143</v>
      </c>
      <c r="R71" s="45"/>
    </row>
    <row r="72" spans="1:18" ht="90">
      <c r="A72" s="9">
        <v>4</v>
      </c>
      <c r="B72" s="226" t="s">
        <v>169</v>
      </c>
      <c r="C72" s="246" t="s">
        <v>244</v>
      </c>
      <c r="D72" s="228" t="s">
        <v>66</v>
      </c>
      <c r="E72" s="223">
        <v>6607.879</v>
      </c>
      <c r="F72" s="223">
        <v>3020</v>
      </c>
      <c r="G72" s="223">
        <f>H72+K72</f>
        <v>3020</v>
      </c>
      <c r="H72" s="223">
        <v>2718</v>
      </c>
      <c r="I72" s="223">
        <v>2718</v>
      </c>
      <c r="J72" s="224"/>
      <c r="K72" s="223">
        <v>302</v>
      </c>
      <c r="L72" s="223">
        <v>0</v>
      </c>
      <c r="M72" s="247" t="s">
        <v>93</v>
      </c>
      <c r="N72" s="276" t="s">
        <v>192</v>
      </c>
      <c r="O72" s="229" t="s">
        <v>287</v>
      </c>
      <c r="P72" s="229" t="s">
        <v>265</v>
      </c>
      <c r="Q72" s="230">
        <v>62.8571</v>
      </c>
      <c r="R72" s="45"/>
    </row>
    <row r="73" spans="1:18" ht="81">
      <c r="A73" s="246">
        <v>5</v>
      </c>
      <c r="B73" s="339" t="s">
        <v>290</v>
      </c>
      <c r="C73" s="246" t="s">
        <v>224</v>
      </c>
      <c r="D73" s="228" t="s">
        <v>66</v>
      </c>
      <c r="E73" s="286">
        <v>14256.051</v>
      </c>
      <c r="F73" s="287">
        <v>14033.766</v>
      </c>
      <c r="G73" s="223">
        <f>H73+K73</f>
        <v>11111.1</v>
      </c>
      <c r="H73" s="288">
        <v>10000</v>
      </c>
      <c r="I73" s="288">
        <v>10000</v>
      </c>
      <c r="J73" s="223"/>
      <c r="K73" s="223">
        <v>1111.1</v>
      </c>
      <c r="L73" s="223">
        <v>0</v>
      </c>
      <c r="M73" s="247" t="s">
        <v>93</v>
      </c>
      <c r="N73" s="229" t="s">
        <v>206</v>
      </c>
      <c r="O73" s="229" t="s">
        <v>288</v>
      </c>
      <c r="P73" s="229" t="s">
        <v>264</v>
      </c>
      <c r="Q73" s="230">
        <v>59.6154</v>
      </c>
      <c r="R73" s="45"/>
    </row>
    <row r="74" spans="1:18" ht="81">
      <c r="A74" s="246">
        <v>6</v>
      </c>
      <c r="B74" s="226" t="s">
        <v>289</v>
      </c>
      <c r="C74" s="246">
        <v>2018</v>
      </c>
      <c r="D74" s="228" t="s">
        <v>66</v>
      </c>
      <c r="E74" s="223">
        <v>2528.13</v>
      </c>
      <c r="F74" s="223">
        <v>2463.058</v>
      </c>
      <c r="G74" s="223">
        <v>2463.058</v>
      </c>
      <c r="H74" s="223">
        <v>2093.498</v>
      </c>
      <c r="I74" s="223">
        <v>2093.498</v>
      </c>
      <c r="J74" s="223"/>
      <c r="K74" s="223">
        <v>369.56</v>
      </c>
      <c r="L74" s="223">
        <v>0</v>
      </c>
      <c r="M74" s="247" t="s">
        <v>93</v>
      </c>
      <c r="N74" s="276" t="s">
        <v>237</v>
      </c>
      <c r="O74" s="229" t="s">
        <v>191</v>
      </c>
      <c r="P74" s="229" t="s">
        <v>107</v>
      </c>
      <c r="Q74" s="230">
        <v>58.8462</v>
      </c>
      <c r="R74" s="45"/>
    </row>
    <row r="75" spans="1:18" s="186" customFormat="1" ht="105">
      <c r="A75" s="147">
        <v>7</v>
      </c>
      <c r="B75" s="178" t="s">
        <v>182</v>
      </c>
      <c r="C75" s="68" t="s">
        <v>224</v>
      </c>
      <c r="D75" s="143" t="s">
        <v>66</v>
      </c>
      <c r="E75" s="70">
        <v>12887.74</v>
      </c>
      <c r="F75" s="70">
        <v>12611.75</v>
      </c>
      <c r="G75" s="70">
        <f>H75+K75</f>
        <v>7384.596</v>
      </c>
      <c r="H75" s="70">
        <v>6624.596</v>
      </c>
      <c r="I75" s="70">
        <v>6624.596</v>
      </c>
      <c r="J75" s="211"/>
      <c r="K75" s="70">
        <v>760</v>
      </c>
      <c r="L75" s="70">
        <v>0</v>
      </c>
      <c r="M75" s="130" t="s">
        <v>93</v>
      </c>
      <c r="N75" s="78" t="s">
        <v>198</v>
      </c>
      <c r="O75" s="88" t="s">
        <v>233</v>
      </c>
      <c r="P75" s="229" t="s">
        <v>266</v>
      </c>
      <c r="Q75" s="230">
        <v>55</v>
      </c>
      <c r="R75" s="185"/>
    </row>
    <row r="76" spans="1:18" s="295" customFormat="1" ht="22.5">
      <c r="A76" s="300"/>
      <c r="B76" s="327" t="s">
        <v>257</v>
      </c>
      <c r="C76" s="328"/>
      <c r="D76" s="326"/>
      <c r="E76" s="326"/>
      <c r="F76" s="326"/>
      <c r="G76" s="326"/>
      <c r="H76" s="326">
        <v>5100</v>
      </c>
      <c r="I76" s="326">
        <v>5100</v>
      </c>
      <c r="J76" s="301"/>
      <c r="K76" s="283"/>
      <c r="L76" s="283"/>
      <c r="M76" s="302"/>
      <c r="N76" s="292"/>
      <c r="O76" s="302"/>
      <c r="P76" s="302"/>
      <c r="Q76" s="303"/>
      <c r="R76" s="294"/>
    </row>
    <row r="77" spans="1:18" ht="47.25" customHeight="1">
      <c r="A77" s="1"/>
      <c r="B77" s="372" t="s">
        <v>258</v>
      </c>
      <c r="C77" s="373"/>
      <c r="D77" s="373"/>
      <c r="E77" s="373"/>
      <c r="F77" s="373"/>
      <c r="G77" s="373"/>
      <c r="H77" s="373"/>
      <c r="I77" s="159"/>
      <c r="J77" s="159"/>
      <c r="K77" s="159"/>
      <c r="L77" s="137"/>
      <c r="M77" s="137"/>
      <c r="N77" s="137"/>
      <c r="O77" s="137"/>
      <c r="P77" s="137"/>
      <c r="Q77" s="138"/>
      <c r="R77" s="97"/>
    </row>
    <row r="78" spans="1:18" ht="30">
      <c r="A78" s="1"/>
      <c r="B78" s="135"/>
      <c r="C78" s="166"/>
      <c r="D78" s="166"/>
      <c r="E78" s="136"/>
      <c r="F78" s="97"/>
      <c r="G78" s="136"/>
      <c r="H78" s="159"/>
      <c r="I78" s="159"/>
      <c r="J78" s="159"/>
      <c r="K78" s="159"/>
      <c r="L78" s="137"/>
      <c r="M78" s="137"/>
      <c r="N78" s="137"/>
      <c r="O78" s="137"/>
      <c r="P78" s="137"/>
      <c r="Q78" s="138"/>
      <c r="R78" s="97"/>
    </row>
    <row r="79" spans="1:18" ht="30">
      <c r="A79" s="1"/>
      <c r="B79" s="135"/>
      <c r="C79" s="166"/>
      <c r="D79" s="166"/>
      <c r="E79" s="136"/>
      <c r="F79" s="97"/>
      <c r="G79" s="136"/>
      <c r="H79" s="159"/>
      <c r="I79" s="159"/>
      <c r="J79" s="159"/>
      <c r="K79" s="159"/>
      <c r="L79" s="137"/>
      <c r="M79" s="137"/>
      <c r="N79" s="137"/>
      <c r="O79" s="137"/>
      <c r="P79" s="137"/>
      <c r="Q79" s="138"/>
      <c r="R79" s="97"/>
    </row>
    <row r="80" spans="1:18" ht="30">
      <c r="A80" s="1"/>
      <c r="B80" s="135"/>
      <c r="C80" s="166"/>
      <c r="D80" s="166"/>
      <c r="E80" s="136"/>
      <c r="F80" s="97"/>
      <c r="G80" s="136"/>
      <c r="H80" s="159"/>
      <c r="I80" s="159"/>
      <c r="J80" s="159"/>
      <c r="K80" s="159"/>
      <c r="L80" s="137"/>
      <c r="M80" s="137"/>
      <c r="N80" s="137"/>
      <c r="O80" s="137"/>
      <c r="P80" s="137"/>
      <c r="Q80" s="138"/>
      <c r="R80" s="97"/>
    </row>
    <row r="81" spans="1:17" s="320" customFormat="1" ht="28.5" customHeight="1">
      <c r="A81" s="319"/>
      <c r="B81" s="367" t="s">
        <v>294</v>
      </c>
      <c r="C81" s="367"/>
      <c r="D81" s="367"/>
      <c r="E81" s="367"/>
      <c r="F81" s="367"/>
      <c r="I81" s="321"/>
      <c r="J81" s="321"/>
      <c r="K81" s="321"/>
      <c r="M81" s="322"/>
      <c r="N81" s="364" t="s">
        <v>295</v>
      </c>
      <c r="O81" s="364"/>
      <c r="P81" s="364"/>
      <c r="Q81" s="323"/>
    </row>
  </sheetData>
  <sheetProtection/>
  <mergeCells count="32">
    <mergeCell ref="B67:P67"/>
    <mergeCell ref="N81:P81"/>
    <mergeCell ref="A14:C14"/>
    <mergeCell ref="A18:C18"/>
    <mergeCell ref="B81:F81"/>
    <mergeCell ref="B20:P20"/>
    <mergeCell ref="A49:R49"/>
    <mergeCell ref="A45:R45"/>
    <mergeCell ref="B77:H77"/>
    <mergeCell ref="R6:R9"/>
    <mergeCell ref="M6:M9"/>
    <mergeCell ref="N6:O6"/>
    <mergeCell ref="P6:P9"/>
    <mergeCell ref="Q6:Q9"/>
    <mergeCell ref="O7:O9"/>
    <mergeCell ref="N7:N9"/>
    <mergeCell ref="G6:L6"/>
    <mergeCell ref="H8:J8"/>
    <mergeCell ref="G7:G9"/>
    <mergeCell ref="H7:L7"/>
    <mergeCell ref="K8:K9"/>
    <mergeCell ref="L8:L9"/>
    <mergeCell ref="P3:R3"/>
    <mergeCell ref="P1:Q1"/>
    <mergeCell ref="A5:Q5"/>
    <mergeCell ref="A6:A9"/>
    <mergeCell ref="B6:B9"/>
    <mergeCell ref="C6:C9"/>
    <mergeCell ref="D6:D9"/>
    <mergeCell ref="E6:F6"/>
    <mergeCell ref="E7:E9"/>
    <mergeCell ref="F7:F9"/>
  </mergeCells>
  <printOptions/>
  <pageMargins left="0.29" right="0.2" top="0.15748031496062992" bottom="0.35" header="0" footer="0"/>
  <pageSetup fitToHeight="0" horizontalDpi="600" verticalDpi="600" orientation="landscape" paperSize="9" scale="45" r:id="rId1"/>
  <headerFooter alignWithMargins="0">
    <oddFooter>&amp;CСтраница &amp;P</oddFooter>
  </headerFooter>
  <rowBreaks count="3" manualBreakCount="3">
    <brk id="48" max="17" man="1"/>
    <brk id="59" max="17" man="1"/>
    <brk id="73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1"/>
  <sheetViews>
    <sheetView view="pageBreakPreview" zoomScale="60" zoomScaleNormal="70" zoomScalePageLayoutView="0" workbookViewId="0" topLeftCell="A2">
      <pane xSplit="7" ySplit="7" topLeftCell="H69" activePane="bottomRight" state="frozen"/>
      <selection pane="topLeft" activeCell="A2" sqref="A2"/>
      <selection pane="topRight" activeCell="H2" sqref="H2"/>
      <selection pane="bottomLeft" activeCell="A12" sqref="A12"/>
      <selection pane="bottomRight" activeCell="E48" sqref="E48:F48"/>
    </sheetView>
  </sheetViews>
  <sheetFormatPr defaultColWidth="9.140625" defaultRowHeight="15"/>
  <cols>
    <col min="1" max="1" width="7.140625" style="62" customWidth="1"/>
    <col min="2" max="2" width="42.421875" style="4" customWidth="1"/>
    <col min="3" max="3" width="11.8515625" style="167" customWidth="1"/>
    <col min="4" max="4" width="12.57421875" style="167" customWidth="1"/>
    <col min="5" max="5" width="18.00390625" style="4" customWidth="1"/>
    <col min="6" max="6" width="15.421875" style="2" customWidth="1"/>
    <col min="7" max="7" width="15.421875" style="4" customWidth="1"/>
    <col min="8" max="8" width="18.421875" style="4" customWidth="1"/>
    <col min="9" max="9" width="18.8515625" style="4" customWidth="1"/>
    <col min="10" max="10" width="17.28125" style="4" customWidth="1"/>
    <col min="11" max="12" width="15.421875" style="4" customWidth="1"/>
    <col min="13" max="13" width="8.00390625" style="15" customWidth="1"/>
    <col min="14" max="15" width="25.421875" style="15" customWidth="1"/>
    <col min="16" max="16" width="29.57421875" style="15" customWidth="1"/>
    <col min="17" max="17" width="18.28125" style="44" customWidth="1"/>
    <col min="18" max="18" width="18.7109375" style="4" customWidth="1"/>
    <col min="19" max="16384" width="9.140625" style="4" customWidth="1"/>
  </cols>
  <sheetData>
    <row r="1" spans="1:17" ht="20.25" customHeight="1" hidden="1">
      <c r="A1" s="1"/>
      <c r="B1" s="2"/>
      <c r="C1" s="160"/>
      <c r="D1" s="160"/>
      <c r="E1" s="2"/>
      <c r="G1" s="2"/>
      <c r="L1" s="2"/>
      <c r="M1" s="3"/>
      <c r="N1" s="3"/>
      <c r="O1" s="3"/>
      <c r="P1" s="357" t="s">
        <v>0</v>
      </c>
      <c r="Q1" s="357"/>
    </row>
    <row r="2" spans="1:17" ht="43.5" customHeight="1">
      <c r="A2" s="358" t="s">
        <v>2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</row>
    <row r="3" spans="1:18" ht="45" customHeight="1">
      <c r="A3" s="359" t="s">
        <v>3</v>
      </c>
      <c r="B3" s="359" t="s">
        <v>4</v>
      </c>
      <c r="C3" s="360" t="s">
        <v>5</v>
      </c>
      <c r="D3" s="360" t="s">
        <v>6</v>
      </c>
      <c r="E3" s="359" t="s">
        <v>7</v>
      </c>
      <c r="F3" s="359"/>
      <c r="G3" s="359" t="s">
        <v>8</v>
      </c>
      <c r="H3" s="359"/>
      <c r="I3" s="359"/>
      <c r="J3" s="359"/>
      <c r="K3" s="359"/>
      <c r="L3" s="359"/>
      <c r="M3" s="359" t="s">
        <v>9</v>
      </c>
      <c r="N3" s="359" t="s">
        <v>10</v>
      </c>
      <c r="O3" s="359"/>
      <c r="P3" s="359" t="s">
        <v>11</v>
      </c>
      <c r="Q3" s="362" t="s">
        <v>12</v>
      </c>
      <c r="R3" s="362" t="s">
        <v>13</v>
      </c>
    </row>
    <row r="4" spans="1:18" ht="36.75" customHeight="1">
      <c r="A4" s="359"/>
      <c r="B4" s="359"/>
      <c r="C4" s="360"/>
      <c r="D4" s="360"/>
      <c r="E4" s="359" t="s">
        <v>14</v>
      </c>
      <c r="F4" s="359" t="s">
        <v>15</v>
      </c>
      <c r="G4" s="359" t="s">
        <v>16</v>
      </c>
      <c r="H4" s="359" t="s">
        <v>17</v>
      </c>
      <c r="I4" s="359"/>
      <c r="J4" s="359"/>
      <c r="K4" s="359"/>
      <c r="L4" s="359"/>
      <c r="M4" s="359"/>
      <c r="N4" s="359" t="s">
        <v>18</v>
      </c>
      <c r="O4" s="359" t="s">
        <v>19</v>
      </c>
      <c r="P4" s="359"/>
      <c r="Q4" s="362"/>
      <c r="R4" s="362"/>
    </row>
    <row r="5" spans="1:18" ht="42" customHeight="1">
      <c r="A5" s="359"/>
      <c r="B5" s="359"/>
      <c r="C5" s="360"/>
      <c r="D5" s="360"/>
      <c r="E5" s="359"/>
      <c r="F5" s="359"/>
      <c r="G5" s="359"/>
      <c r="H5" s="361" t="s">
        <v>20</v>
      </c>
      <c r="I5" s="361"/>
      <c r="J5" s="361"/>
      <c r="K5" s="361" t="s">
        <v>21</v>
      </c>
      <c r="L5" s="359" t="s">
        <v>22</v>
      </c>
      <c r="M5" s="359"/>
      <c r="N5" s="359"/>
      <c r="O5" s="359"/>
      <c r="P5" s="359"/>
      <c r="Q5" s="362"/>
      <c r="R5" s="362"/>
    </row>
    <row r="6" spans="1:18" ht="75.75" customHeight="1">
      <c r="A6" s="359"/>
      <c r="B6" s="359"/>
      <c r="C6" s="360"/>
      <c r="D6" s="360"/>
      <c r="E6" s="359"/>
      <c r="F6" s="359"/>
      <c r="G6" s="359"/>
      <c r="H6" s="145" t="s">
        <v>23</v>
      </c>
      <c r="I6" s="10" t="s">
        <v>24</v>
      </c>
      <c r="J6" s="10" t="s">
        <v>25</v>
      </c>
      <c r="K6" s="361"/>
      <c r="L6" s="359"/>
      <c r="M6" s="359"/>
      <c r="N6" s="359"/>
      <c r="O6" s="359"/>
      <c r="P6" s="359"/>
      <c r="Q6" s="362"/>
      <c r="R6" s="362"/>
    </row>
    <row r="7" spans="1:18" s="15" customFormat="1" ht="20.25">
      <c r="A7" s="11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46">
        <v>8</v>
      </c>
      <c r="I7" s="146">
        <v>9</v>
      </c>
      <c r="J7" s="146">
        <v>10</v>
      </c>
      <c r="K7" s="146">
        <v>11</v>
      </c>
      <c r="L7" s="12">
        <v>12</v>
      </c>
      <c r="M7" s="12">
        <v>13</v>
      </c>
      <c r="N7" s="12">
        <v>14</v>
      </c>
      <c r="O7" s="12">
        <v>15</v>
      </c>
      <c r="P7" s="12">
        <v>16</v>
      </c>
      <c r="Q7" s="13">
        <v>17</v>
      </c>
      <c r="R7" s="14">
        <v>18</v>
      </c>
    </row>
    <row r="8" spans="1:18" s="98" customFormat="1" ht="23.25">
      <c r="A8" s="232"/>
      <c r="B8" s="233" t="s">
        <v>26</v>
      </c>
      <c r="C8" s="234" t="s">
        <v>27</v>
      </c>
      <c r="D8" s="234" t="s">
        <v>27</v>
      </c>
      <c r="E8" s="235">
        <f aca="true" t="shared" si="0" ref="E8:L8">E9+E41</f>
        <v>859679.5619999999</v>
      </c>
      <c r="F8" s="235">
        <f t="shared" si="0"/>
        <v>649227.2684</v>
      </c>
      <c r="G8" s="235">
        <f t="shared" si="0"/>
        <v>320353.91800000006</v>
      </c>
      <c r="H8" s="236">
        <f t="shared" si="0"/>
        <v>236017.17000000004</v>
      </c>
      <c r="I8" s="236">
        <f t="shared" si="0"/>
        <v>157347.682</v>
      </c>
      <c r="J8" s="236">
        <f t="shared" si="0"/>
        <v>78669.488</v>
      </c>
      <c r="K8" s="235">
        <f t="shared" si="0"/>
        <v>81344.711</v>
      </c>
      <c r="L8" s="235">
        <f t="shared" si="0"/>
        <v>2992.037</v>
      </c>
      <c r="M8" s="232" t="s">
        <v>27</v>
      </c>
      <c r="N8" s="232" t="s">
        <v>27</v>
      </c>
      <c r="O8" s="232" t="s">
        <v>27</v>
      </c>
      <c r="P8" s="232" t="s">
        <v>27</v>
      </c>
      <c r="Q8" s="237" t="s">
        <v>27</v>
      </c>
      <c r="R8" s="238"/>
    </row>
    <row r="9" spans="1:18" s="21" customFormat="1" ht="20.25">
      <c r="A9" s="220"/>
      <c r="B9" s="241" t="s">
        <v>253</v>
      </c>
      <c r="C9" s="242"/>
      <c r="D9" s="242"/>
      <c r="E9" s="243">
        <f aca="true" t="shared" si="1" ref="E9:L9">E11+E18</f>
        <v>442396.7519999999</v>
      </c>
      <c r="F9" s="243">
        <f t="shared" si="1"/>
        <v>245971.6119999999</v>
      </c>
      <c r="G9" s="243">
        <f t="shared" si="1"/>
        <v>130133.35500000003</v>
      </c>
      <c r="H9" s="243">
        <f t="shared" si="1"/>
        <v>108537.44100000002</v>
      </c>
      <c r="I9" s="243">
        <f t="shared" si="1"/>
        <v>64700.662000000004</v>
      </c>
      <c r="J9" s="243">
        <f t="shared" si="1"/>
        <v>43836.778999999995</v>
      </c>
      <c r="K9" s="243">
        <f t="shared" si="1"/>
        <v>18603.877000000004</v>
      </c>
      <c r="L9" s="243">
        <f t="shared" si="1"/>
        <v>2992.037</v>
      </c>
      <c r="M9" s="148"/>
      <c r="N9" s="151"/>
      <c r="O9" s="151"/>
      <c r="P9" s="220"/>
      <c r="Q9" s="244"/>
      <c r="R9" s="20"/>
    </row>
    <row r="10" spans="1:18" s="21" customFormat="1" ht="20.25">
      <c r="A10" s="8"/>
      <c r="B10" s="16" t="s">
        <v>29</v>
      </c>
      <c r="C10" s="161"/>
      <c r="D10" s="161"/>
      <c r="E10" s="23"/>
      <c r="F10" s="23"/>
      <c r="G10" s="23"/>
      <c r="H10" s="148"/>
      <c r="I10" s="148"/>
      <c r="J10" s="147"/>
      <c r="K10" s="148"/>
      <c r="L10" s="23"/>
      <c r="M10" s="8"/>
      <c r="N10" s="8"/>
      <c r="O10" s="8"/>
      <c r="P10" s="8"/>
      <c r="Q10" s="19"/>
      <c r="R10" s="20"/>
    </row>
    <row r="11" spans="1:18" s="29" customFormat="1" ht="54" customHeight="1">
      <c r="A11" s="365" t="s">
        <v>30</v>
      </c>
      <c r="B11" s="365"/>
      <c r="C11" s="365"/>
      <c r="D11" s="162" t="s">
        <v>27</v>
      </c>
      <c r="E11" s="93">
        <v>159.3</v>
      </c>
      <c r="F11" s="93">
        <v>159.3</v>
      </c>
      <c r="G11" s="93">
        <v>159.3</v>
      </c>
      <c r="H11" s="149">
        <v>159.3</v>
      </c>
      <c r="I11" s="149">
        <v>159.3</v>
      </c>
      <c r="J11" s="150"/>
      <c r="K11" s="150"/>
      <c r="L11" s="26"/>
      <c r="M11" s="25"/>
      <c r="N11" s="25"/>
      <c r="O11" s="25"/>
      <c r="P11" s="25"/>
      <c r="Q11" s="27"/>
      <c r="R11" s="28"/>
    </row>
    <row r="12" spans="1:18" s="29" customFormat="1" ht="36.75" customHeight="1">
      <c r="A12" s="75"/>
      <c r="B12" s="75" t="s">
        <v>155</v>
      </c>
      <c r="C12" s="162"/>
      <c r="D12" s="162"/>
      <c r="E12" s="24">
        <v>159.3</v>
      </c>
      <c r="F12" s="24">
        <v>159.3</v>
      </c>
      <c r="G12" s="24">
        <v>159.3</v>
      </c>
      <c r="H12" s="151">
        <v>159.3</v>
      </c>
      <c r="I12" s="151">
        <v>159.3</v>
      </c>
      <c r="J12" s="150"/>
      <c r="K12" s="150"/>
      <c r="L12" s="26"/>
      <c r="M12" s="25"/>
      <c r="N12" s="25"/>
      <c r="O12" s="25"/>
      <c r="P12" s="25"/>
      <c r="Q12" s="27"/>
      <c r="R12" s="28"/>
    </row>
    <row r="13" spans="1:18" s="21" customFormat="1" ht="20.25">
      <c r="A13" s="30"/>
      <c r="B13" s="79" t="s">
        <v>92</v>
      </c>
      <c r="C13" s="161" t="s">
        <v>27</v>
      </c>
      <c r="D13" s="161" t="s">
        <v>27</v>
      </c>
      <c r="E13" s="23"/>
      <c r="F13" s="23"/>
      <c r="G13" s="23"/>
      <c r="H13" s="148"/>
      <c r="I13" s="148"/>
      <c r="J13" s="148"/>
      <c r="K13" s="148"/>
      <c r="L13" s="23"/>
      <c r="M13" s="8"/>
      <c r="N13" s="8"/>
      <c r="O13" s="8"/>
      <c r="P13" s="8"/>
      <c r="Q13" s="19"/>
      <c r="R13" s="20"/>
    </row>
    <row r="14" spans="1:18" s="21" customFormat="1" ht="20.25">
      <c r="A14" s="18"/>
      <c r="B14" s="32"/>
      <c r="C14" s="163"/>
      <c r="D14" s="163"/>
      <c r="E14" s="33"/>
      <c r="F14" s="33"/>
      <c r="G14" s="33"/>
      <c r="H14" s="152"/>
      <c r="I14" s="152"/>
      <c r="J14" s="152"/>
      <c r="K14" s="153"/>
      <c r="L14" s="33"/>
      <c r="M14" s="18"/>
      <c r="N14" s="18"/>
      <c r="O14" s="18"/>
      <c r="P14" s="18"/>
      <c r="Q14" s="35"/>
      <c r="R14" s="20"/>
    </row>
    <row r="15" spans="1:18" s="21" customFormat="1" ht="20.25">
      <c r="A15" s="366" t="s">
        <v>32</v>
      </c>
      <c r="B15" s="366"/>
      <c r="C15" s="366"/>
      <c r="D15" s="163"/>
      <c r="E15" s="18"/>
      <c r="F15" s="34"/>
      <c r="G15" s="18"/>
      <c r="H15" s="10"/>
      <c r="I15" s="10"/>
      <c r="J15" s="145"/>
      <c r="K15" s="10"/>
      <c r="L15" s="18"/>
      <c r="M15" s="18"/>
      <c r="N15" s="34"/>
      <c r="O15" s="34"/>
      <c r="P15" s="18"/>
      <c r="Q15" s="35"/>
      <c r="R15" s="37"/>
    </row>
    <row r="16" spans="1:19" s="21" customFormat="1" ht="20.25">
      <c r="A16" s="73"/>
      <c r="B16" s="80" t="s">
        <v>92</v>
      </c>
      <c r="C16" s="164" t="s">
        <v>27</v>
      </c>
      <c r="D16" s="164" t="s">
        <v>27</v>
      </c>
      <c r="E16" s="9" t="s">
        <v>27</v>
      </c>
      <c r="F16" s="9" t="s">
        <v>27</v>
      </c>
      <c r="G16" s="9" t="s">
        <v>27</v>
      </c>
      <c r="H16" s="145" t="s">
        <v>27</v>
      </c>
      <c r="I16" s="154"/>
      <c r="J16" s="154"/>
      <c r="K16" s="145" t="s">
        <v>27</v>
      </c>
      <c r="L16" s="9" t="s">
        <v>27</v>
      </c>
      <c r="M16" s="9" t="s">
        <v>27</v>
      </c>
      <c r="N16" s="9" t="s">
        <v>27</v>
      </c>
      <c r="O16" s="9" t="s">
        <v>27</v>
      </c>
      <c r="P16" s="9" t="s">
        <v>27</v>
      </c>
      <c r="Q16" s="35"/>
      <c r="R16" s="37"/>
      <c r="S16" s="40"/>
    </row>
    <row r="17" spans="1:19" s="21" customFormat="1" ht="20.25">
      <c r="A17" s="240"/>
      <c r="B17" s="377" t="s">
        <v>33</v>
      </c>
      <c r="C17" s="377"/>
      <c r="D17" s="377"/>
      <c r="E17" s="377"/>
      <c r="F17" s="377"/>
      <c r="G17" s="377"/>
      <c r="H17" s="377"/>
      <c r="I17" s="377"/>
      <c r="J17" s="377"/>
      <c r="K17" s="377"/>
      <c r="L17" s="377"/>
      <c r="M17" s="377"/>
      <c r="N17" s="377"/>
      <c r="O17" s="377"/>
      <c r="P17" s="377"/>
      <c r="Q17" s="35"/>
      <c r="R17" s="37"/>
      <c r="S17" s="40"/>
    </row>
    <row r="18" spans="1:18" ht="30">
      <c r="A18" s="9"/>
      <c r="B18" s="73" t="s">
        <v>28</v>
      </c>
      <c r="C18" s="165"/>
      <c r="D18" s="165"/>
      <c r="E18" s="92">
        <f aca="true" t="shared" si="2" ref="E18:L18">E19+E20+E21+E22+E37+E38+E23+E24+E25+E36+E26+E27+E28+E29+E30+E39+E31+E40+E32+E33+E34+E35</f>
        <v>442237.45199999993</v>
      </c>
      <c r="F18" s="92">
        <f t="shared" si="2"/>
        <v>245812.31199999992</v>
      </c>
      <c r="G18" s="92">
        <f t="shared" si="2"/>
        <v>129974.05500000002</v>
      </c>
      <c r="H18" s="155">
        <f t="shared" si="2"/>
        <v>108378.14100000002</v>
      </c>
      <c r="I18" s="155">
        <f t="shared" si="2"/>
        <v>64541.362</v>
      </c>
      <c r="J18" s="155">
        <f t="shared" si="2"/>
        <v>43836.778999999995</v>
      </c>
      <c r="K18" s="155">
        <f t="shared" si="2"/>
        <v>18603.877000000004</v>
      </c>
      <c r="L18" s="92">
        <f t="shared" si="2"/>
        <v>2992.037</v>
      </c>
      <c r="M18" s="43"/>
      <c r="N18" s="41"/>
      <c r="O18" s="41"/>
      <c r="P18" s="41"/>
      <c r="R18" s="45"/>
    </row>
    <row r="19" spans="1:19" s="21" customFormat="1" ht="84">
      <c r="A19" s="74">
        <v>1</v>
      </c>
      <c r="B19" s="94" t="s">
        <v>40</v>
      </c>
      <c r="C19" s="68" t="s">
        <v>159</v>
      </c>
      <c r="D19" s="71" t="s">
        <v>42</v>
      </c>
      <c r="E19" s="102">
        <v>25078.913</v>
      </c>
      <c r="F19" s="102">
        <v>16118.937</v>
      </c>
      <c r="G19" s="102">
        <v>16118.937</v>
      </c>
      <c r="H19" s="102">
        <v>13638</v>
      </c>
      <c r="I19" s="102">
        <v>3638</v>
      </c>
      <c r="J19" s="102">
        <v>10000</v>
      </c>
      <c r="K19" s="102">
        <v>1500</v>
      </c>
      <c r="L19" s="106">
        <v>980.937</v>
      </c>
      <c r="M19" s="84" t="s">
        <v>93</v>
      </c>
      <c r="N19" s="78" t="s">
        <v>94</v>
      </c>
      <c r="O19" s="78" t="s">
        <v>95</v>
      </c>
      <c r="P19" s="83" t="s">
        <v>96</v>
      </c>
      <c r="Q19" s="90">
        <v>54.17</v>
      </c>
      <c r="R19" s="49"/>
      <c r="S19" s="40"/>
    </row>
    <row r="20" spans="1:19" s="21" customFormat="1" ht="121.5">
      <c r="A20" s="74">
        <v>2</v>
      </c>
      <c r="B20" s="94" t="s">
        <v>43</v>
      </c>
      <c r="C20" s="68" t="s">
        <v>44</v>
      </c>
      <c r="D20" s="71" t="s">
        <v>45</v>
      </c>
      <c r="E20" s="102">
        <v>2647.775</v>
      </c>
      <c r="F20" s="102">
        <v>1135.4</v>
      </c>
      <c r="G20" s="102">
        <v>1135.4</v>
      </c>
      <c r="H20" s="102">
        <v>1021.4</v>
      </c>
      <c r="I20" s="102">
        <v>1021.4</v>
      </c>
      <c r="J20" s="156"/>
      <c r="K20" s="102">
        <v>114</v>
      </c>
      <c r="L20" s="106">
        <v>0</v>
      </c>
      <c r="M20" s="86" t="s">
        <v>93</v>
      </c>
      <c r="N20" s="71" t="s">
        <v>97</v>
      </c>
      <c r="O20" s="78" t="s">
        <v>152</v>
      </c>
      <c r="P20" s="82" t="s">
        <v>98</v>
      </c>
      <c r="Q20" s="90">
        <v>45</v>
      </c>
      <c r="R20" s="49"/>
      <c r="S20" s="40"/>
    </row>
    <row r="21" spans="1:19" s="21" customFormat="1" ht="105">
      <c r="A21" s="76">
        <v>3</v>
      </c>
      <c r="B21" s="94" t="s">
        <v>46</v>
      </c>
      <c r="C21" s="68" t="s">
        <v>41</v>
      </c>
      <c r="D21" s="72" t="s">
        <v>47</v>
      </c>
      <c r="E21" s="102">
        <v>52843.7</v>
      </c>
      <c r="F21" s="102">
        <v>21587.519</v>
      </c>
      <c r="G21" s="102">
        <v>3875</v>
      </c>
      <c r="H21" s="102">
        <v>3000</v>
      </c>
      <c r="I21" s="102">
        <v>3000</v>
      </c>
      <c r="J21" s="156"/>
      <c r="K21" s="102">
        <v>875</v>
      </c>
      <c r="L21" s="106">
        <v>0</v>
      </c>
      <c r="M21" s="84" t="s">
        <v>93</v>
      </c>
      <c r="N21" s="78" t="s">
        <v>99</v>
      </c>
      <c r="O21" s="78" t="s">
        <v>100</v>
      </c>
      <c r="P21" s="85" t="s">
        <v>101</v>
      </c>
      <c r="Q21" s="90">
        <v>16.8</v>
      </c>
      <c r="R21" s="49"/>
      <c r="S21" s="40"/>
    </row>
    <row r="22" spans="1:19" s="21" customFormat="1" ht="121.5">
      <c r="A22" s="74">
        <v>4</v>
      </c>
      <c r="B22" s="94" t="s">
        <v>48</v>
      </c>
      <c r="C22" s="68" t="s">
        <v>49</v>
      </c>
      <c r="D22" s="143" t="s">
        <v>50</v>
      </c>
      <c r="E22" s="102">
        <v>5230.821</v>
      </c>
      <c r="F22" s="102">
        <v>2428.214</v>
      </c>
      <c r="G22" s="102">
        <v>2428.214</v>
      </c>
      <c r="H22" s="107">
        <v>2185</v>
      </c>
      <c r="I22" s="107">
        <v>2185</v>
      </c>
      <c r="J22" s="156"/>
      <c r="K22" s="102">
        <v>243.214</v>
      </c>
      <c r="L22" s="106">
        <v>0</v>
      </c>
      <c r="M22" s="86" t="s">
        <v>93</v>
      </c>
      <c r="N22" s="78" t="s">
        <v>102</v>
      </c>
      <c r="O22" s="78" t="s">
        <v>153</v>
      </c>
      <c r="P22" s="82" t="s">
        <v>103</v>
      </c>
      <c r="Q22" s="90">
        <v>49.17</v>
      </c>
      <c r="R22" s="49"/>
      <c r="S22" s="40"/>
    </row>
    <row r="23" spans="1:19" s="21" customFormat="1" ht="121.5">
      <c r="A23" s="68">
        <v>5</v>
      </c>
      <c r="B23" s="94" t="s">
        <v>56</v>
      </c>
      <c r="C23" s="68" t="s">
        <v>57</v>
      </c>
      <c r="D23" s="71" t="s">
        <v>58</v>
      </c>
      <c r="E23" s="102">
        <v>18022.289</v>
      </c>
      <c r="F23" s="102">
        <v>9605.667</v>
      </c>
      <c r="G23" s="102">
        <v>1200</v>
      </c>
      <c r="H23" s="102">
        <v>1000</v>
      </c>
      <c r="I23" s="102">
        <v>1000</v>
      </c>
      <c r="J23" s="102"/>
      <c r="K23" s="102">
        <v>200</v>
      </c>
      <c r="L23" s="106">
        <v>0</v>
      </c>
      <c r="M23" s="84" t="s">
        <v>108</v>
      </c>
      <c r="N23" s="84" t="s">
        <v>109</v>
      </c>
      <c r="O23" s="84" t="s">
        <v>110</v>
      </c>
      <c r="P23" s="84" t="s">
        <v>111</v>
      </c>
      <c r="Q23" s="90">
        <v>45.67</v>
      </c>
      <c r="R23" s="49"/>
      <c r="S23" s="40"/>
    </row>
    <row r="24" spans="1:19" s="21" customFormat="1" ht="75">
      <c r="A24" s="68">
        <v>6</v>
      </c>
      <c r="B24" s="94" t="s">
        <v>59</v>
      </c>
      <c r="C24" s="68" t="s">
        <v>63</v>
      </c>
      <c r="D24" s="71" t="s">
        <v>60</v>
      </c>
      <c r="E24" s="102">
        <v>14177.866</v>
      </c>
      <c r="F24" s="102">
        <v>9303.41</v>
      </c>
      <c r="G24" s="102">
        <v>6303.41</v>
      </c>
      <c r="H24" s="102">
        <v>4442.7</v>
      </c>
      <c r="I24" s="102">
        <v>2000</v>
      </c>
      <c r="J24" s="102">
        <v>2442.7</v>
      </c>
      <c r="K24" s="102">
        <v>1860.71</v>
      </c>
      <c r="L24" s="106">
        <v>0</v>
      </c>
      <c r="M24" s="84" t="s">
        <v>93</v>
      </c>
      <c r="N24" s="78" t="s">
        <v>112</v>
      </c>
      <c r="O24" s="78" t="s">
        <v>113</v>
      </c>
      <c r="P24" s="82" t="s">
        <v>114</v>
      </c>
      <c r="Q24" s="90">
        <v>50</v>
      </c>
      <c r="R24" s="49"/>
      <c r="S24" s="40"/>
    </row>
    <row r="25" spans="1:19" s="21" customFormat="1" ht="200.25" customHeight="1">
      <c r="A25" s="68">
        <v>7</v>
      </c>
      <c r="B25" s="96" t="s">
        <v>156</v>
      </c>
      <c r="C25" s="68" t="s">
        <v>57</v>
      </c>
      <c r="D25" s="71" t="s">
        <v>60</v>
      </c>
      <c r="E25" s="102">
        <v>27019.3</v>
      </c>
      <c r="F25" s="102">
        <v>10294.787</v>
      </c>
      <c r="G25" s="102">
        <v>5364</v>
      </c>
      <c r="H25" s="102">
        <v>4827</v>
      </c>
      <c r="I25" s="102">
        <v>2827</v>
      </c>
      <c r="J25" s="102">
        <v>2000</v>
      </c>
      <c r="K25" s="102">
        <v>537</v>
      </c>
      <c r="L25" s="106">
        <v>0</v>
      </c>
      <c r="M25" s="84" t="s">
        <v>93</v>
      </c>
      <c r="N25" s="88" t="s">
        <v>115</v>
      </c>
      <c r="O25" s="88" t="s">
        <v>116</v>
      </c>
      <c r="P25" s="88" t="s">
        <v>117</v>
      </c>
      <c r="Q25" s="90">
        <v>14.8</v>
      </c>
      <c r="R25" s="49"/>
      <c r="S25" s="40"/>
    </row>
    <row r="26" spans="1:19" s="21" customFormat="1" ht="121.5">
      <c r="A26" s="71">
        <v>8</v>
      </c>
      <c r="B26" s="95" t="s">
        <v>65</v>
      </c>
      <c r="C26" s="68" t="s">
        <v>63</v>
      </c>
      <c r="D26" s="68" t="s">
        <v>66</v>
      </c>
      <c r="E26" s="102">
        <v>11605.238</v>
      </c>
      <c r="F26" s="102">
        <v>9296.334</v>
      </c>
      <c r="G26" s="102">
        <v>5000</v>
      </c>
      <c r="H26" s="102">
        <v>4000</v>
      </c>
      <c r="I26" s="102">
        <v>3200</v>
      </c>
      <c r="J26" s="102">
        <v>800</v>
      </c>
      <c r="K26" s="102">
        <v>1000</v>
      </c>
      <c r="L26" s="106">
        <v>0</v>
      </c>
      <c r="M26" s="84" t="s">
        <v>93</v>
      </c>
      <c r="N26" s="78" t="s">
        <v>120</v>
      </c>
      <c r="O26" s="88" t="s">
        <v>121</v>
      </c>
      <c r="P26" s="82" t="s">
        <v>122</v>
      </c>
      <c r="Q26" s="90">
        <v>37.35</v>
      </c>
      <c r="R26" s="49"/>
      <c r="S26" s="40"/>
    </row>
    <row r="27" spans="1:19" s="21" customFormat="1" ht="101.25">
      <c r="A27" s="68">
        <v>9</v>
      </c>
      <c r="B27" s="94" t="s">
        <v>67</v>
      </c>
      <c r="C27" s="68" t="s">
        <v>68</v>
      </c>
      <c r="D27" s="72" t="s">
        <v>69</v>
      </c>
      <c r="E27" s="102">
        <v>34615.4</v>
      </c>
      <c r="F27" s="102">
        <v>19534.849</v>
      </c>
      <c r="G27" s="102">
        <v>19534.849</v>
      </c>
      <c r="H27" s="102">
        <v>17575</v>
      </c>
      <c r="I27" s="102">
        <v>7575</v>
      </c>
      <c r="J27" s="102">
        <v>10000</v>
      </c>
      <c r="K27" s="102">
        <v>1959.849</v>
      </c>
      <c r="L27" s="106">
        <v>0</v>
      </c>
      <c r="M27" s="84" t="s">
        <v>93</v>
      </c>
      <c r="N27" s="78" t="s">
        <v>123</v>
      </c>
      <c r="O27" s="88" t="s">
        <v>124</v>
      </c>
      <c r="P27" s="78" t="s">
        <v>125</v>
      </c>
      <c r="Q27" s="90">
        <v>49.17</v>
      </c>
      <c r="R27" s="49"/>
      <c r="S27" s="40"/>
    </row>
    <row r="28" spans="1:19" s="21" customFormat="1" ht="182.25">
      <c r="A28" s="68">
        <v>10</v>
      </c>
      <c r="B28" s="94" t="s">
        <v>70</v>
      </c>
      <c r="C28" s="68" t="s">
        <v>63</v>
      </c>
      <c r="D28" s="71" t="s">
        <v>71</v>
      </c>
      <c r="E28" s="102">
        <v>43431.897</v>
      </c>
      <c r="F28" s="102">
        <v>39776.85</v>
      </c>
      <c r="G28" s="102">
        <v>16368.25</v>
      </c>
      <c r="H28" s="102">
        <v>14731.425</v>
      </c>
      <c r="I28" s="102">
        <v>4731.425</v>
      </c>
      <c r="J28" s="102">
        <v>10000</v>
      </c>
      <c r="K28" s="102">
        <v>1636.825</v>
      </c>
      <c r="L28" s="106">
        <v>0</v>
      </c>
      <c r="M28" s="84" t="s">
        <v>126</v>
      </c>
      <c r="N28" s="78" t="s">
        <v>127</v>
      </c>
      <c r="O28" s="78" t="s">
        <v>128</v>
      </c>
      <c r="P28" s="82" t="s">
        <v>114</v>
      </c>
      <c r="Q28" s="90">
        <v>49.17</v>
      </c>
      <c r="R28" s="49"/>
      <c r="S28" s="40"/>
    </row>
    <row r="29" spans="1:19" s="21" customFormat="1" ht="182.25">
      <c r="A29" s="68">
        <v>11</v>
      </c>
      <c r="B29" s="94" t="s">
        <v>72</v>
      </c>
      <c r="C29" s="68" t="s">
        <v>44</v>
      </c>
      <c r="D29" s="71" t="s">
        <v>50</v>
      </c>
      <c r="E29" s="102">
        <v>6050.801</v>
      </c>
      <c r="F29" s="102">
        <v>1912.244</v>
      </c>
      <c r="G29" s="102">
        <v>1912.244</v>
      </c>
      <c r="H29" s="102">
        <v>1721.02</v>
      </c>
      <c r="I29" s="102">
        <v>1721.02</v>
      </c>
      <c r="J29" s="102"/>
      <c r="K29" s="102">
        <v>191.224</v>
      </c>
      <c r="L29" s="106">
        <v>0</v>
      </c>
      <c r="M29" s="84" t="s">
        <v>93</v>
      </c>
      <c r="N29" s="78" t="s">
        <v>129</v>
      </c>
      <c r="O29" s="88" t="s">
        <v>130</v>
      </c>
      <c r="P29" s="82" t="s">
        <v>131</v>
      </c>
      <c r="Q29" s="90">
        <v>40.33</v>
      </c>
      <c r="R29" s="49"/>
      <c r="S29" s="40"/>
    </row>
    <row r="30" spans="1:19" s="21" customFormat="1" ht="101.25">
      <c r="A30" s="68">
        <v>12</v>
      </c>
      <c r="B30" s="94" t="s">
        <v>73</v>
      </c>
      <c r="C30" s="68" t="s">
        <v>74</v>
      </c>
      <c r="D30" s="71" t="s">
        <v>75</v>
      </c>
      <c r="E30" s="102">
        <v>50930.3</v>
      </c>
      <c r="F30" s="102">
        <v>33982.9</v>
      </c>
      <c r="G30" s="102">
        <v>5000</v>
      </c>
      <c r="H30" s="102">
        <v>2000</v>
      </c>
      <c r="I30" s="102">
        <v>2000</v>
      </c>
      <c r="J30" s="102"/>
      <c r="K30" s="102">
        <v>1000</v>
      </c>
      <c r="L30" s="106">
        <v>2000</v>
      </c>
      <c r="M30" s="84" t="s">
        <v>93</v>
      </c>
      <c r="N30" s="78" t="s">
        <v>132</v>
      </c>
      <c r="O30" s="78" t="s">
        <v>133</v>
      </c>
      <c r="P30" s="82" t="s">
        <v>134</v>
      </c>
      <c r="Q30" s="90">
        <v>49.17</v>
      </c>
      <c r="R30" s="49"/>
      <c r="S30" s="40"/>
    </row>
    <row r="31" spans="1:19" s="21" customFormat="1" ht="202.5">
      <c r="A31" s="68">
        <v>13</v>
      </c>
      <c r="B31" s="94" t="s">
        <v>157</v>
      </c>
      <c r="C31" s="68" t="s">
        <v>44</v>
      </c>
      <c r="D31" s="71" t="s">
        <v>230</v>
      </c>
      <c r="E31" s="102">
        <v>9353.37</v>
      </c>
      <c r="F31" s="102">
        <v>4668.215</v>
      </c>
      <c r="G31" s="102">
        <v>4668.215</v>
      </c>
      <c r="H31" s="102">
        <v>3667.068</v>
      </c>
      <c r="I31" s="102">
        <v>2667.068</v>
      </c>
      <c r="J31" s="102">
        <v>1000</v>
      </c>
      <c r="K31" s="102">
        <v>1001.147</v>
      </c>
      <c r="L31" s="106">
        <v>0</v>
      </c>
      <c r="M31" s="84" t="s">
        <v>93</v>
      </c>
      <c r="N31" s="78" t="s">
        <v>138</v>
      </c>
      <c r="O31" s="89" t="s">
        <v>139</v>
      </c>
      <c r="P31" s="82" t="s">
        <v>131</v>
      </c>
      <c r="Q31" s="90">
        <v>47.5</v>
      </c>
      <c r="R31" s="49"/>
      <c r="S31" s="40"/>
    </row>
    <row r="32" spans="1:19" s="21" customFormat="1" ht="182.25">
      <c r="A32" s="68">
        <v>14</v>
      </c>
      <c r="B32" s="94" t="s">
        <v>82</v>
      </c>
      <c r="C32" s="68" t="s">
        <v>44</v>
      </c>
      <c r="D32" s="71" t="s">
        <v>83</v>
      </c>
      <c r="E32" s="102">
        <v>17345.332</v>
      </c>
      <c r="F32" s="102">
        <v>8814.332</v>
      </c>
      <c r="G32" s="102">
        <v>8814.332</v>
      </c>
      <c r="H32" s="102">
        <v>7932.932</v>
      </c>
      <c r="I32" s="102">
        <v>7932.932</v>
      </c>
      <c r="J32" s="102"/>
      <c r="K32" s="102">
        <v>881.4</v>
      </c>
      <c r="L32" s="106">
        <v>0</v>
      </c>
      <c r="M32" s="84" t="s">
        <v>93</v>
      </c>
      <c r="N32" s="78" t="s">
        <v>142</v>
      </c>
      <c r="O32" s="88" t="s">
        <v>143</v>
      </c>
      <c r="P32" s="82" t="s">
        <v>131</v>
      </c>
      <c r="Q32" s="90">
        <v>50</v>
      </c>
      <c r="R32" s="49"/>
      <c r="S32" s="40"/>
    </row>
    <row r="33" spans="1:19" s="40" customFormat="1" ht="101.25">
      <c r="A33" s="68">
        <v>15</v>
      </c>
      <c r="B33" s="94" t="s">
        <v>84</v>
      </c>
      <c r="C33" s="68" t="s">
        <v>85</v>
      </c>
      <c r="D33" s="72" t="s">
        <v>86</v>
      </c>
      <c r="E33" s="102">
        <v>20314.903</v>
      </c>
      <c r="F33" s="102">
        <v>6590.754</v>
      </c>
      <c r="G33" s="102">
        <v>6590.754</v>
      </c>
      <c r="H33" s="102">
        <v>5907.8</v>
      </c>
      <c r="I33" s="102">
        <v>3907.8</v>
      </c>
      <c r="J33" s="102">
        <v>2000</v>
      </c>
      <c r="K33" s="142">
        <v>682.954</v>
      </c>
      <c r="L33" s="110"/>
      <c r="M33" s="84" t="s">
        <v>93</v>
      </c>
      <c r="N33" s="88" t="s">
        <v>144</v>
      </c>
      <c r="O33" s="78" t="s">
        <v>145</v>
      </c>
      <c r="P33" s="85" t="s">
        <v>146</v>
      </c>
      <c r="Q33" s="90">
        <v>15.5</v>
      </c>
      <c r="R33" s="37"/>
      <c r="S33" s="21"/>
    </row>
    <row r="34" spans="1:19" s="21" customFormat="1" ht="162">
      <c r="A34" s="68">
        <v>16</v>
      </c>
      <c r="B34" s="94" t="s">
        <v>87</v>
      </c>
      <c r="C34" s="68" t="s">
        <v>63</v>
      </c>
      <c r="D34" s="71" t="s">
        <v>88</v>
      </c>
      <c r="E34" s="102">
        <v>8973.071</v>
      </c>
      <c r="F34" s="102">
        <v>5829.172</v>
      </c>
      <c r="G34" s="102">
        <v>1111.1</v>
      </c>
      <c r="H34" s="102">
        <v>1000</v>
      </c>
      <c r="I34" s="102">
        <v>1000</v>
      </c>
      <c r="J34" s="102"/>
      <c r="K34" s="102">
        <v>100</v>
      </c>
      <c r="L34" s="106">
        <v>11.1</v>
      </c>
      <c r="M34" s="84" t="s">
        <v>93</v>
      </c>
      <c r="N34" s="78" t="s">
        <v>147</v>
      </c>
      <c r="O34" s="78" t="s">
        <v>148</v>
      </c>
      <c r="P34" s="82" t="s">
        <v>149</v>
      </c>
      <c r="Q34" s="90">
        <v>40</v>
      </c>
      <c r="R34" s="51"/>
      <c r="S34" s="52"/>
    </row>
    <row r="35" spans="1:19" s="40" customFormat="1" ht="75" customHeight="1">
      <c r="A35" s="126">
        <v>17</v>
      </c>
      <c r="B35" s="127" t="s">
        <v>89</v>
      </c>
      <c r="C35" s="126" t="s">
        <v>90</v>
      </c>
      <c r="D35" s="126" t="s">
        <v>91</v>
      </c>
      <c r="E35" s="128">
        <v>12589.366</v>
      </c>
      <c r="F35" s="128">
        <v>1667.865</v>
      </c>
      <c r="G35" s="128">
        <v>1667.865</v>
      </c>
      <c r="H35" s="157">
        <v>1501.079</v>
      </c>
      <c r="I35" s="157">
        <v>0</v>
      </c>
      <c r="J35" s="157">
        <v>1501.079</v>
      </c>
      <c r="K35" s="158">
        <v>166.786</v>
      </c>
      <c r="L35" s="129">
        <v>0</v>
      </c>
      <c r="M35" s="130" t="s">
        <v>93</v>
      </c>
      <c r="N35" s="131" t="s">
        <v>150</v>
      </c>
      <c r="O35" s="131" t="s">
        <v>151</v>
      </c>
      <c r="P35" s="132" t="s">
        <v>114</v>
      </c>
      <c r="Q35" s="133">
        <v>59.17</v>
      </c>
      <c r="R35" s="134"/>
      <c r="S35" s="21"/>
    </row>
    <row r="36" spans="1:19" s="21" customFormat="1" ht="108.75">
      <c r="A36" s="68">
        <v>18</v>
      </c>
      <c r="B36" s="221" t="s">
        <v>248</v>
      </c>
      <c r="C36" s="68" t="s">
        <v>63</v>
      </c>
      <c r="D36" s="68" t="s">
        <v>64</v>
      </c>
      <c r="E36" s="102">
        <v>34933.38</v>
      </c>
      <c r="F36" s="102">
        <v>26883.378</v>
      </c>
      <c r="G36" s="102">
        <v>6500</v>
      </c>
      <c r="H36" s="102">
        <v>5000</v>
      </c>
      <c r="I36" s="102">
        <v>4000</v>
      </c>
      <c r="J36" s="102">
        <v>1000</v>
      </c>
      <c r="K36" s="102">
        <v>1500</v>
      </c>
      <c r="L36" s="106">
        <v>0</v>
      </c>
      <c r="M36" s="84" t="s">
        <v>93</v>
      </c>
      <c r="N36" s="78" t="s">
        <v>118</v>
      </c>
      <c r="O36" s="78" t="s">
        <v>119</v>
      </c>
      <c r="P36" s="87" t="s">
        <v>107</v>
      </c>
      <c r="Q36" s="90">
        <v>47.5</v>
      </c>
      <c r="R36" s="49"/>
      <c r="S36" s="40"/>
    </row>
    <row r="37" spans="1:19" s="21" customFormat="1" ht="108.75">
      <c r="A37" s="69">
        <v>19</v>
      </c>
      <c r="B37" s="222" t="s">
        <v>249</v>
      </c>
      <c r="C37" s="71" t="s">
        <v>52</v>
      </c>
      <c r="D37" s="143" t="s">
        <v>53</v>
      </c>
      <c r="E37" s="102">
        <v>14184.64</v>
      </c>
      <c r="F37" s="102">
        <v>3700</v>
      </c>
      <c r="G37" s="102">
        <v>3700</v>
      </c>
      <c r="H37" s="142">
        <v>2700</v>
      </c>
      <c r="I37" s="142">
        <v>2700</v>
      </c>
      <c r="J37" s="102"/>
      <c r="K37" s="102">
        <v>1000</v>
      </c>
      <c r="L37" s="106">
        <v>0</v>
      </c>
      <c r="M37" s="86" t="s">
        <v>93</v>
      </c>
      <c r="N37" s="78" t="s">
        <v>104</v>
      </c>
      <c r="O37" s="78" t="s">
        <v>153</v>
      </c>
      <c r="P37" s="87" t="s">
        <v>154</v>
      </c>
      <c r="Q37" s="90">
        <v>63.33</v>
      </c>
      <c r="R37" s="49"/>
      <c r="S37" s="40"/>
    </row>
    <row r="38" spans="1:19" s="21" customFormat="1" ht="88.5">
      <c r="A38" s="68">
        <v>20</v>
      </c>
      <c r="B38" s="221" t="s">
        <v>250</v>
      </c>
      <c r="C38" s="68" t="s">
        <v>44</v>
      </c>
      <c r="D38" s="72" t="s">
        <v>55</v>
      </c>
      <c r="E38" s="102">
        <v>6455.45</v>
      </c>
      <c r="F38" s="102">
        <v>4418.2</v>
      </c>
      <c r="G38" s="102">
        <v>4418.2</v>
      </c>
      <c r="H38" s="102">
        <v>3093</v>
      </c>
      <c r="I38" s="102"/>
      <c r="J38" s="102">
        <v>3093</v>
      </c>
      <c r="K38" s="102">
        <v>1325.2</v>
      </c>
      <c r="L38" s="106">
        <v>0</v>
      </c>
      <c r="M38" s="84" t="s">
        <v>93</v>
      </c>
      <c r="N38" s="78" t="s">
        <v>105</v>
      </c>
      <c r="O38" s="78" t="s">
        <v>106</v>
      </c>
      <c r="P38" s="87" t="s">
        <v>107</v>
      </c>
      <c r="Q38" s="90">
        <v>46.67</v>
      </c>
      <c r="R38" s="49"/>
      <c r="S38" s="40"/>
    </row>
    <row r="39" spans="1:19" s="21" customFormat="1" ht="68.25">
      <c r="A39" s="68">
        <v>21</v>
      </c>
      <c r="B39" s="221" t="s">
        <v>251</v>
      </c>
      <c r="C39" s="68" t="s">
        <v>77</v>
      </c>
      <c r="D39" s="71" t="s">
        <v>78</v>
      </c>
      <c r="E39" s="102">
        <v>14867.21</v>
      </c>
      <c r="F39" s="102">
        <v>3892.3</v>
      </c>
      <c r="G39" s="102">
        <v>3892.3</v>
      </c>
      <c r="H39" s="102">
        <v>3503</v>
      </c>
      <c r="I39" s="102">
        <v>3503</v>
      </c>
      <c r="J39" s="102"/>
      <c r="K39" s="102">
        <v>389.3</v>
      </c>
      <c r="L39" s="106">
        <v>0</v>
      </c>
      <c r="M39" s="84" t="s">
        <v>93</v>
      </c>
      <c r="N39" s="78" t="s">
        <v>135</v>
      </c>
      <c r="O39" s="78" t="s">
        <v>136</v>
      </c>
      <c r="P39" s="87" t="s">
        <v>137</v>
      </c>
      <c r="Q39" s="90">
        <v>44.17</v>
      </c>
      <c r="R39" s="49"/>
      <c r="S39" s="40"/>
    </row>
    <row r="40" spans="1:19" s="21" customFormat="1" ht="88.5">
      <c r="A40" s="68">
        <v>22</v>
      </c>
      <c r="B40" s="222" t="s">
        <v>252</v>
      </c>
      <c r="C40" s="68" t="s">
        <v>61</v>
      </c>
      <c r="D40" s="72" t="s">
        <v>81</v>
      </c>
      <c r="E40" s="102">
        <v>11566.43</v>
      </c>
      <c r="F40" s="102">
        <v>4370.985</v>
      </c>
      <c r="G40" s="102">
        <v>4370.985</v>
      </c>
      <c r="H40" s="102">
        <v>3931.717</v>
      </c>
      <c r="I40" s="102">
        <v>3931.717</v>
      </c>
      <c r="J40" s="102"/>
      <c r="K40" s="102">
        <v>439.268</v>
      </c>
      <c r="L40" s="106">
        <v>0</v>
      </c>
      <c r="M40" s="84" t="s">
        <v>93</v>
      </c>
      <c r="N40" s="78" t="s">
        <v>140</v>
      </c>
      <c r="O40" s="78" t="s">
        <v>141</v>
      </c>
      <c r="P40" s="87" t="s">
        <v>137</v>
      </c>
      <c r="Q40" s="90">
        <v>54.17</v>
      </c>
      <c r="R40" s="49"/>
      <c r="S40" s="40"/>
    </row>
    <row r="41" spans="1:19" s="40" customFormat="1" ht="22.5">
      <c r="A41" s="170"/>
      <c r="B41" s="171" t="s">
        <v>231</v>
      </c>
      <c r="C41" s="170"/>
      <c r="D41" s="170"/>
      <c r="E41" s="172">
        <f>E43+E47+E67</f>
        <v>417282.81</v>
      </c>
      <c r="F41" s="172">
        <f aca="true" t="shared" si="3" ref="F41:L41">F43+F47+F67</f>
        <v>403255.6564</v>
      </c>
      <c r="G41" s="172">
        <f t="shared" si="3"/>
        <v>190220.56300000002</v>
      </c>
      <c r="H41" s="239">
        <f t="shared" si="3"/>
        <v>127479.729</v>
      </c>
      <c r="I41" s="172">
        <f t="shared" si="3"/>
        <v>92647.01999999999</v>
      </c>
      <c r="J41" s="172">
        <f t="shared" si="3"/>
        <v>34832.709</v>
      </c>
      <c r="K41" s="172">
        <f t="shared" si="3"/>
        <v>62740.83399999999</v>
      </c>
      <c r="L41" s="172">
        <f t="shared" si="3"/>
        <v>0</v>
      </c>
      <c r="M41" s="173"/>
      <c r="N41" s="174"/>
      <c r="O41" s="174"/>
      <c r="P41" s="175"/>
      <c r="Q41" s="176"/>
      <c r="R41" s="177"/>
      <c r="S41" s="21"/>
    </row>
    <row r="42" spans="1:18" s="40" customFormat="1" ht="30" customHeight="1">
      <c r="A42" s="369" t="s">
        <v>34</v>
      </c>
      <c r="B42" s="370"/>
      <c r="C42" s="370"/>
      <c r="D42" s="370"/>
      <c r="E42" s="370"/>
      <c r="F42" s="370"/>
      <c r="G42" s="370"/>
      <c r="H42" s="370"/>
      <c r="I42" s="370"/>
      <c r="J42" s="370"/>
      <c r="K42" s="370"/>
      <c r="L42" s="370"/>
      <c r="M42" s="370"/>
      <c r="N42" s="370"/>
      <c r="O42" s="370"/>
      <c r="P42" s="370"/>
      <c r="Q42" s="370"/>
      <c r="R42" s="371"/>
    </row>
    <row r="43" spans="1:18" s="40" customFormat="1" ht="30" customHeight="1">
      <c r="A43" s="36">
        <v>2</v>
      </c>
      <c r="B43" s="73" t="s">
        <v>28</v>
      </c>
      <c r="C43" s="41"/>
      <c r="D43" s="41"/>
      <c r="E43" s="168">
        <f>E44+E45</f>
        <v>17756.929</v>
      </c>
      <c r="F43" s="168">
        <f aca="true" t="shared" si="4" ref="F43:L43">F44+F45</f>
        <v>17507.479</v>
      </c>
      <c r="G43" s="168">
        <f t="shared" si="4"/>
        <v>6706</v>
      </c>
      <c r="H43" s="168">
        <f t="shared" si="4"/>
        <v>5811.6</v>
      </c>
      <c r="I43" s="168">
        <f t="shared" si="4"/>
        <v>5011.6</v>
      </c>
      <c r="J43" s="168">
        <f t="shared" si="4"/>
        <v>800</v>
      </c>
      <c r="K43" s="168">
        <f t="shared" si="4"/>
        <v>894.4</v>
      </c>
      <c r="L43" s="168">
        <f t="shared" si="4"/>
        <v>0</v>
      </c>
      <c r="M43" s="41"/>
      <c r="N43" s="41"/>
      <c r="O43" s="41"/>
      <c r="P43" s="41"/>
      <c r="Q43" s="41"/>
      <c r="R43" s="41"/>
    </row>
    <row r="44" spans="1:17" s="179" customFormat="1" ht="128.25">
      <c r="A44" s="256">
        <v>1</v>
      </c>
      <c r="B44" s="257" t="s">
        <v>256</v>
      </c>
      <c r="C44" s="258" t="s">
        <v>225</v>
      </c>
      <c r="D44" s="256" t="s">
        <v>66</v>
      </c>
      <c r="E44" s="259">
        <v>2263.929</v>
      </c>
      <c r="F44" s="260">
        <v>2261.6</v>
      </c>
      <c r="G44" s="261">
        <f>H44+K44</f>
        <v>2261.6</v>
      </c>
      <c r="H44" s="259">
        <v>1811.6</v>
      </c>
      <c r="I44" s="261">
        <v>1011.6</v>
      </c>
      <c r="J44" s="261">
        <v>800</v>
      </c>
      <c r="K44" s="261">
        <v>450</v>
      </c>
      <c r="L44" s="261">
        <v>0</v>
      </c>
      <c r="M44" s="262" t="s">
        <v>93</v>
      </c>
      <c r="N44" s="263" t="s">
        <v>247</v>
      </c>
      <c r="O44" s="263"/>
      <c r="P44" s="263" t="s">
        <v>208</v>
      </c>
      <c r="Q44" s="264">
        <v>65.3571</v>
      </c>
    </row>
    <row r="45" spans="1:18" s="186" customFormat="1" ht="243" customHeight="1">
      <c r="A45" s="180">
        <v>2</v>
      </c>
      <c r="B45" s="245" t="s">
        <v>255</v>
      </c>
      <c r="C45" s="180" t="s">
        <v>224</v>
      </c>
      <c r="D45" s="180" t="s">
        <v>50</v>
      </c>
      <c r="E45" s="169">
        <v>15493</v>
      </c>
      <c r="F45" s="169">
        <v>15245.879</v>
      </c>
      <c r="G45" s="169">
        <f>H45+K45</f>
        <v>4444.4</v>
      </c>
      <c r="H45" s="169">
        <v>4000</v>
      </c>
      <c r="I45" s="169">
        <v>4000</v>
      </c>
      <c r="J45" s="169"/>
      <c r="K45" s="169">
        <v>444.4</v>
      </c>
      <c r="L45" s="181">
        <v>0</v>
      </c>
      <c r="M45" s="182" t="s">
        <v>93</v>
      </c>
      <c r="N45" s="183"/>
      <c r="O45" s="183"/>
      <c r="P45" s="183" t="s">
        <v>208</v>
      </c>
      <c r="Q45" s="184">
        <v>61.5385</v>
      </c>
      <c r="R45" s="185"/>
    </row>
    <row r="46" spans="1:18" s="187" customFormat="1" ht="30" customHeight="1">
      <c r="A46" s="378" t="s">
        <v>36</v>
      </c>
      <c r="B46" s="379"/>
      <c r="C46" s="379"/>
      <c r="D46" s="379"/>
      <c r="E46" s="379"/>
      <c r="F46" s="379"/>
      <c r="G46" s="379"/>
      <c r="H46" s="379"/>
      <c r="I46" s="379"/>
      <c r="J46" s="379"/>
      <c r="K46" s="379"/>
      <c r="L46" s="379"/>
      <c r="M46" s="379"/>
      <c r="N46" s="379"/>
      <c r="O46" s="379"/>
      <c r="P46" s="379"/>
      <c r="Q46" s="379"/>
      <c r="R46" s="380"/>
    </row>
    <row r="47" spans="1:18" s="187" customFormat="1" ht="30" customHeight="1">
      <c r="A47" s="188">
        <v>18</v>
      </c>
      <c r="B47" s="189" t="s">
        <v>28</v>
      </c>
      <c r="C47" s="190"/>
      <c r="D47" s="190"/>
      <c r="E47" s="191">
        <f>E48+E49+E50+E51+E52+E53+E54+E55+E56+E57+E58+E59+E60+E61+E62+E63+E64+E65</f>
        <v>143163.206</v>
      </c>
      <c r="F47" s="191">
        <f aca="true" t="shared" si="5" ref="F47:L47">F48+F49+F50+F51+F52+F53+F54+F55+F56+F57+F58+F59+F60+F61+F62+F63+F64+F65</f>
        <v>137389.53139999998</v>
      </c>
      <c r="G47" s="191">
        <f t="shared" si="5"/>
        <v>92200.10900000003</v>
      </c>
      <c r="H47" s="191">
        <f t="shared" si="5"/>
        <v>67075.955</v>
      </c>
      <c r="I47" s="191">
        <f t="shared" si="5"/>
        <v>50043.246</v>
      </c>
      <c r="J47" s="191">
        <f t="shared" si="5"/>
        <v>17032.709</v>
      </c>
      <c r="K47" s="191">
        <f t="shared" si="5"/>
        <v>25124.153999999995</v>
      </c>
      <c r="L47" s="191">
        <f t="shared" si="5"/>
        <v>0</v>
      </c>
      <c r="M47" s="190"/>
      <c r="N47" s="190"/>
      <c r="O47" s="190"/>
      <c r="P47" s="190"/>
      <c r="Q47" s="190"/>
      <c r="R47" s="190"/>
    </row>
    <row r="48" spans="1:18" s="179" customFormat="1" ht="101.25">
      <c r="A48" s="180">
        <v>1</v>
      </c>
      <c r="B48" s="192" t="s">
        <v>161</v>
      </c>
      <c r="C48" s="180" t="s">
        <v>224</v>
      </c>
      <c r="D48" s="180" t="s">
        <v>219</v>
      </c>
      <c r="E48" s="223">
        <v>31539.895</v>
      </c>
      <c r="F48" s="223">
        <v>28868</v>
      </c>
      <c r="G48" s="311">
        <v>28868</v>
      </c>
      <c r="H48" s="70">
        <v>10890.05</v>
      </c>
      <c r="I48" s="70">
        <v>4000</v>
      </c>
      <c r="J48" s="70">
        <v>6890.05</v>
      </c>
      <c r="K48" s="223">
        <v>17977.95</v>
      </c>
      <c r="L48" s="70">
        <v>0</v>
      </c>
      <c r="M48" s="182" t="s">
        <v>93</v>
      </c>
      <c r="N48" s="183" t="s">
        <v>218</v>
      </c>
      <c r="O48" s="183"/>
      <c r="P48" s="183" t="s">
        <v>217</v>
      </c>
      <c r="Q48" s="184">
        <v>73.0769</v>
      </c>
      <c r="R48" s="185"/>
    </row>
    <row r="49" spans="1:18" s="179" customFormat="1" ht="101.25">
      <c r="A49" s="246">
        <v>2</v>
      </c>
      <c r="B49" s="226" t="s">
        <v>162</v>
      </c>
      <c r="C49" s="246">
        <v>2018</v>
      </c>
      <c r="D49" s="246"/>
      <c r="E49" s="223">
        <v>8577.33</v>
      </c>
      <c r="F49" s="310">
        <v>8508.3</v>
      </c>
      <c r="G49" s="169">
        <f>H49+K49</f>
        <v>8360</v>
      </c>
      <c r="H49" s="223">
        <v>7524</v>
      </c>
      <c r="I49" s="223">
        <v>3524</v>
      </c>
      <c r="J49" s="223">
        <v>4000</v>
      </c>
      <c r="K49" s="193">
        <v>836</v>
      </c>
      <c r="L49" s="169">
        <v>0</v>
      </c>
      <c r="M49" s="182" t="s">
        <v>93</v>
      </c>
      <c r="N49" s="194"/>
      <c r="O49" s="194"/>
      <c r="P49" s="183" t="s">
        <v>217</v>
      </c>
      <c r="Q49" s="184">
        <v>72.3077</v>
      </c>
      <c r="R49" s="185"/>
    </row>
    <row r="50" spans="1:18" s="187" customFormat="1" ht="81">
      <c r="A50" s="265">
        <v>3</v>
      </c>
      <c r="B50" s="266" t="s">
        <v>164</v>
      </c>
      <c r="C50" s="267">
        <v>2018</v>
      </c>
      <c r="D50" s="265" t="s">
        <v>66</v>
      </c>
      <c r="E50" s="219">
        <v>2025.549</v>
      </c>
      <c r="F50" s="219">
        <v>1992.1034</v>
      </c>
      <c r="G50" s="219">
        <f>H50+K50</f>
        <v>1992.103</v>
      </c>
      <c r="H50" s="219">
        <v>1722.703</v>
      </c>
      <c r="I50" s="219">
        <v>1722.703</v>
      </c>
      <c r="J50" s="219"/>
      <c r="K50" s="219">
        <v>269.4</v>
      </c>
      <c r="L50" s="219">
        <v>0</v>
      </c>
      <c r="M50" s="268" t="s">
        <v>93</v>
      </c>
      <c r="N50" s="218" t="s">
        <v>239</v>
      </c>
      <c r="O50" s="218" t="s">
        <v>240</v>
      </c>
      <c r="P50" s="215"/>
      <c r="Q50" s="216">
        <v>66.9231</v>
      </c>
      <c r="R50" s="217"/>
    </row>
    <row r="51" spans="1:18" ht="101.25">
      <c r="A51" s="246">
        <v>4</v>
      </c>
      <c r="B51" s="226" t="s">
        <v>167</v>
      </c>
      <c r="C51" s="269">
        <v>2018</v>
      </c>
      <c r="D51" s="246" t="s">
        <v>66</v>
      </c>
      <c r="E51" s="223">
        <v>2568.358</v>
      </c>
      <c r="F51" s="223">
        <v>1564.358</v>
      </c>
      <c r="G51" s="223">
        <f>H51+K51</f>
        <v>1564.358</v>
      </c>
      <c r="H51" s="223">
        <v>1406</v>
      </c>
      <c r="I51" s="223">
        <v>1406</v>
      </c>
      <c r="J51" s="223"/>
      <c r="K51" s="223">
        <v>158.358</v>
      </c>
      <c r="L51" s="223">
        <v>0</v>
      </c>
      <c r="M51" s="247" t="s">
        <v>93</v>
      </c>
      <c r="N51" s="229" t="s">
        <v>238</v>
      </c>
      <c r="O51" s="229" t="s">
        <v>211</v>
      </c>
      <c r="P51" s="229" t="s">
        <v>212</v>
      </c>
      <c r="Q51" s="231">
        <v>65</v>
      </c>
      <c r="R51" s="45"/>
    </row>
    <row r="52" spans="1:18" ht="121.5">
      <c r="A52" s="246">
        <v>5</v>
      </c>
      <c r="B52" s="275" t="s">
        <v>166</v>
      </c>
      <c r="C52" s="269">
        <v>2018</v>
      </c>
      <c r="D52" s="246" t="s">
        <v>66</v>
      </c>
      <c r="E52" s="223">
        <v>3310.262</v>
      </c>
      <c r="F52" s="223">
        <v>3228.868</v>
      </c>
      <c r="G52" s="223">
        <v>3228.868</v>
      </c>
      <c r="H52" s="223">
        <v>2903</v>
      </c>
      <c r="I52" s="223">
        <v>2903</v>
      </c>
      <c r="J52" s="223"/>
      <c r="K52" s="223">
        <v>325.868</v>
      </c>
      <c r="L52" s="223">
        <v>0</v>
      </c>
      <c r="M52" s="247" t="s">
        <v>93</v>
      </c>
      <c r="N52" s="229" t="s">
        <v>202</v>
      </c>
      <c r="O52" s="276" t="s">
        <v>203</v>
      </c>
      <c r="P52" s="229" t="s">
        <v>204</v>
      </c>
      <c r="Q52" s="231">
        <v>64.2308</v>
      </c>
      <c r="R52" s="45"/>
    </row>
    <row r="53" spans="1:18" s="179" customFormat="1" ht="182.25">
      <c r="A53" s="180">
        <v>6</v>
      </c>
      <c r="B53" s="197" t="s">
        <v>243</v>
      </c>
      <c r="C53" s="195" t="s">
        <v>224</v>
      </c>
      <c r="D53" s="180" t="s">
        <v>66</v>
      </c>
      <c r="E53" s="198">
        <v>5348.584</v>
      </c>
      <c r="F53" s="199">
        <v>5348.584</v>
      </c>
      <c r="G53" s="169">
        <f aca="true" t="shared" si="6" ref="G53:G63">H53+K53</f>
        <v>3333.3</v>
      </c>
      <c r="H53" s="169">
        <v>3000</v>
      </c>
      <c r="I53" s="169">
        <v>1857.341</v>
      </c>
      <c r="J53" s="169">
        <v>1142.659</v>
      </c>
      <c r="K53" s="169">
        <v>333.3</v>
      </c>
      <c r="L53" s="169">
        <v>0</v>
      </c>
      <c r="M53" s="182" t="s">
        <v>93</v>
      </c>
      <c r="N53" s="183"/>
      <c r="O53" s="183"/>
      <c r="P53" s="183" t="s">
        <v>208</v>
      </c>
      <c r="Q53" s="184">
        <v>68.4615</v>
      </c>
      <c r="R53" s="185"/>
    </row>
    <row r="54" spans="1:18" ht="162">
      <c r="A54" s="246">
        <v>7</v>
      </c>
      <c r="B54" s="226" t="s">
        <v>163</v>
      </c>
      <c r="C54" s="269" t="s">
        <v>224</v>
      </c>
      <c r="D54" s="246" t="s">
        <v>66</v>
      </c>
      <c r="E54" s="223">
        <v>15898.098</v>
      </c>
      <c r="F54" s="223">
        <v>15684.161</v>
      </c>
      <c r="G54" s="223">
        <f t="shared" si="6"/>
        <v>6754.123</v>
      </c>
      <c r="H54" s="223">
        <v>6054.123</v>
      </c>
      <c r="I54" s="223">
        <v>4054.123</v>
      </c>
      <c r="J54" s="223">
        <v>2000</v>
      </c>
      <c r="K54" s="223">
        <v>700</v>
      </c>
      <c r="L54" s="223">
        <v>0</v>
      </c>
      <c r="M54" s="247" t="s">
        <v>93</v>
      </c>
      <c r="N54" s="229" t="s">
        <v>247</v>
      </c>
      <c r="O54" s="229"/>
      <c r="P54" s="229" t="s">
        <v>208</v>
      </c>
      <c r="Q54" s="231">
        <v>67.6923</v>
      </c>
      <c r="R54" s="45"/>
    </row>
    <row r="55" spans="1:18" s="52" customFormat="1" ht="202.5" customHeight="1">
      <c r="A55" s="270">
        <v>8</v>
      </c>
      <c r="B55" s="277" t="s">
        <v>241</v>
      </c>
      <c r="C55" s="270" t="s">
        <v>224</v>
      </c>
      <c r="D55" s="270" t="s">
        <v>66</v>
      </c>
      <c r="E55" s="271">
        <v>8965</v>
      </c>
      <c r="F55" s="271">
        <v>8965</v>
      </c>
      <c r="G55" s="271">
        <f t="shared" si="6"/>
        <v>6765</v>
      </c>
      <c r="H55" s="271">
        <v>6088.5</v>
      </c>
      <c r="I55" s="271">
        <v>3088.5</v>
      </c>
      <c r="J55" s="271">
        <v>3000</v>
      </c>
      <c r="K55" s="271">
        <v>676.5</v>
      </c>
      <c r="L55" s="271">
        <v>0</v>
      </c>
      <c r="M55" s="272" t="s">
        <v>93</v>
      </c>
      <c r="N55" s="278"/>
      <c r="O55" s="278"/>
      <c r="P55" s="279"/>
      <c r="Q55" s="273">
        <v>67.3077</v>
      </c>
      <c r="R55" s="274"/>
    </row>
    <row r="56" spans="1:18" ht="121.5">
      <c r="A56" s="246">
        <v>9</v>
      </c>
      <c r="B56" s="226" t="s">
        <v>170</v>
      </c>
      <c r="C56" s="269">
        <v>2018</v>
      </c>
      <c r="D56" s="246" t="s">
        <v>66</v>
      </c>
      <c r="E56" s="223">
        <v>2054.789</v>
      </c>
      <c r="F56" s="223">
        <v>2032.5</v>
      </c>
      <c r="G56" s="223">
        <f t="shared" si="6"/>
        <v>2032.5</v>
      </c>
      <c r="H56" s="223">
        <v>1827</v>
      </c>
      <c r="I56" s="223">
        <v>1827</v>
      </c>
      <c r="J56" s="223"/>
      <c r="K56" s="223">
        <v>205.5</v>
      </c>
      <c r="L56" s="223">
        <v>0</v>
      </c>
      <c r="M56" s="247" t="s">
        <v>93</v>
      </c>
      <c r="N56" s="281" t="s">
        <v>187</v>
      </c>
      <c r="O56" s="281" t="s">
        <v>188</v>
      </c>
      <c r="P56" s="229" t="s">
        <v>98</v>
      </c>
      <c r="Q56" s="231">
        <v>62.6923</v>
      </c>
      <c r="R56" s="45"/>
    </row>
    <row r="57" spans="1:18" ht="101.25">
      <c r="A57" s="246">
        <v>10</v>
      </c>
      <c r="B57" s="226" t="s">
        <v>171</v>
      </c>
      <c r="C57" s="269">
        <v>2018</v>
      </c>
      <c r="D57" s="246" t="s">
        <v>66</v>
      </c>
      <c r="E57" s="223">
        <v>3434.086</v>
      </c>
      <c r="F57" s="223">
        <v>3423.35</v>
      </c>
      <c r="G57" s="223">
        <f t="shared" si="6"/>
        <v>3423.35</v>
      </c>
      <c r="H57" s="223">
        <v>2893.75</v>
      </c>
      <c r="I57" s="223">
        <v>2893.75</v>
      </c>
      <c r="J57" s="223"/>
      <c r="K57" s="223">
        <v>529.6</v>
      </c>
      <c r="L57" s="223">
        <v>0</v>
      </c>
      <c r="M57" s="247" t="s">
        <v>93</v>
      </c>
      <c r="N57" s="229" t="s">
        <v>235</v>
      </c>
      <c r="O57" s="229" t="s">
        <v>236</v>
      </c>
      <c r="P57" s="280" t="s">
        <v>190</v>
      </c>
      <c r="Q57" s="231">
        <v>62.6923</v>
      </c>
      <c r="R57" s="45"/>
    </row>
    <row r="58" spans="1:18" ht="121.5">
      <c r="A58" s="246">
        <v>11</v>
      </c>
      <c r="B58" s="226" t="s">
        <v>172</v>
      </c>
      <c r="C58" s="269">
        <v>2018</v>
      </c>
      <c r="D58" s="246" t="s">
        <v>66</v>
      </c>
      <c r="E58" s="223">
        <v>1712.397</v>
      </c>
      <c r="F58" s="223">
        <v>1681.3</v>
      </c>
      <c r="G58" s="223">
        <f t="shared" si="6"/>
        <v>1681.3</v>
      </c>
      <c r="H58" s="223">
        <v>1500</v>
      </c>
      <c r="I58" s="223">
        <v>1500</v>
      </c>
      <c r="J58" s="223"/>
      <c r="K58" s="223">
        <v>181.3</v>
      </c>
      <c r="L58" s="223">
        <v>0</v>
      </c>
      <c r="M58" s="247" t="s">
        <v>93</v>
      </c>
      <c r="N58" s="281" t="s">
        <v>189</v>
      </c>
      <c r="O58" s="281" t="s">
        <v>188</v>
      </c>
      <c r="P58" s="229" t="s">
        <v>98</v>
      </c>
      <c r="Q58" s="231">
        <v>61.5385</v>
      </c>
      <c r="R58" s="45"/>
    </row>
    <row r="59" spans="1:18" ht="101.25">
      <c r="A59" s="246">
        <v>12</v>
      </c>
      <c r="B59" s="282" t="s">
        <v>173</v>
      </c>
      <c r="C59" s="227" t="s">
        <v>228</v>
      </c>
      <c r="D59" s="227" t="s">
        <v>229</v>
      </c>
      <c r="E59" s="223">
        <v>38207.486</v>
      </c>
      <c r="F59" s="223">
        <v>36895.8</v>
      </c>
      <c r="G59" s="223">
        <f t="shared" si="6"/>
        <v>5000</v>
      </c>
      <c r="H59" s="223">
        <v>4000</v>
      </c>
      <c r="I59" s="223">
        <v>4000</v>
      </c>
      <c r="J59" s="223"/>
      <c r="K59" s="223">
        <v>1000</v>
      </c>
      <c r="L59" s="223">
        <v>0</v>
      </c>
      <c r="M59" s="247" t="s">
        <v>93</v>
      </c>
      <c r="N59" s="229" t="s">
        <v>213</v>
      </c>
      <c r="O59" s="229" t="s">
        <v>214</v>
      </c>
      <c r="P59" s="229" t="s">
        <v>208</v>
      </c>
      <c r="Q59" s="231">
        <v>61.1538</v>
      </c>
      <c r="R59" s="45"/>
    </row>
    <row r="60" spans="1:18" ht="121.5">
      <c r="A60" s="246">
        <v>13</v>
      </c>
      <c r="B60" s="275" t="s">
        <v>175</v>
      </c>
      <c r="C60" s="269">
        <v>2018</v>
      </c>
      <c r="D60" s="246" t="s">
        <v>66</v>
      </c>
      <c r="E60" s="223">
        <v>931.302</v>
      </c>
      <c r="F60" s="223">
        <v>913.004</v>
      </c>
      <c r="G60" s="223">
        <f t="shared" si="6"/>
        <v>913.004</v>
      </c>
      <c r="H60" s="223">
        <v>821.7</v>
      </c>
      <c r="I60" s="223">
        <v>821.7</v>
      </c>
      <c r="J60" s="223"/>
      <c r="K60" s="223">
        <v>91.304</v>
      </c>
      <c r="L60" s="223">
        <v>0</v>
      </c>
      <c r="M60" s="247" t="s">
        <v>93</v>
      </c>
      <c r="N60" s="229" t="s">
        <v>205</v>
      </c>
      <c r="O60" s="276" t="s">
        <v>234</v>
      </c>
      <c r="P60" s="280" t="s">
        <v>190</v>
      </c>
      <c r="Q60" s="231">
        <v>60.7692</v>
      </c>
      <c r="R60" s="45"/>
    </row>
    <row r="61" spans="1:18" s="186" customFormat="1" ht="101.25">
      <c r="A61" s="71">
        <v>14</v>
      </c>
      <c r="B61" s="95" t="s">
        <v>176</v>
      </c>
      <c r="C61" s="144">
        <v>2018</v>
      </c>
      <c r="D61" s="71" t="s">
        <v>66</v>
      </c>
      <c r="E61" s="70">
        <v>8581.393</v>
      </c>
      <c r="F61" s="70">
        <v>8519.4</v>
      </c>
      <c r="G61" s="70">
        <f t="shared" si="6"/>
        <v>8519.4</v>
      </c>
      <c r="H61" s="70">
        <v>7667.46</v>
      </c>
      <c r="I61" s="70">
        <v>7667.46</v>
      </c>
      <c r="J61" s="70"/>
      <c r="K61" s="70">
        <v>851.94</v>
      </c>
      <c r="L61" s="70">
        <v>0</v>
      </c>
      <c r="M61" s="130" t="s">
        <v>93</v>
      </c>
      <c r="N61" s="229" t="s">
        <v>247</v>
      </c>
      <c r="O61" s="229"/>
      <c r="P61" s="229" t="s">
        <v>208</v>
      </c>
      <c r="Q61" s="184">
        <v>60.3846</v>
      </c>
      <c r="R61" s="185"/>
    </row>
    <row r="62" spans="1:18" s="186" customFormat="1" ht="141.75">
      <c r="A62" s="71">
        <v>15</v>
      </c>
      <c r="B62" s="95" t="s">
        <v>177</v>
      </c>
      <c r="C62" s="144">
        <v>2018</v>
      </c>
      <c r="D62" s="71" t="s">
        <v>66</v>
      </c>
      <c r="E62" s="70">
        <v>4506.28</v>
      </c>
      <c r="F62" s="70">
        <v>4371.57</v>
      </c>
      <c r="G62" s="70">
        <f t="shared" si="6"/>
        <v>4371.57</v>
      </c>
      <c r="H62" s="70">
        <v>3928.2</v>
      </c>
      <c r="I62" s="70">
        <v>3928.2</v>
      </c>
      <c r="J62" s="70"/>
      <c r="K62" s="70">
        <v>443.37</v>
      </c>
      <c r="L62" s="70">
        <v>0</v>
      </c>
      <c r="M62" s="130" t="s">
        <v>93</v>
      </c>
      <c r="N62" s="229" t="s">
        <v>215</v>
      </c>
      <c r="O62" s="229" t="s">
        <v>216</v>
      </c>
      <c r="P62" s="229" t="s">
        <v>208</v>
      </c>
      <c r="Q62" s="231">
        <v>60.3846</v>
      </c>
      <c r="R62" s="185"/>
    </row>
    <row r="63" spans="1:18" s="186" customFormat="1" ht="162">
      <c r="A63" s="71">
        <v>16</v>
      </c>
      <c r="B63" s="95" t="s">
        <v>242</v>
      </c>
      <c r="C63" s="144">
        <v>2018</v>
      </c>
      <c r="D63" s="71" t="s">
        <v>66</v>
      </c>
      <c r="E63" s="70">
        <v>2714.196</v>
      </c>
      <c r="F63" s="70">
        <v>2660.13</v>
      </c>
      <c r="G63" s="70">
        <f t="shared" si="6"/>
        <v>2660.13</v>
      </c>
      <c r="H63" s="70">
        <v>2388.73</v>
      </c>
      <c r="I63" s="70">
        <v>2388.73</v>
      </c>
      <c r="J63" s="70"/>
      <c r="K63" s="70">
        <v>271.4</v>
      </c>
      <c r="L63" s="70">
        <v>0</v>
      </c>
      <c r="M63" s="130" t="s">
        <v>93</v>
      </c>
      <c r="N63" s="229" t="s">
        <v>247</v>
      </c>
      <c r="O63" s="229"/>
      <c r="P63" s="229" t="s">
        <v>208</v>
      </c>
      <c r="Q63" s="231">
        <v>60.3846</v>
      </c>
      <c r="R63" s="185"/>
    </row>
    <row r="64" spans="1:18" ht="121.5">
      <c r="A64" s="246">
        <v>17</v>
      </c>
      <c r="B64" s="275" t="s">
        <v>178</v>
      </c>
      <c r="C64" s="227">
        <v>2018</v>
      </c>
      <c r="D64" s="228" t="s">
        <v>222</v>
      </c>
      <c r="E64" s="223">
        <v>1497.552</v>
      </c>
      <c r="F64" s="223">
        <v>1467.504</v>
      </c>
      <c r="G64" s="223">
        <v>1467.504</v>
      </c>
      <c r="H64" s="223">
        <v>1321.28</v>
      </c>
      <c r="I64" s="223">
        <v>1321.28</v>
      </c>
      <c r="J64" s="223"/>
      <c r="K64" s="223">
        <v>146.224</v>
      </c>
      <c r="L64" s="223">
        <v>0</v>
      </c>
      <c r="M64" s="247" t="s">
        <v>93</v>
      </c>
      <c r="N64" s="284" t="s">
        <v>194</v>
      </c>
      <c r="O64" s="284" t="s">
        <v>195</v>
      </c>
      <c r="P64" s="280" t="s">
        <v>190</v>
      </c>
      <c r="Q64" s="231">
        <v>60</v>
      </c>
      <c r="R64" s="45"/>
    </row>
    <row r="65" spans="1:18" ht="90">
      <c r="A65" s="246">
        <v>18</v>
      </c>
      <c r="B65" s="275" t="s">
        <v>181</v>
      </c>
      <c r="C65" s="227">
        <v>2018</v>
      </c>
      <c r="D65" s="228" t="s">
        <v>223</v>
      </c>
      <c r="E65" s="223">
        <v>1290.649</v>
      </c>
      <c r="F65" s="223">
        <v>1265.599</v>
      </c>
      <c r="G65" s="223">
        <v>1265.599</v>
      </c>
      <c r="H65" s="223">
        <v>1139.459</v>
      </c>
      <c r="I65" s="223">
        <v>1139.459</v>
      </c>
      <c r="J65" s="223"/>
      <c r="K65" s="223">
        <v>126.14</v>
      </c>
      <c r="L65" s="223">
        <v>0</v>
      </c>
      <c r="M65" s="247" t="s">
        <v>93</v>
      </c>
      <c r="N65" s="284" t="s">
        <v>196</v>
      </c>
      <c r="O65" s="284" t="s">
        <v>197</v>
      </c>
      <c r="P65" s="280" t="s">
        <v>190</v>
      </c>
      <c r="Q65" s="231">
        <v>57.6923</v>
      </c>
      <c r="R65" s="45"/>
    </row>
    <row r="66" spans="1:18" s="186" customFormat="1" ht="30">
      <c r="A66" s="201"/>
      <c r="B66" s="374" t="s">
        <v>37</v>
      </c>
      <c r="C66" s="374"/>
      <c r="D66" s="374"/>
      <c r="E66" s="374"/>
      <c r="F66" s="374"/>
      <c r="G66" s="374"/>
      <c r="H66" s="374"/>
      <c r="I66" s="374"/>
      <c r="J66" s="374"/>
      <c r="K66" s="374"/>
      <c r="L66" s="374"/>
      <c r="M66" s="374"/>
      <c r="N66" s="374"/>
      <c r="O66" s="374"/>
      <c r="P66" s="374"/>
      <c r="Q66" s="202"/>
      <c r="R66" s="185"/>
    </row>
    <row r="67" spans="1:18" s="209" customFormat="1" ht="20.25">
      <c r="A67" s="203">
        <v>9</v>
      </c>
      <c r="B67" s="189" t="s">
        <v>28</v>
      </c>
      <c r="C67" s="204"/>
      <c r="D67" s="204"/>
      <c r="E67" s="205">
        <f>E68+E69+E70+E71+E72+E73+E74+E75+E76</f>
        <v>256362.675</v>
      </c>
      <c r="F67" s="205">
        <f aca="true" t="shared" si="7" ref="F67:L67">F68+F69+F70+F71+F72+F73+F74+F75+F76</f>
        <v>248358.646</v>
      </c>
      <c r="G67" s="205">
        <f t="shared" si="7"/>
        <v>91314.45400000001</v>
      </c>
      <c r="H67" s="205">
        <f t="shared" si="7"/>
        <v>54592.174</v>
      </c>
      <c r="I67" s="205">
        <f t="shared" si="7"/>
        <v>37592.174</v>
      </c>
      <c r="J67" s="205">
        <f t="shared" si="7"/>
        <v>17000</v>
      </c>
      <c r="K67" s="205">
        <f t="shared" si="7"/>
        <v>36722.27999999999</v>
      </c>
      <c r="L67" s="205">
        <f t="shared" si="7"/>
        <v>0</v>
      </c>
      <c r="M67" s="206"/>
      <c r="N67" s="204"/>
      <c r="O67" s="204"/>
      <c r="P67" s="204"/>
      <c r="Q67" s="207"/>
      <c r="R67" s="208"/>
    </row>
    <row r="68" spans="1:18" s="179" customFormat="1" ht="222.75">
      <c r="A68" s="180">
        <v>1</v>
      </c>
      <c r="B68" s="196" t="s">
        <v>160</v>
      </c>
      <c r="C68" s="210" t="s">
        <v>220</v>
      </c>
      <c r="D68" s="180" t="s">
        <v>221</v>
      </c>
      <c r="E68" s="169">
        <v>99135.7</v>
      </c>
      <c r="F68" s="169">
        <v>98080.6</v>
      </c>
      <c r="G68" s="169">
        <f>H68+K68</f>
        <v>40000</v>
      </c>
      <c r="H68" s="169">
        <v>10000</v>
      </c>
      <c r="I68" s="169">
        <v>4000</v>
      </c>
      <c r="J68" s="169">
        <v>6000</v>
      </c>
      <c r="K68" s="169">
        <v>30000</v>
      </c>
      <c r="L68" s="169">
        <v>0</v>
      </c>
      <c r="M68" s="182" t="s">
        <v>93</v>
      </c>
      <c r="N68" s="183" t="s">
        <v>247</v>
      </c>
      <c r="O68" s="89"/>
      <c r="P68" s="183" t="s">
        <v>217</v>
      </c>
      <c r="Q68" s="184">
        <v>73.4615</v>
      </c>
      <c r="R68" s="185"/>
    </row>
    <row r="69" spans="1:18" s="186" customFormat="1" ht="81">
      <c r="A69" s="246">
        <v>2</v>
      </c>
      <c r="B69" s="226" t="s">
        <v>165</v>
      </c>
      <c r="C69" s="246" t="s">
        <v>226</v>
      </c>
      <c r="D69" s="246" t="s">
        <v>227</v>
      </c>
      <c r="E69" s="223">
        <v>28404.633</v>
      </c>
      <c r="F69" s="223">
        <v>25818.013</v>
      </c>
      <c r="G69" s="223">
        <f aca="true" t="shared" si="8" ref="G69:G76">H69+K69</f>
        <v>13666.7</v>
      </c>
      <c r="H69" s="223">
        <v>12000</v>
      </c>
      <c r="I69" s="223">
        <v>4000</v>
      </c>
      <c r="J69" s="223">
        <v>8000</v>
      </c>
      <c r="K69" s="223">
        <v>1666.7</v>
      </c>
      <c r="L69" s="223">
        <v>0</v>
      </c>
      <c r="M69" s="247" t="s">
        <v>93</v>
      </c>
      <c r="N69" s="229" t="s">
        <v>209</v>
      </c>
      <c r="O69" s="229" t="s">
        <v>210</v>
      </c>
      <c r="P69" s="229" t="s">
        <v>208</v>
      </c>
      <c r="Q69" s="231">
        <v>63.8462</v>
      </c>
      <c r="R69" s="45"/>
    </row>
    <row r="70" spans="1:18" ht="90">
      <c r="A70" s="145">
        <v>3</v>
      </c>
      <c r="B70" s="226" t="s">
        <v>168</v>
      </c>
      <c r="C70" s="246" t="s">
        <v>224</v>
      </c>
      <c r="D70" s="246" t="s">
        <v>183</v>
      </c>
      <c r="E70" s="223">
        <v>11303.16</v>
      </c>
      <c r="F70" s="223">
        <v>11128.3</v>
      </c>
      <c r="G70" s="223">
        <f t="shared" si="8"/>
        <v>6729</v>
      </c>
      <c r="H70" s="223">
        <v>6056.08</v>
      </c>
      <c r="I70" s="223">
        <v>3056.08</v>
      </c>
      <c r="J70" s="223">
        <v>3000</v>
      </c>
      <c r="K70" s="223">
        <v>672.92</v>
      </c>
      <c r="L70" s="223">
        <v>0</v>
      </c>
      <c r="M70" s="247" t="s">
        <v>93</v>
      </c>
      <c r="N70" s="229" t="s">
        <v>184</v>
      </c>
      <c r="O70" s="229" t="s">
        <v>185</v>
      </c>
      <c r="P70" s="229" t="s">
        <v>186</v>
      </c>
      <c r="Q70" s="230">
        <v>63.2143</v>
      </c>
      <c r="R70" s="45"/>
    </row>
    <row r="71" spans="1:18" ht="90">
      <c r="A71" s="9">
        <v>4</v>
      </c>
      <c r="B71" s="226" t="s">
        <v>169</v>
      </c>
      <c r="C71" s="246" t="s">
        <v>244</v>
      </c>
      <c r="D71" s="228" t="s">
        <v>66</v>
      </c>
      <c r="E71" s="223">
        <v>6607.879</v>
      </c>
      <c r="F71" s="223">
        <v>3020</v>
      </c>
      <c r="G71" s="223">
        <f t="shared" si="8"/>
        <v>3020</v>
      </c>
      <c r="H71" s="223">
        <v>2718</v>
      </c>
      <c r="I71" s="223">
        <v>2718</v>
      </c>
      <c r="J71" s="224"/>
      <c r="K71" s="223">
        <v>302</v>
      </c>
      <c r="L71" s="223">
        <v>0</v>
      </c>
      <c r="M71" s="247" t="s">
        <v>93</v>
      </c>
      <c r="N71" s="276" t="s">
        <v>192</v>
      </c>
      <c r="O71" s="229" t="s">
        <v>193</v>
      </c>
      <c r="P71" s="229" t="s">
        <v>186</v>
      </c>
      <c r="Q71" s="230">
        <v>62.8571</v>
      </c>
      <c r="R71" s="45"/>
    </row>
    <row r="72" spans="1:18" s="186" customFormat="1" ht="121.5">
      <c r="A72" s="201">
        <v>5</v>
      </c>
      <c r="B72" s="192" t="s">
        <v>174</v>
      </c>
      <c r="C72" s="180">
        <v>2018</v>
      </c>
      <c r="D72" s="200" t="s">
        <v>66</v>
      </c>
      <c r="E72" s="169">
        <v>75000</v>
      </c>
      <c r="F72" s="211">
        <v>75000</v>
      </c>
      <c r="G72" s="169">
        <f t="shared" si="8"/>
        <v>3590</v>
      </c>
      <c r="H72" s="169">
        <v>2100</v>
      </c>
      <c r="I72" s="169">
        <v>2100</v>
      </c>
      <c r="J72" s="211"/>
      <c r="K72" s="211">
        <v>1490</v>
      </c>
      <c r="L72" s="169">
        <v>0</v>
      </c>
      <c r="M72" s="182" t="s">
        <v>93</v>
      </c>
      <c r="N72" s="214" t="s">
        <v>245</v>
      </c>
      <c r="O72" s="212"/>
      <c r="P72" s="212"/>
      <c r="Q72" s="213">
        <v>61.0714</v>
      </c>
      <c r="R72" s="185"/>
    </row>
    <row r="73" spans="1:18" ht="81">
      <c r="A73" s="246">
        <v>6</v>
      </c>
      <c r="B73" s="285" t="s">
        <v>179</v>
      </c>
      <c r="C73" s="246" t="s">
        <v>224</v>
      </c>
      <c r="D73" s="228" t="s">
        <v>66</v>
      </c>
      <c r="E73" s="286">
        <v>14256.051</v>
      </c>
      <c r="F73" s="287">
        <v>14033.766</v>
      </c>
      <c r="G73" s="223">
        <f t="shared" si="8"/>
        <v>11111.1</v>
      </c>
      <c r="H73" s="288">
        <v>10000</v>
      </c>
      <c r="I73" s="288">
        <v>10000</v>
      </c>
      <c r="J73" s="223"/>
      <c r="K73" s="223">
        <v>1111.1</v>
      </c>
      <c r="L73" s="223">
        <v>0</v>
      </c>
      <c r="M73" s="247" t="s">
        <v>93</v>
      </c>
      <c r="N73" s="229" t="s">
        <v>206</v>
      </c>
      <c r="O73" s="229" t="s">
        <v>207</v>
      </c>
      <c r="P73" s="229" t="s">
        <v>208</v>
      </c>
      <c r="Q73" s="231">
        <v>59.6154</v>
      </c>
      <c r="R73" s="45"/>
    </row>
    <row r="74" spans="1:18" ht="81">
      <c r="A74" s="246">
        <v>7</v>
      </c>
      <c r="B74" s="226" t="s">
        <v>180</v>
      </c>
      <c r="C74" s="246">
        <v>2018</v>
      </c>
      <c r="D74" s="228" t="s">
        <v>66</v>
      </c>
      <c r="E74" s="223">
        <v>2528.13</v>
      </c>
      <c r="F74" s="223">
        <v>2463.058</v>
      </c>
      <c r="G74" s="223">
        <v>2463.058</v>
      </c>
      <c r="H74" s="223">
        <v>2093.498</v>
      </c>
      <c r="I74" s="223">
        <v>2093.498</v>
      </c>
      <c r="J74" s="223"/>
      <c r="K74" s="223">
        <v>369.56</v>
      </c>
      <c r="L74" s="223">
        <v>0</v>
      </c>
      <c r="M74" s="247" t="s">
        <v>93</v>
      </c>
      <c r="N74" s="276" t="s">
        <v>237</v>
      </c>
      <c r="O74" s="229" t="s">
        <v>191</v>
      </c>
      <c r="P74" s="229" t="s">
        <v>107</v>
      </c>
      <c r="Q74" s="231">
        <v>58.8462</v>
      </c>
      <c r="R74" s="45"/>
    </row>
    <row r="75" spans="1:18" s="186" customFormat="1" ht="81">
      <c r="A75" s="147">
        <v>8</v>
      </c>
      <c r="B75" s="178" t="s">
        <v>182</v>
      </c>
      <c r="C75" s="68" t="s">
        <v>224</v>
      </c>
      <c r="D75" s="143" t="s">
        <v>66</v>
      </c>
      <c r="E75" s="70">
        <v>12887.74</v>
      </c>
      <c r="F75" s="70">
        <v>12611.75</v>
      </c>
      <c r="G75" s="70">
        <f t="shared" si="8"/>
        <v>7384.596</v>
      </c>
      <c r="H75" s="70">
        <v>6624.596</v>
      </c>
      <c r="I75" s="70">
        <v>6624.596</v>
      </c>
      <c r="J75" s="211"/>
      <c r="K75" s="70">
        <v>760</v>
      </c>
      <c r="L75" s="70">
        <v>0</v>
      </c>
      <c r="M75" s="130" t="s">
        <v>93</v>
      </c>
      <c r="N75" s="78" t="s">
        <v>198</v>
      </c>
      <c r="O75" s="88" t="s">
        <v>233</v>
      </c>
      <c r="P75" s="225" t="s">
        <v>199</v>
      </c>
      <c r="Q75" s="230">
        <v>55</v>
      </c>
      <c r="R75" s="185"/>
    </row>
    <row r="76" spans="1:18" s="186" customFormat="1" ht="81">
      <c r="A76" s="9">
        <v>9</v>
      </c>
      <c r="B76" s="226" t="s">
        <v>246</v>
      </c>
      <c r="C76" s="227" t="s">
        <v>224</v>
      </c>
      <c r="D76" s="228" t="s">
        <v>66</v>
      </c>
      <c r="E76" s="223">
        <v>6239.382</v>
      </c>
      <c r="F76" s="223">
        <v>6203.159</v>
      </c>
      <c r="G76" s="223">
        <f t="shared" si="8"/>
        <v>3350</v>
      </c>
      <c r="H76" s="223">
        <v>3000</v>
      </c>
      <c r="I76" s="223">
        <v>3000</v>
      </c>
      <c r="J76" s="224"/>
      <c r="K76" s="223">
        <v>350</v>
      </c>
      <c r="L76" s="223">
        <v>0</v>
      </c>
      <c r="M76" s="225" t="s">
        <v>93</v>
      </c>
      <c r="N76" s="229" t="s">
        <v>200</v>
      </c>
      <c r="O76" s="225" t="s">
        <v>201</v>
      </c>
      <c r="P76" s="225" t="s">
        <v>199</v>
      </c>
      <c r="Q76" s="230">
        <v>53.9286</v>
      </c>
      <c r="R76" s="185"/>
    </row>
    <row r="77" spans="1:18" ht="47.25" customHeight="1">
      <c r="A77" s="1"/>
      <c r="B77" s="381" t="s">
        <v>232</v>
      </c>
      <c r="C77" s="382"/>
      <c r="D77" s="382"/>
      <c r="E77" s="136"/>
      <c r="F77" s="97"/>
      <c r="G77" s="136"/>
      <c r="H77" s="159"/>
      <c r="I77" s="159"/>
      <c r="J77" s="159"/>
      <c r="K77" s="159"/>
      <c r="L77" s="137"/>
      <c r="M77" s="137"/>
      <c r="N77" s="137"/>
      <c r="O77" s="137"/>
      <c r="P77" s="137"/>
      <c r="Q77" s="138"/>
      <c r="R77" s="97"/>
    </row>
    <row r="78" spans="1:18" ht="30">
      <c r="A78" s="1"/>
      <c r="B78" s="135"/>
      <c r="C78" s="166"/>
      <c r="D78" s="166"/>
      <c r="E78" s="136"/>
      <c r="F78" s="97"/>
      <c r="G78" s="136"/>
      <c r="H78" s="159"/>
      <c r="I78" s="159"/>
      <c r="J78" s="159"/>
      <c r="K78" s="159"/>
      <c r="L78" s="137"/>
      <c r="M78" s="137"/>
      <c r="N78" s="137"/>
      <c r="O78" s="137"/>
      <c r="P78" s="137"/>
      <c r="Q78" s="138"/>
      <c r="R78" s="97"/>
    </row>
    <row r="79" spans="1:18" ht="30">
      <c r="A79" s="1"/>
      <c r="B79" s="135"/>
      <c r="C79" s="166"/>
      <c r="D79" s="166"/>
      <c r="E79" s="136"/>
      <c r="F79" s="97"/>
      <c r="G79" s="136"/>
      <c r="H79" s="159"/>
      <c r="I79" s="159"/>
      <c r="J79" s="159"/>
      <c r="K79" s="159"/>
      <c r="L79" s="137"/>
      <c r="M79" s="137"/>
      <c r="N79" s="137"/>
      <c r="O79" s="137"/>
      <c r="P79" s="137"/>
      <c r="Q79" s="138"/>
      <c r="R79" s="97"/>
    </row>
    <row r="80" spans="1:18" ht="30">
      <c r="A80" s="1"/>
      <c r="B80" s="135"/>
      <c r="C80" s="166"/>
      <c r="D80" s="166"/>
      <c r="E80" s="136"/>
      <c r="F80" s="97"/>
      <c r="G80" s="136"/>
      <c r="H80" s="159"/>
      <c r="I80" s="159"/>
      <c r="J80" s="159"/>
      <c r="K80" s="159"/>
      <c r="L80" s="137"/>
      <c r="M80" s="137"/>
      <c r="N80" s="137"/>
      <c r="O80" s="137"/>
      <c r="P80" s="137"/>
      <c r="Q80" s="138"/>
      <c r="R80" s="97"/>
    </row>
    <row r="81" spans="2:16" ht="28.5" customHeight="1">
      <c r="B81" s="376" t="s">
        <v>38</v>
      </c>
      <c r="C81" s="376"/>
      <c r="D81" s="376"/>
      <c r="E81" s="376"/>
      <c r="F81" s="376"/>
      <c r="G81" s="139"/>
      <c r="H81" s="139"/>
      <c r="I81" s="140"/>
      <c r="J81" s="140"/>
      <c r="K81" s="140"/>
      <c r="L81" s="139"/>
      <c r="M81" s="141"/>
      <c r="N81" s="375" t="s">
        <v>158</v>
      </c>
      <c r="O81" s="375"/>
      <c r="P81" s="375"/>
    </row>
  </sheetData>
  <sheetProtection/>
  <mergeCells count="31">
    <mergeCell ref="P1:Q1"/>
    <mergeCell ref="A2:Q2"/>
    <mergeCell ref="A3:A6"/>
    <mergeCell ref="B3:B6"/>
    <mergeCell ref="C3:C6"/>
    <mergeCell ref="D3:D6"/>
    <mergeCell ref="E3:F3"/>
    <mergeCell ref="N4:N6"/>
    <mergeCell ref="E4:E6"/>
    <mergeCell ref="F4:F6"/>
    <mergeCell ref="G3:L3"/>
    <mergeCell ref="H5:J5"/>
    <mergeCell ref="G4:G6"/>
    <mergeCell ref="H4:L4"/>
    <mergeCell ref="K5:K6"/>
    <mergeCell ref="L5:L6"/>
    <mergeCell ref="R3:R6"/>
    <mergeCell ref="M3:M6"/>
    <mergeCell ref="N3:O3"/>
    <mergeCell ref="P3:P6"/>
    <mergeCell ref="Q3:Q6"/>
    <mergeCell ref="O4:O6"/>
    <mergeCell ref="B66:P66"/>
    <mergeCell ref="N81:P81"/>
    <mergeCell ref="A11:C11"/>
    <mergeCell ref="A15:C15"/>
    <mergeCell ref="B81:F81"/>
    <mergeCell ref="B17:P17"/>
    <mergeCell ref="A46:R46"/>
    <mergeCell ref="A42:R42"/>
    <mergeCell ref="B77:D77"/>
  </mergeCells>
  <printOptions/>
  <pageMargins left="0.2" right="0.2" top="0.15748031496062992" bottom="0.1968503937007874" header="0" footer="0"/>
  <pageSetup fitToHeight="0" fitToWidth="1" horizontalDpi="600" verticalDpi="600" orientation="landscape" paperSize="9" scale="42" r:id="rId1"/>
  <headerFooter alignWithMargins="0">
    <oddFooter>&amp;CСтраница &amp;P</oddFooter>
  </headerFooter>
  <rowBreaks count="1" manualBreakCount="1">
    <brk id="65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7"/>
  <sheetViews>
    <sheetView view="pageBreakPreview" zoomScale="60" zoomScaleNormal="70" zoomScalePageLayoutView="0" workbookViewId="0" topLeftCell="A18">
      <selection activeCell="A22" sqref="A22:IV43"/>
    </sheetView>
  </sheetViews>
  <sheetFormatPr defaultColWidth="9.140625" defaultRowHeight="15"/>
  <cols>
    <col min="1" max="1" width="7.140625" style="62" customWidth="1"/>
    <col min="2" max="2" width="42.421875" style="4" customWidth="1"/>
    <col min="3" max="3" width="11.8515625" style="4" customWidth="1"/>
    <col min="4" max="4" width="12.57421875" style="4" customWidth="1"/>
    <col min="5" max="5" width="18.00390625" style="4" customWidth="1"/>
    <col min="6" max="6" width="15.421875" style="2" customWidth="1"/>
    <col min="7" max="7" width="15.421875" style="4" customWidth="1"/>
    <col min="8" max="8" width="15.421875" style="2" customWidth="1"/>
    <col min="9" max="12" width="15.421875" style="4" customWidth="1"/>
    <col min="13" max="13" width="8.00390625" style="15" customWidth="1"/>
    <col min="14" max="15" width="25.421875" style="15" customWidth="1"/>
    <col min="16" max="16" width="29.57421875" style="15" customWidth="1"/>
    <col min="17" max="17" width="18.28125" style="44" customWidth="1"/>
    <col min="18" max="18" width="18.7109375" style="4" customWidth="1"/>
    <col min="19" max="16384" width="9.140625" style="4" customWidth="1"/>
  </cols>
  <sheetData>
    <row r="1" spans="1:17" ht="20.25" customHeight="1">
      <c r="A1" s="1"/>
      <c r="B1" s="2"/>
      <c r="C1" s="2"/>
      <c r="D1" s="2"/>
      <c r="E1" s="2"/>
      <c r="G1" s="2"/>
      <c r="I1" s="2"/>
      <c r="J1" s="2"/>
      <c r="K1" s="2"/>
      <c r="L1" s="2"/>
      <c r="M1" s="3"/>
      <c r="N1" s="3"/>
      <c r="O1" s="3"/>
      <c r="P1" s="357" t="s">
        <v>0</v>
      </c>
      <c r="Q1" s="357"/>
    </row>
    <row r="2" spans="1:17" ht="35.25" customHeight="1">
      <c r="A2" s="1"/>
      <c r="B2" s="2"/>
      <c r="C2" s="2"/>
      <c r="D2" s="2"/>
      <c r="E2" s="2"/>
      <c r="G2" s="2"/>
      <c r="I2" s="2"/>
      <c r="J2" s="2"/>
      <c r="K2" s="2"/>
      <c r="L2" s="5"/>
      <c r="M2" s="3"/>
      <c r="N2" s="3"/>
      <c r="O2" s="3"/>
      <c r="P2" s="383" t="s">
        <v>1</v>
      </c>
      <c r="Q2" s="383"/>
    </row>
    <row r="3" spans="1:17" ht="20.25">
      <c r="A3" s="1"/>
      <c r="B3" s="2"/>
      <c r="C3" s="2"/>
      <c r="D3" s="2"/>
      <c r="E3" s="2"/>
      <c r="G3" s="2"/>
      <c r="I3" s="2"/>
      <c r="J3" s="2"/>
      <c r="K3" s="2"/>
      <c r="L3" s="2"/>
      <c r="M3" s="3"/>
      <c r="N3" s="3"/>
      <c r="O3" s="3"/>
      <c r="P3" s="3"/>
      <c r="Q3" s="6"/>
    </row>
    <row r="4" spans="1:17" ht="56.25" customHeight="1">
      <c r="A4" s="384" t="s">
        <v>2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</row>
    <row r="5" spans="1:17" ht="20.25">
      <c r="A5" s="1"/>
      <c r="B5" s="2"/>
      <c r="C5" s="2"/>
      <c r="D5" s="2"/>
      <c r="E5" s="2"/>
      <c r="G5" s="2"/>
      <c r="I5" s="2"/>
      <c r="J5" s="2"/>
      <c r="K5" s="2"/>
      <c r="L5" s="2"/>
      <c r="M5" s="3"/>
      <c r="N5" s="3"/>
      <c r="O5" s="3"/>
      <c r="P5" s="3"/>
      <c r="Q5" s="7"/>
    </row>
    <row r="6" spans="1:18" ht="45" customHeight="1">
      <c r="A6" s="359" t="s">
        <v>3</v>
      </c>
      <c r="B6" s="359" t="s">
        <v>4</v>
      </c>
      <c r="C6" s="359" t="s">
        <v>5</v>
      </c>
      <c r="D6" s="359" t="s">
        <v>6</v>
      </c>
      <c r="E6" s="359" t="s">
        <v>7</v>
      </c>
      <c r="F6" s="359"/>
      <c r="G6" s="359" t="s">
        <v>8</v>
      </c>
      <c r="H6" s="359"/>
      <c r="I6" s="359"/>
      <c r="J6" s="359"/>
      <c r="K6" s="359"/>
      <c r="L6" s="359"/>
      <c r="M6" s="359" t="s">
        <v>9</v>
      </c>
      <c r="N6" s="359" t="s">
        <v>10</v>
      </c>
      <c r="O6" s="359"/>
      <c r="P6" s="359" t="s">
        <v>11</v>
      </c>
      <c r="Q6" s="362" t="s">
        <v>12</v>
      </c>
      <c r="R6" s="362" t="s">
        <v>13</v>
      </c>
    </row>
    <row r="7" spans="1:18" ht="36.75" customHeight="1">
      <c r="A7" s="359"/>
      <c r="B7" s="359"/>
      <c r="C7" s="359"/>
      <c r="D7" s="359"/>
      <c r="E7" s="359" t="s">
        <v>14</v>
      </c>
      <c r="F7" s="359" t="s">
        <v>15</v>
      </c>
      <c r="G7" s="359" t="s">
        <v>16</v>
      </c>
      <c r="H7" s="359" t="s">
        <v>17</v>
      </c>
      <c r="I7" s="359"/>
      <c r="J7" s="359"/>
      <c r="K7" s="359"/>
      <c r="L7" s="359"/>
      <c r="M7" s="359"/>
      <c r="N7" s="359" t="s">
        <v>18</v>
      </c>
      <c r="O7" s="359" t="s">
        <v>19</v>
      </c>
      <c r="P7" s="359"/>
      <c r="Q7" s="362"/>
      <c r="R7" s="362"/>
    </row>
    <row r="8" spans="1:18" ht="42" customHeight="1">
      <c r="A8" s="359"/>
      <c r="B8" s="359"/>
      <c r="C8" s="359"/>
      <c r="D8" s="359"/>
      <c r="E8" s="359"/>
      <c r="F8" s="359"/>
      <c r="G8" s="359"/>
      <c r="H8" s="359" t="s">
        <v>20</v>
      </c>
      <c r="I8" s="359"/>
      <c r="J8" s="359"/>
      <c r="K8" s="359" t="s">
        <v>21</v>
      </c>
      <c r="L8" s="359" t="s">
        <v>22</v>
      </c>
      <c r="M8" s="359"/>
      <c r="N8" s="359"/>
      <c r="O8" s="359"/>
      <c r="P8" s="359"/>
      <c r="Q8" s="362"/>
      <c r="R8" s="362"/>
    </row>
    <row r="9" spans="1:18" ht="75.75" customHeight="1">
      <c r="A9" s="359"/>
      <c r="B9" s="359"/>
      <c r="C9" s="359"/>
      <c r="D9" s="359"/>
      <c r="E9" s="359"/>
      <c r="F9" s="359"/>
      <c r="G9" s="359"/>
      <c r="H9" s="9" t="s">
        <v>23</v>
      </c>
      <c r="I9" s="10" t="s">
        <v>24</v>
      </c>
      <c r="J9" s="10" t="s">
        <v>25</v>
      </c>
      <c r="K9" s="359"/>
      <c r="L9" s="359"/>
      <c r="M9" s="359"/>
      <c r="N9" s="359"/>
      <c r="O9" s="359"/>
      <c r="P9" s="359"/>
      <c r="Q9" s="362"/>
      <c r="R9" s="362"/>
    </row>
    <row r="10" spans="1:18" s="15" customFormat="1" ht="20.25">
      <c r="A10" s="11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2">
        <v>8</v>
      </c>
      <c r="I10" s="12">
        <v>9</v>
      </c>
      <c r="J10" s="12">
        <v>10</v>
      </c>
      <c r="K10" s="12">
        <v>11</v>
      </c>
      <c r="L10" s="12">
        <v>12</v>
      </c>
      <c r="M10" s="12">
        <v>13</v>
      </c>
      <c r="N10" s="12">
        <v>14</v>
      </c>
      <c r="O10" s="12">
        <v>15</v>
      </c>
      <c r="P10" s="12">
        <v>16</v>
      </c>
      <c r="Q10" s="13">
        <v>17</v>
      </c>
      <c r="R10" s="14">
        <v>18</v>
      </c>
    </row>
    <row r="11" spans="1:18" s="21" customFormat="1" ht="20.25">
      <c r="A11" s="8"/>
      <c r="B11" s="16" t="s">
        <v>26</v>
      </c>
      <c r="C11" s="17" t="s">
        <v>27</v>
      </c>
      <c r="D11" s="17" t="s">
        <v>27</v>
      </c>
      <c r="E11" s="17" t="s">
        <v>27</v>
      </c>
      <c r="F11" s="17" t="s">
        <v>27</v>
      </c>
      <c r="G11" s="18"/>
      <c r="H11" s="18"/>
      <c r="I11" s="18"/>
      <c r="J11" s="17"/>
      <c r="K11" s="18"/>
      <c r="L11" s="18"/>
      <c r="M11" s="8" t="s">
        <v>27</v>
      </c>
      <c r="N11" s="8" t="s">
        <v>27</v>
      </c>
      <c r="O11" s="8" t="s">
        <v>27</v>
      </c>
      <c r="P11" s="8" t="s">
        <v>27</v>
      </c>
      <c r="Q11" s="19" t="s">
        <v>27</v>
      </c>
      <c r="R11" s="20"/>
    </row>
    <row r="12" spans="1:18" s="21" customFormat="1" ht="20.25">
      <c r="A12" s="8"/>
      <c r="B12" s="16" t="s">
        <v>28</v>
      </c>
      <c r="C12" s="17"/>
      <c r="D12" s="17"/>
      <c r="E12" s="91">
        <f aca="true" t="shared" si="0" ref="E12:L12">E14+E21</f>
        <v>442396.7519999999</v>
      </c>
      <c r="F12" s="91">
        <f t="shared" si="0"/>
        <v>246457.02399999992</v>
      </c>
      <c r="G12" s="91">
        <f t="shared" si="0"/>
        <v>130133.35500000003</v>
      </c>
      <c r="H12" s="91">
        <f t="shared" si="0"/>
        <v>108537.44100000002</v>
      </c>
      <c r="I12" s="91">
        <f t="shared" si="0"/>
        <v>79257.31599999999</v>
      </c>
      <c r="J12" s="91">
        <f t="shared" si="0"/>
        <v>29280.125</v>
      </c>
      <c r="K12" s="91">
        <f t="shared" si="0"/>
        <v>18603.028000000002</v>
      </c>
      <c r="L12" s="91">
        <f t="shared" si="0"/>
        <v>2992.037</v>
      </c>
      <c r="M12" s="23"/>
      <c r="N12" s="24"/>
      <c r="O12" s="24"/>
      <c r="P12" s="8"/>
      <c r="Q12" s="19"/>
      <c r="R12" s="20"/>
    </row>
    <row r="13" spans="1:18" s="21" customFormat="1" ht="20.25">
      <c r="A13" s="8"/>
      <c r="B13" s="16" t="s">
        <v>29</v>
      </c>
      <c r="C13" s="17"/>
      <c r="D13" s="17"/>
      <c r="E13" s="23"/>
      <c r="F13" s="23"/>
      <c r="G13" s="23"/>
      <c r="H13" s="23"/>
      <c r="I13" s="23"/>
      <c r="J13" s="17"/>
      <c r="K13" s="23"/>
      <c r="L13" s="23"/>
      <c r="M13" s="8"/>
      <c r="N13" s="8"/>
      <c r="O13" s="8"/>
      <c r="P13" s="8"/>
      <c r="Q13" s="19"/>
      <c r="R13" s="20"/>
    </row>
    <row r="14" spans="1:18" s="29" customFormat="1" ht="54" customHeight="1">
      <c r="A14" s="365" t="s">
        <v>30</v>
      </c>
      <c r="B14" s="365"/>
      <c r="C14" s="365"/>
      <c r="D14" s="25" t="s">
        <v>27</v>
      </c>
      <c r="E14" s="93">
        <v>159.3</v>
      </c>
      <c r="F14" s="93">
        <v>159.3</v>
      </c>
      <c r="G14" s="93">
        <v>159.3</v>
      </c>
      <c r="H14" s="93">
        <v>159.3</v>
      </c>
      <c r="I14" s="93">
        <v>159.3</v>
      </c>
      <c r="J14" s="26"/>
      <c r="K14" s="26"/>
      <c r="L14" s="26"/>
      <c r="M14" s="25"/>
      <c r="N14" s="25"/>
      <c r="O14" s="25"/>
      <c r="P14" s="25"/>
      <c r="Q14" s="27"/>
      <c r="R14" s="28"/>
    </row>
    <row r="15" spans="1:18" s="29" customFormat="1" ht="36.75" customHeight="1">
      <c r="A15" s="75"/>
      <c r="B15" s="75" t="s">
        <v>155</v>
      </c>
      <c r="C15" s="75"/>
      <c r="D15" s="25"/>
      <c r="E15" s="24">
        <v>159.3</v>
      </c>
      <c r="F15" s="24">
        <v>159.3</v>
      </c>
      <c r="G15" s="24">
        <v>159.3</v>
      </c>
      <c r="H15" s="24">
        <v>159.3</v>
      </c>
      <c r="I15" s="24">
        <v>159.3</v>
      </c>
      <c r="J15" s="26"/>
      <c r="K15" s="26"/>
      <c r="L15" s="26"/>
      <c r="M15" s="25"/>
      <c r="N15" s="25"/>
      <c r="O15" s="25"/>
      <c r="P15" s="25"/>
      <c r="Q15" s="27"/>
      <c r="R15" s="28"/>
    </row>
    <row r="16" spans="1:18" s="21" customFormat="1" ht="20.25">
      <c r="A16" s="30"/>
      <c r="B16" s="79" t="s">
        <v>92</v>
      </c>
      <c r="C16" s="17" t="s">
        <v>27</v>
      </c>
      <c r="D16" s="17" t="s">
        <v>27</v>
      </c>
      <c r="E16" s="23"/>
      <c r="F16" s="23"/>
      <c r="G16" s="23"/>
      <c r="H16" s="23"/>
      <c r="I16" s="23"/>
      <c r="J16" s="23"/>
      <c r="K16" s="23"/>
      <c r="L16" s="23"/>
      <c r="M16" s="8"/>
      <c r="N16" s="8"/>
      <c r="O16" s="8"/>
      <c r="P16" s="8"/>
      <c r="Q16" s="19"/>
      <c r="R16" s="20"/>
    </row>
    <row r="17" spans="1:18" s="21" customFormat="1" ht="28.5" customHeight="1">
      <c r="A17" s="18"/>
      <c r="B17" s="32"/>
      <c r="C17" s="18"/>
      <c r="D17" s="18"/>
      <c r="E17" s="33"/>
      <c r="F17" s="33"/>
      <c r="G17" s="33"/>
      <c r="H17" s="34"/>
      <c r="I17" s="34"/>
      <c r="J17" s="34"/>
      <c r="K17" s="33"/>
      <c r="L17" s="33"/>
      <c r="M17" s="18"/>
      <c r="N17" s="18"/>
      <c r="O17" s="18"/>
      <c r="P17" s="18"/>
      <c r="Q17" s="35"/>
      <c r="R17" s="20"/>
    </row>
    <row r="18" spans="1:18" s="21" customFormat="1" ht="20.25">
      <c r="A18" s="366" t="s">
        <v>32</v>
      </c>
      <c r="B18" s="366"/>
      <c r="C18" s="366"/>
      <c r="D18" s="18"/>
      <c r="E18" s="18"/>
      <c r="F18" s="34"/>
      <c r="G18" s="18"/>
      <c r="H18" s="18"/>
      <c r="I18" s="18"/>
      <c r="J18" s="9"/>
      <c r="K18" s="18"/>
      <c r="L18" s="18"/>
      <c r="M18" s="18"/>
      <c r="N18" s="34"/>
      <c r="O18" s="34"/>
      <c r="P18" s="18"/>
      <c r="Q18" s="35"/>
      <c r="R18" s="37"/>
    </row>
    <row r="19" spans="1:19" s="21" customFormat="1" ht="20.25">
      <c r="A19" s="73"/>
      <c r="B19" s="80" t="s">
        <v>92</v>
      </c>
      <c r="C19" s="81" t="s">
        <v>27</v>
      </c>
      <c r="D19" s="9" t="s">
        <v>27</v>
      </c>
      <c r="E19" s="9" t="s">
        <v>27</v>
      </c>
      <c r="F19" s="9" t="s">
        <v>27</v>
      </c>
      <c r="G19" s="9" t="s">
        <v>27</v>
      </c>
      <c r="H19" s="9" t="s">
        <v>27</v>
      </c>
      <c r="I19" s="39"/>
      <c r="J19" s="39"/>
      <c r="K19" s="9" t="s">
        <v>27</v>
      </c>
      <c r="L19" s="9" t="s">
        <v>27</v>
      </c>
      <c r="M19" s="9" t="s">
        <v>27</v>
      </c>
      <c r="N19" s="9" t="s">
        <v>27</v>
      </c>
      <c r="O19" s="9" t="s">
        <v>27</v>
      </c>
      <c r="P19" s="9" t="s">
        <v>27</v>
      </c>
      <c r="Q19" s="35"/>
      <c r="R19" s="37"/>
      <c r="S19" s="40"/>
    </row>
    <row r="20" spans="1:19" s="21" customFormat="1" ht="20.25">
      <c r="A20" s="36"/>
      <c r="B20" s="366" t="s">
        <v>33</v>
      </c>
      <c r="C20" s="366"/>
      <c r="D20" s="366"/>
      <c r="E20" s="366"/>
      <c r="F20" s="366"/>
      <c r="G20" s="366"/>
      <c r="H20" s="366"/>
      <c r="I20" s="366"/>
      <c r="J20" s="366"/>
      <c r="K20" s="366"/>
      <c r="L20" s="366"/>
      <c r="M20" s="366"/>
      <c r="N20" s="366"/>
      <c r="O20" s="366"/>
      <c r="P20" s="366"/>
      <c r="Q20" s="35"/>
      <c r="R20" s="37"/>
      <c r="S20" s="40"/>
    </row>
    <row r="21" spans="1:18" ht="30">
      <c r="A21" s="9"/>
      <c r="B21" s="73" t="s">
        <v>28</v>
      </c>
      <c r="C21" s="41"/>
      <c r="D21" s="41"/>
      <c r="E21" s="92">
        <f aca="true" t="shared" si="1" ref="E21:L21">E22+E23+E24+E25+E26+E27+E28+E29+E30+E31+E32+E33+E34+E35+E36+E37+E38+E39+E40+E41+E42+E43</f>
        <v>442237.45199999993</v>
      </c>
      <c r="F21" s="92">
        <f t="shared" si="1"/>
        <v>246297.72399999993</v>
      </c>
      <c r="G21" s="92">
        <f t="shared" si="1"/>
        <v>129974.05500000002</v>
      </c>
      <c r="H21" s="92">
        <f t="shared" si="1"/>
        <v>108378.14100000002</v>
      </c>
      <c r="I21" s="92">
        <f t="shared" si="1"/>
        <v>79098.01599999999</v>
      </c>
      <c r="J21" s="92">
        <f t="shared" si="1"/>
        <v>29280.125</v>
      </c>
      <c r="K21" s="92">
        <f t="shared" si="1"/>
        <v>18603.028000000002</v>
      </c>
      <c r="L21" s="92">
        <f t="shared" si="1"/>
        <v>2992.037</v>
      </c>
      <c r="M21" s="43"/>
      <c r="N21" s="41"/>
      <c r="O21" s="41"/>
      <c r="P21" s="41"/>
      <c r="R21" s="45"/>
    </row>
    <row r="22" spans="1:19" s="21" customFormat="1" ht="84">
      <c r="A22" s="74">
        <v>1</v>
      </c>
      <c r="B22" s="94" t="s">
        <v>40</v>
      </c>
      <c r="C22" s="74" t="s">
        <v>159</v>
      </c>
      <c r="D22" s="69" t="s">
        <v>42</v>
      </c>
      <c r="E22" s="102">
        <v>25078.913</v>
      </c>
      <c r="F22" s="102">
        <v>16118.937</v>
      </c>
      <c r="G22" s="102">
        <v>16118.937</v>
      </c>
      <c r="H22" s="102">
        <v>13638</v>
      </c>
      <c r="I22" s="104">
        <v>8000</v>
      </c>
      <c r="J22" s="104">
        <v>5638</v>
      </c>
      <c r="K22" s="104">
        <v>1500</v>
      </c>
      <c r="L22" s="106">
        <v>980.937</v>
      </c>
      <c r="M22" s="84" t="s">
        <v>93</v>
      </c>
      <c r="N22" s="78" t="s">
        <v>94</v>
      </c>
      <c r="O22" s="78" t="s">
        <v>95</v>
      </c>
      <c r="P22" s="83" t="s">
        <v>96</v>
      </c>
      <c r="Q22" s="90">
        <v>54.17</v>
      </c>
      <c r="R22" s="49"/>
      <c r="S22" s="40"/>
    </row>
    <row r="23" spans="1:19" s="21" customFormat="1" ht="121.5">
      <c r="A23" s="74">
        <v>2</v>
      </c>
      <c r="B23" s="94" t="s">
        <v>43</v>
      </c>
      <c r="C23" s="74" t="s">
        <v>44</v>
      </c>
      <c r="D23" s="69" t="s">
        <v>45</v>
      </c>
      <c r="E23" s="102">
        <v>2647.775</v>
      </c>
      <c r="F23" s="102">
        <v>1135.4</v>
      </c>
      <c r="G23" s="102">
        <v>1135.4</v>
      </c>
      <c r="H23" s="102">
        <v>1021.4</v>
      </c>
      <c r="I23" s="102">
        <v>1021.4</v>
      </c>
      <c r="J23" s="103"/>
      <c r="K23" s="104">
        <v>114</v>
      </c>
      <c r="L23" s="106">
        <v>0</v>
      </c>
      <c r="M23" s="86" t="s">
        <v>93</v>
      </c>
      <c r="N23" s="71" t="s">
        <v>97</v>
      </c>
      <c r="O23" s="78" t="s">
        <v>152</v>
      </c>
      <c r="P23" s="82" t="s">
        <v>98</v>
      </c>
      <c r="Q23" s="90">
        <v>45</v>
      </c>
      <c r="R23" s="49"/>
      <c r="S23" s="40"/>
    </row>
    <row r="24" spans="1:19" s="21" customFormat="1" ht="105">
      <c r="A24" s="76">
        <v>3</v>
      </c>
      <c r="B24" s="94" t="s">
        <v>46</v>
      </c>
      <c r="C24" s="74" t="s">
        <v>41</v>
      </c>
      <c r="D24" s="77" t="s">
        <v>47</v>
      </c>
      <c r="E24" s="102">
        <v>52843.7</v>
      </c>
      <c r="F24" s="102">
        <v>21587.519</v>
      </c>
      <c r="G24" s="102">
        <v>3875</v>
      </c>
      <c r="H24" s="102">
        <v>3000</v>
      </c>
      <c r="I24" s="102">
        <v>3000</v>
      </c>
      <c r="J24" s="103"/>
      <c r="K24" s="104">
        <v>875</v>
      </c>
      <c r="L24" s="105"/>
      <c r="M24" s="84" t="s">
        <v>93</v>
      </c>
      <c r="N24" s="78" t="s">
        <v>99</v>
      </c>
      <c r="O24" s="78" t="s">
        <v>100</v>
      </c>
      <c r="P24" s="85" t="s">
        <v>101</v>
      </c>
      <c r="Q24" s="90">
        <v>16.8</v>
      </c>
      <c r="R24" s="49"/>
      <c r="S24" s="40"/>
    </row>
    <row r="25" spans="1:19" s="21" customFormat="1" ht="121.5">
      <c r="A25" s="74">
        <v>4</v>
      </c>
      <c r="B25" s="94" t="s">
        <v>48</v>
      </c>
      <c r="C25" s="74" t="s">
        <v>49</v>
      </c>
      <c r="D25" s="70" t="s">
        <v>50</v>
      </c>
      <c r="E25" s="102">
        <v>5230.821</v>
      </c>
      <c r="F25" s="102">
        <v>2428.214</v>
      </c>
      <c r="G25" s="102">
        <v>2428.214</v>
      </c>
      <c r="H25" s="107">
        <v>2185</v>
      </c>
      <c r="I25" s="107">
        <v>2185</v>
      </c>
      <c r="J25" s="103"/>
      <c r="K25" s="104">
        <v>243.214</v>
      </c>
      <c r="L25" s="105"/>
      <c r="M25" s="86" t="s">
        <v>93</v>
      </c>
      <c r="N25" s="78" t="s">
        <v>102</v>
      </c>
      <c r="O25" s="78" t="s">
        <v>153</v>
      </c>
      <c r="P25" s="82" t="s">
        <v>103</v>
      </c>
      <c r="Q25" s="90">
        <v>49.17</v>
      </c>
      <c r="R25" s="49"/>
      <c r="S25" s="40"/>
    </row>
    <row r="26" spans="1:19" s="21" customFormat="1" ht="101.25">
      <c r="A26" s="69">
        <v>5</v>
      </c>
      <c r="B26" s="95" t="s">
        <v>51</v>
      </c>
      <c r="C26" s="69" t="s">
        <v>52</v>
      </c>
      <c r="D26" s="70" t="s">
        <v>53</v>
      </c>
      <c r="E26" s="102">
        <v>14184.64</v>
      </c>
      <c r="F26" s="102">
        <v>3700</v>
      </c>
      <c r="G26" s="102">
        <v>3700</v>
      </c>
      <c r="H26" s="108">
        <v>2700</v>
      </c>
      <c r="I26" s="108">
        <v>2700</v>
      </c>
      <c r="J26" s="104"/>
      <c r="K26" s="104">
        <v>1000</v>
      </c>
      <c r="L26" s="106">
        <v>0</v>
      </c>
      <c r="M26" s="86" t="s">
        <v>93</v>
      </c>
      <c r="N26" s="78" t="s">
        <v>104</v>
      </c>
      <c r="O26" s="78" t="s">
        <v>153</v>
      </c>
      <c r="P26" s="87" t="s">
        <v>154</v>
      </c>
      <c r="Q26" s="90">
        <v>63.33</v>
      </c>
      <c r="R26" s="49"/>
      <c r="S26" s="40"/>
    </row>
    <row r="27" spans="1:19" s="21" customFormat="1" ht="81">
      <c r="A27" s="68">
        <v>6</v>
      </c>
      <c r="B27" s="94" t="s">
        <v>54</v>
      </c>
      <c r="C27" s="74" t="s">
        <v>44</v>
      </c>
      <c r="D27" s="72" t="s">
        <v>55</v>
      </c>
      <c r="E27" s="102">
        <v>6455.45</v>
      </c>
      <c r="F27" s="102">
        <v>4418.2</v>
      </c>
      <c r="G27" s="102">
        <v>4418.2</v>
      </c>
      <c r="H27" s="102">
        <v>3093</v>
      </c>
      <c r="I27" s="104"/>
      <c r="J27" s="104">
        <v>3093</v>
      </c>
      <c r="K27" s="104">
        <v>1325.2</v>
      </c>
      <c r="L27" s="105"/>
      <c r="M27" s="84" t="s">
        <v>93</v>
      </c>
      <c r="N27" s="78" t="s">
        <v>105</v>
      </c>
      <c r="O27" s="78" t="s">
        <v>106</v>
      </c>
      <c r="P27" s="87" t="s">
        <v>107</v>
      </c>
      <c r="Q27" s="90">
        <v>46.67</v>
      </c>
      <c r="R27" s="49"/>
      <c r="S27" s="40"/>
    </row>
    <row r="28" spans="1:19" s="21" customFormat="1" ht="121.5">
      <c r="A28" s="68">
        <v>7</v>
      </c>
      <c r="B28" s="94" t="s">
        <v>56</v>
      </c>
      <c r="C28" s="74" t="s">
        <v>57</v>
      </c>
      <c r="D28" s="71" t="s">
        <v>58</v>
      </c>
      <c r="E28" s="102">
        <v>18022.289</v>
      </c>
      <c r="F28" s="102">
        <v>9605.667</v>
      </c>
      <c r="G28" s="102">
        <v>1200</v>
      </c>
      <c r="H28" s="102">
        <v>1000</v>
      </c>
      <c r="I28" s="104">
        <v>1000</v>
      </c>
      <c r="J28" s="104"/>
      <c r="K28" s="104">
        <v>200</v>
      </c>
      <c r="L28" s="105"/>
      <c r="M28" s="84" t="s">
        <v>108</v>
      </c>
      <c r="N28" s="84" t="s">
        <v>109</v>
      </c>
      <c r="O28" s="84" t="s">
        <v>110</v>
      </c>
      <c r="P28" s="84" t="s">
        <v>111</v>
      </c>
      <c r="Q28" s="90">
        <v>45.67</v>
      </c>
      <c r="R28" s="49"/>
      <c r="S28" s="40"/>
    </row>
    <row r="29" spans="1:19" s="21" customFormat="1" ht="75">
      <c r="A29" s="68">
        <v>8</v>
      </c>
      <c r="B29" s="94" t="s">
        <v>59</v>
      </c>
      <c r="C29" s="74" t="s">
        <v>63</v>
      </c>
      <c r="D29" s="69" t="s">
        <v>60</v>
      </c>
      <c r="E29" s="102">
        <v>14177.866</v>
      </c>
      <c r="F29" s="102">
        <v>9303.41</v>
      </c>
      <c r="G29" s="102">
        <v>6303.41</v>
      </c>
      <c r="H29" s="102">
        <v>4442.7</v>
      </c>
      <c r="I29" s="104">
        <v>2000</v>
      </c>
      <c r="J29" s="104">
        <v>2442.7</v>
      </c>
      <c r="K29" s="104">
        <v>1860.71</v>
      </c>
      <c r="L29" s="105"/>
      <c r="M29" s="84" t="s">
        <v>93</v>
      </c>
      <c r="N29" s="78" t="s">
        <v>112</v>
      </c>
      <c r="O29" s="78" t="s">
        <v>113</v>
      </c>
      <c r="P29" s="82" t="s">
        <v>114</v>
      </c>
      <c r="Q29" s="90">
        <v>50</v>
      </c>
      <c r="R29" s="49"/>
      <c r="S29" s="40"/>
    </row>
    <row r="30" spans="1:19" s="21" customFormat="1" ht="200.25" customHeight="1">
      <c r="A30" s="68">
        <v>9</v>
      </c>
      <c r="B30" s="96" t="s">
        <v>156</v>
      </c>
      <c r="C30" s="74" t="s">
        <v>57</v>
      </c>
      <c r="D30" s="69" t="s">
        <v>60</v>
      </c>
      <c r="E30" s="102">
        <v>27019.3</v>
      </c>
      <c r="F30" s="102">
        <v>10294.787</v>
      </c>
      <c r="G30" s="102">
        <v>5364</v>
      </c>
      <c r="H30" s="102">
        <v>4827</v>
      </c>
      <c r="I30" s="104">
        <v>2827</v>
      </c>
      <c r="J30" s="104">
        <v>2000</v>
      </c>
      <c r="K30" s="104">
        <v>537</v>
      </c>
      <c r="L30" s="105"/>
      <c r="M30" s="84" t="s">
        <v>93</v>
      </c>
      <c r="N30" s="88" t="s">
        <v>115</v>
      </c>
      <c r="O30" s="88" t="s">
        <v>116</v>
      </c>
      <c r="P30" s="88" t="s">
        <v>117</v>
      </c>
      <c r="Q30" s="90">
        <v>14.8</v>
      </c>
      <c r="R30" s="49"/>
      <c r="S30" s="40"/>
    </row>
    <row r="31" spans="1:19" s="21" customFormat="1" ht="101.25">
      <c r="A31" s="68">
        <v>10</v>
      </c>
      <c r="B31" s="94" t="s">
        <v>62</v>
      </c>
      <c r="C31" s="74" t="s">
        <v>63</v>
      </c>
      <c r="D31" s="68" t="s">
        <v>64</v>
      </c>
      <c r="E31" s="102">
        <v>34933.38</v>
      </c>
      <c r="F31" s="102">
        <v>26883.378</v>
      </c>
      <c r="G31" s="102">
        <v>6500</v>
      </c>
      <c r="H31" s="102">
        <v>5000</v>
      </c>
      <c r="I31" s="104">
        <v>4000</v>
      </c>
      <c r="J31" s="104">
        <v>1000</v>
      </c>
      <c r="K31" s="104">
        <v>1500</v>
      </c>
      <c r="L31" s="105"/>
      <c r="M31" s="84" t="s">
        <v>93</v>
      </c>
      <c r="N31" s="78" t="s">
        <v>118</v>
      </c>
      <c r="O31" s="78" t="s">
        <v>119</v>
      </c>
      <c r="P31" s="87" t="s">
        <v>107</v>
      </c>
      <c r="Q31" s="90">
        <v>47.5</v>
      </c>
      <c r="R31" s="49"/>
      <c r="S31" s="40"/>
    </row>
    <row r="32" spans="1:19" s="21" customFormat="1" ht="121.5">
      <c r="A32" s="71">
        <v>11</v>
      </c>
      <c r="B32" s="95" t="s">
        <v>65</v>
      </c>
      <c r="C32" s="74" t="s">
        <v>63</v>
      </c>
      <c r="D32" s="68" t="s">
        <v>66</v>
      </c>
      <c r="E32" s="102">
        <v>11605.238</v>
      </c>
      <c r="F32" s="102">
        <v>9503.95</v>
      </c>
      <c r="G32" s="102">
        <v>5000</v>
      </c>
      <c r="H32" s="102">
        <v>4000</v>
      </c>
      <c r="I32" s="104">
        <v>3200</v>
      </c>
      <c r="J32" s="104">
        <v>800</v>
      </c>
      <c r="K32" s="104">
        <v>1000</v>
      </c>
      <c r="L32" s="105"/>
      <c r="M32" s="84" t="s">
        <v>93</v>
      </c>
      <c r="N32" s="78" t="s">
        <v>120</v>
      </c>
      <c r="O32" s="88" t="s">
        <v>121</v>
      </c>
      <c r="P32" s="82" t="s">
        <v>122</v>
      </c>
      <c r="Q32" s="90">
        <v>37.35</v>
      </c>
      <c r="R32" s="49"/>
      <c r="S32" s="40"/>
    </row>
    <row r="33" spans="1:19" s="21" customFormat="1" ht="101.25">
      <c r="A33" s="68">
        <v>12</v>
      </c>
      <c r="B33" s="94" t="s">
        <v>67</v>
      </c>
      <c r="C33" s="74" t="s">
        <v>68</v>
      </c>
      <c r="D33" s="72" t="s">
        <v>69</v>
      </c>
      <c r="E33" s="102">
        <v>34615.4</v>
      </c>
      <c r="F33" s="102">
        <v>19534.849</v>
      </c>
      <c r="G33" s="102">
        <v>19534.849</v>
      </c>
      <c r="H33" s="102">
        <v>17575</v>
      </c>
      <c r="I33" s="104">
        <v>10000</v>
      </c>
      <c r="J33" s="104">
        <v>7575</v>
      </c>
      <c r="K33" s="104">
        <v>1959</v>
      </c>
      <c r="L33" s="105"/>
      <c r="M33" s="84" t="s">
        <v>93</v>
      </c>
      <c r="N33" s="78" t="s">
        <v>123</v>
      </c>
      <c r="O33" s="88" t="s">
        <v>124</v>
      </c>
      <c r="P33" s="78" t="s">
        <v>125</v>
      </c>
      <c r="Q33" s="90">
        <v>49.17</v>
      </c>
      <c r="R33" s="49"/>
      <c r="S33" s="40"/>
    </row>
    <row r="34" spans="1:19" s="21" customFormat="1" ht="182.25">
      <c r="A34" s="68">
        <v>13</v>
      </c>
      <c r="B34" s="94" t="s">
        <v>70</v>
      </c>
      <c r="C34" s="74" t="s">
        <v>63</v>
      </c>
      <c r="D34" s="69" t="s">
        <v>71</v>
      </c>
      <c r="E34" s="102">
        <v>43431.897</v>
      </c>
      <c r="F34" s="102">
        <v>39776.85</v>
      </c>
      <c r="G34" s="102">
        <v>16368.25</v>
      </c>
      <c r="H34" s="102">
        <v>14731.425</v>
      </c>
      <c r="I34" s="104">
        <v>10000</v>
      </c>
      <c r="J34" s="104">
        <v>4731.425</v>
      </c>
      <c r="K34" s="104">
        <v>1636.825</v>
      </c>
      <c r="L34" s="105"/>
      <c r="M34" s="84" t="s">
        <v>126</v>
      </c>
      <c r="N34" s="78" t="s">
        <v>127</v>
      </c>
      <c r="O34" s="78" t="s">
        <v>128</v>
      </c>
      <c r="P34" s="82" t="s">
        <v>114</v>
      </c>
      <c r="Q34" s="90">
        <v>49.17</v>
      </c>
      <c r="R34" s="49"/>
      <c r="S34" s="40"/>
    </row>
    <row r="35" spans="1:19" s="21" customFormat="1" ht="182.25">
      <c r="A35" s="68">
        <v>14</v>
      </c>
      <c r="B35" s="94" t="s">
        <v>72</v>
      </c>
      <c r="C35" s="74" t="s">
        <v>44</v>
      </c>
      <c r="D35" s="78" t="s">
        <v>50</v>
      </c>
      <c r="E35" s="102">
        <v>6050.801</v>
      </c>
      <c r="F35" s="102">
        <v>1912.244</v>
      </c>
      <c r="G35" s="102">
        <v>1912.244</v>
      </c>
      <c r="H35" s="102">
        <v>1721.02</v>
      </c>
      <c r="I35" s="102">
        <v>1721.02</v>
      </c>
      <c r="J35" s="104"/>
      <c r="K35" s="104">
        <v>191.224</v>
      </c>
      <c r="L35" s="105"/>
      <c r="M35" s="84" t="s">
        <v>93</v>
      </c>
      <c r="N35" s="78" t="s">
        <v>129</v>
      </c>
      <c r="O35" s="88" t="s">
        <v>130</v>
      </c>
      <c r="P35" s="82" t="s">
        <v>131</v>
      </c>
      <c r="Q35" s="90">
        <v>40.33</v>
      </c>
      <c r="R35" s="49"/>
      <c r="S35" s="40"/>
    </row>
    <row r="36" spans="1:19" s="21" customFormat="1" ht="101.25">
      <c r="A36" s="68">
        <v>15</v>
      </c>
      <c r="B36" s="94" t="s">
        <v>73</v>
      </c>
      <c r="C36" s="74" t="s">
        <v>74</v>
      </c>
      <c r="D36" s="69" t="s">
        <v>75</v>
      </c>
      <c r="E36" s="102">
        <v>50930.3</v>
      </c>
      <c r="F36" s="102">
        <v>33982.9</v>
      </c>
      <c r="G36" s="102">
        <v>5000</v>
      </c>
      <c r="H36" s="102">
        <v>2000</v>
      </c>
      <c r="I36" s="102">
        <v>2000</v>
      </c>
      <c r="J36" s="104"/>
      <c r="K36" s="104">
        <v>1000</v>
      </c>
      <c r="L36" s="106">
        <v>2000</v>
      </c>
      <c r="M36" s="84" t="s">
        <v>93</v>
      </c>
      <c r="N36" s="78" t="s">
        <v>132</v>
      </c>
      <c r="O36" s="78" t="s">
        <v>133</v>
      </c>
      <c r="P36" s="82" t="s">
        <v>134</v>
      </c>
      <c r="Q36" s="90">
        <v>49.17</v>
      </c>
      <c r="R36" s="49"/>
      <c r="S36" s="40"/>
    </row>
    <row r="37" spans="1:19" s="21" customFormat="1" ht="60.75">
      <c r="A37" s="68">
        <v>16</v>
      </c>
      <c r="B37" s="94" t="s">
        <v>76</v>
      </c>
      <c r="C37" s="74" t="s">
        <v>77</v>
      </c>
      <c r="D37" s="71" t="s">
        <v>78</v>
      </c>
      <c r="E37" s="102">
        <v>14867.21</v>
      </c>
      <c r="F37" s="102">
        <v>3892.3</v>
      </c>
      <c r="G37" s="102">
        <v>3892.3</v>
      </c>
      <c r="H37" s="102">
        <v>3503</v>
      </c>
      <c r="I37" s="102">
        <v>3503</v>
      </c>
      <c r="J37" s="104"/>
      <c r="K37" s="104">
        <v>389.3</v>
      </c>
      <c r="L37" s="105"/>
      <c r="M37" s="84" t="s">
        <v>93</v>
      </c>
      <c r="N37" s="78" t="s">
        <v>135</v>
      </c>
      <c r="O37" s="78" t="s">
        <v>136</v>
      </c>
      <c r="P37" s="87" t="s">
        <v>137</v>
      </c>
      <c r="Q37" s="90">
        <v>44.17</v>
      </c>
      <c r="R37" s="49"/>
      <c r="S37" s="40"/>
    </row>
    <row r="38" spans="1:19" s="21" customFormat="1" ht="227.25" customHeight="1">
      <c r="A38" s="68">
        <v>17</v>
      </c>
      <c r="B38" s="94" t="s">
        <v>157</v>
      </c>
      <c r="C38" s="74" t="s">
        <v>44</v>
      </c>
      <c r="D38" s="78" t="s">
        <v>79</v>
      </c>
      <c r="E38" s="102">
        <v>9353.37</v>
      </c>
      <c r="F38" s="102">
        <v>4668.215</v>
      </c>
      <c r="G38" s="102">
        <v>4668.215</v>
      </c>
      <c r="H38" s="102">
        <v>3667.068</v>
      </c>
      <c r="I38" s="104">
        <v>2667.068</v>
      </c>
      <c r="J38" s="104">
        <v>1000</v>
      </c>
      <c r="K38" s="104">
        <v>1001.147</v>
      </c>
      <c r="L38" s="105"/>
      <c r="M38" s="84" t="s">
        <v>93</v>
      </c>
      <c r="N38" s="78" t="s">
        <v>138</v>
      </c>
      <c r="O38" s="89" t="s">
        <v>139</v>
      </c>
      <c r="P38" s="82" t="s">
        <v>131</v>
      </c>
      <c r="Q38" s="90">
        <v>47.5</v>
      </c>
      <c r="R38" s="49"/>
      <c r="S38" s="40"/>
    </row>
    <row r="39" spans="1:19" s="21" customFormat="1" ht="81">
      <c r="A39" s="68">
        <v>18</v>
      </c>
      <c r="B39" s="95" t="s">
        <v>80</v>
      </c>
      <c r="C39" s="74" t="s">
        <v>61</v>
      </c>
      <c r="D39" s="77" t="s">
        <v>81</v>
      </c>
      <c r="E39" s="102">
        <v>11566.43</v>
      </c>
      <c r="F39" s="102">
        <v>4370.985</v>
      </c>
      <c r="G39" s="102">
        <v>4370.985</v>
      </c>
      <c r="H39" s="102">
        <v>3931.717</v>
      </c>
      <c r="I39" s="102">
        <v>3931.717</v>
      </c>
      <c r="J39" s="104"/>
      <c r="K39" s="104">
        <v>439.268</v>
      </c>
      <c r="L39" s="105"/>
      <c r="M39" s="84" t="s">
        <v>93</v>
      </c>
      <c r="N39" s="78" t="s">
        <v>140</v>
      </c>
      <c r="O39" s="78" t="s">
        <v>141</v>
      </c>
      <c r="P39" s="87" t="s">
        <v>137</v>
      </c>
      <c r="Q39" s="90">
        <v>54.17</v>
      </c>
      <c r="R39" s="49"/>
      <c r="S39" s="40"/>
    </row>
    <row r="40" spans="1:19" s="21" customFormat="1" ht="182.25">
      <c r="A40" s="68">
        <v>19</v>
      </c>
      <c r="B40" s="94" t="s">
        <v>82</v>
      </c>
      <c r="C40" s="74" t="s">
        <v>44</v>
      </c>
      <c r="D40" s="78" t="s">
        <v>83</v>
      </c>
      <c r="E40" s="102">
        <v>17345.332</v>
      </c>
      <c r="F40" s="102">
        <v>8814.332</v>
      </c>
      <c r="G40" s="102">
        <v>8814.332</v>
      </c>
      <c r="H40" s="102">
        <v>7932.932</v>
      </c>
      <c r="I40" s="102">
        <v>7932.932</v>
      </c>
      <c r="J40" s="104"/>
      <c r="K40" s="104">
        <v>881.4</v>
      </c>
      <c r="L40" s="105"/>
      <c r="M40" s="84" t="s">
        <v>93</v>
      </c>
      <c r="N40" s="78" t="s">
        <v>142</v>
      </c>
      <c r="O40" s="88" t="s">
        <v>143</v>
      </c>
      <c r="P40" s="82" t="s">
        <v>131</v>
      </c>
      <c r="Q40" s="90">
        <v>50</v>
      </c>
      <c r="R40" s="49"/>
      <c r="S40" s="40"/>
    </row>
    <row r="41" spans="1:19" s="40" customFormat="1" ht="105" customHeight="1">
      <c r="A41" s="68">
        <v>20</v>
      </c>
      <c r="B41" s="94" t="s">
        <v>84</v>
      </c>
      <c r="C41" s="74" t="s">
        <v>85</v>
      </c>
      <c r="D41" s="72" t="s">
        <v>86</v>
      </c>
      <c r="E41" s="102">
        <v>20314.903</v>
      </c>
      <c r="F41" s="102">
        <v>6590.754</v>
      </c>
      <c r="G41" s="102">
        <v>6590.754</v>
      </c>
      <c r="H41" s="102">
        <v>5907.8</v>
      </c>
      <c r="I41" s="104">
        <v>4907.8</v>
      </c>
      <c r="J41" s="104">
        <v>1000</v>
      </c>
      <c r="K41" s="109">
        <v>682.954</v>
      </c>
      <c r="L41" s="110"/>
      <c r="M41" s="84" t="s">
        <v>93</v>
      </c>
      <c r="N41" s="88" t="s">
        <v>144</v>
      </c>
      <c r="O41" s="78" t="s">
        <v>145</v>
      </c>
      <c r="P41" s="85" t="s">
        <v>146</v>
      </c>
      <c r="Q41" s="90">
        <v>15.5</v>
      </c>
      <c r="R41" s="37"/>
      <c r="S41" s="21"/>
    </row>
    <row r="42" spans="1:19" s="21" customFormat="1" ht="162">
      <c r="A42" s="68">
        <v>21</v>
      </c>
      <c r="B42" s="94" t="s">
        <v>87</v>
      </c>
      <c r="C42" s="74" t="s">
        <v>63</v>
      </c>
      <c r="D42" s="71" t="s">
        <v>88</v>
      </c>
      <c r="E42" s="102">
        <v>8973.071</v>
      </c>
      <c r="F42" s="102">
        <v>6106.968</v>
      </c>
      <c r="G42" s="102">
        <v>1111.1</v>
      </c>
      <c r="H42" s="102">
        <v>1000</v>
      </c>
      <c r="I42" s="102">
        <v>1000</v>
      </c>
      <c r="J42" s="104"/>
      <c r="K42" s="104">
        <v>100</v>
      </c>
      <c r="L42" s="106">
        <v>11.1</v>
      </c>
      <c r="M42" s="84" t="s">
        <v>93</v>
      </c>
      <c r="N42" s="78" t="s">
        <v>147</v>
      </c>
      <c r="O42" s="78" t="s">
        <v>148</v>
      </c>
      <c r="P42" s="82" t="s">
        <v>149</v>
      </c>
      <c r="Q42" s="90">
        <v>40</v>
      </c>
      <c r="R42" s="51"/>
      <c r="S42" s="52"/>
    </row>
    <row r="43" spans="1:19" s="40" customFormat="1" ht="75" customHeight="1">
      <c r="A43" s="71">
        <v>22</v>
      </c>
      <c r="B43" s="95" t="s">
        <v>89</v>
      </c>
      <c r="C43" s="69" t="s">
        <v>90</v>
      </c>
      <c r="D43" s="69" t="s">
        <v>91</v>
      </c>
      <c r="E43" s="102">
        <v>12589.366</v>
      </c>
      <c r="F43" s="102">
        <v>1667.865</v>
      </c>
      <c r="G43" s="102">
        <v>1667.865</v>
      </c>
      <c r="H43" s="108">
        <v>1501.079</v>
      </c>
      <c r="I43" s="108">
        <v>1501.079</v>
      </c>
      <c r="J43" s="106"/>
      <c r="K43" s="111">
        <v>166.786</v>
      </c>
      <c r="L43" s="112"/>
      <c r="M43" s="84" t="s">
        <v>93</v>
      </c>
      <c r="N43" s="78" t="s">
        <v>150</v>
      </c>
      <c r="O43" s="78" t="s">
        <v>151</v>
      </c>
      <c r="P43" s="82" t="s">
        <v>114</v>
      </c>
      <c r="Q43" s="90">
        <v>59.17</v>
      </c>
      <c r="R43" s="37"/>
      <c r="S43" s="21"/>
    </row>
    <row r="44" spans="1:19" s="40" customFormat="1" ht="75" customHeight="1">
      <c r="A44" s="113"/>
      <c r="B44" s="114"/>
      <c r="C44" s="115"/>
      <c r="D44" s="115"/>
      <c r="E44" s="116"/>
      <c r="F44" s="116"/>
      <c r="G44" s="116"/>
      <c r="H44" s="117"/>
      <c r="I44" s="117"/>
      <c r="J44" s="118"/>
      <c r="K44" s="119"/>
      <c r="L44" s="120"/>
      <c r="M44" s="121"/>
      <c r="N44" s="122"/>
      <c r="O44" s="122"/>
      <c r="P44" s="123"/>
      <c r="Q44" s="124"/>
      <c r="R44" s="125"/>
      <c r="S44" s="21"/>
    </row>
    <row r="46" spans="2:15" ht="23.25">
      <c r="B46" s="385" t="s">
        <v>38</v>
      </c>
      <c r="C46" s="385"/>
      <c r="D46" s="385"/>
      <c r="E46" s="385"/>
      <c r="F46" s="385"/>
      <c r="G46" s="98"/>
      <c r="H46" s="99"/>
      <c r="I46" s="100"/>
      <c r="J46" s="100"/>
      <c r="K46" s="100"/>
      <c r="L46" s="98"/>
      <c r="M46" s="101"/>
      <c r="N46" s="386" t="s">
        <v>158</v>
      </c>
      <c r="O46" s="387"/>
    </row>
    <row r="47" spans="9:11" ht="20.25">
      <c r="I47" s="97"/>
      <c r="J47" s="97"/>
      <c r="K47" s="97"/>
    </row>
  </sheetData>
  <sheetProtection/>
  <mergeCells count="28">
    <mergeCell ref="A14:C14"/>
    <mergeCell ref="A18:C18"/>
    <mergeCell ref="B46:F46"/>
    <mergeCell ref="B20:P20"/>
    <mergeCell ref="N46:O46"/>
    <mergeCell ref="R6:R9"/>
    <mergeCell ref="M6:M9"/>
    <mergeCell ref="N6:O6"/>
    <mergeCell ref="P6:P9"/>
    <mergeCell ref="Q6:Q9"/>
    <mergeCell ref="O7:O9"/>
    <mergeCell ref="F7:F9"/>
    <mergeCell ref="G6:L6"/>
    <mergeCell ref="H8:J8"/>
    <mergeCell ref="G7:G9"/>
    <mergeCell ref="H7:L7"/>
    <mergeCell ref="K8:K9"/>
    <mergeCell ref="L8:L9"/>
    <mergeCell ref="P1:Q1"/>
    <mergeCell ref="P2:Q2"/>
    <mergeCell ref="A4:Q4"/>
    <mergeCell ref="A6:A9"/>
    <mergeCell ref="B6:B9"/>
    <mergeCell ref="C6:C9"/>
    <mergeCell ref="D6:D9"/>
    <mergeCell ref="E6:F6"/>
    <mergeCell ref="N7:N9"/>
    <mergeCell ref="E7:E9"/>
  </mergeCells>
  <printOptions/>
  <pageMargins left="0.18" right="0.23622047244094488" top="0.15748031496062992" bottom="0.1968503937007874" header="0" footer="0"/>
  <pageSetup fitToHeight="0" fitToWidth="1" horizontalDpi="600" verticalDpi="600" orientation="landscape" paperSize="9" scale="43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9"/>
  <sheetViews>
    <sheetView view="pageBreakPreview" zoomScale="40" zoomScaleNormal="70" zoomScaleSheetLayoutView="40" zoomScalePageLayoutView="0" workbookViewId="0" topLeftCell="A2">
      <selection activeCell="A43" sqref="A43:IV43"/>
    </sheetView>
  </sheetViews>
  <sheetFormatPr defaultColWidth="9.140625" defaultRowHeight="15"/>
  <cols>
    <col min="1" max="1" width="7.140625" style="62" customWidth="1"/>
    <col min="2" max="2" width="38.421875" style="4" customWidth="1"/>
    <col min="3" max="3" width="23.140625" style="4" customWidth="1"/>
    <col min="4" max="4" width="24.140625" style="4" customWidth="1"/>
    <col min="5" max="5" width="30.421875" style="4" customWidth="1"/>
    <col min="6" max="6" width="31.8515625" style="2" customWidth="1"/>
    <col min="7" max="7" width="32.57421875" style="4" customWidth="1"/>
    <col min="8" max="8" width="28.421875" style="2" customWidth="1"/>
    <col min="9" max="9" width="22.00390625" style="4" customWidth="1"/>
    <col min="10" max="10" width="23.421875" style="4" customWidth="1"/>
    <col min="11" max="11" width="27.57421875" style="4" customWidth="1"/>
    <col min="12" max="12" width="21.7109375" style="4" customWidth="1"/>
    <col min="13" max="13" width="21.140625" style="15" customWidth="1"/>
    <col min="14" max="14" width="39.57421875" style="15" customWidth="1"/>
    <col min="15" max="15" width="28.140625" style="15" customWidth="1"/>
    <col min="16" max="16" width="34.7109375" style="15" customWidth="1"/>
    <col min="17" max="17" width="22.28125" style="44" customWidth="1"/>
    <col min="18" max="18" width="18.7109375" style="4" customWidth="1"/>
    <col min="19" max="16384" width="9.140625" style="4" customWidth="1"/>
  </cols>
  <sheetData>
    <row r="1" spans="1:17" ht="20.25" customHeight="1">
      <c r="A1" s="1"/>
      <c r="B1" s="2"/>
      <c r="C1" s="2"/>
      <c r="D1" s="2"/>
      <c r="E1" s="2"/>
      <c r="G1" s="2"/>
      <c r="I1" s="2"/>
      <c r="J1" s="2"/>
      <c r="K1" s="2"/>
      <c r="L1" s="2"/>
      <c r="M1" s="3"/>
      <c r="N1" s="3"/>
      <c r="O1" s="3"/>
      <c r="P1" s="357" t="s">
        <v>0</v>
      </c>
      <c r="Q1" s="357"/>
    </row>
    <row r="2" spans="1:17" ht="35.25" customHeight="1">
      <c r="A2" s="1"/>
      <c r="B2" s="2"/>
      <c r="C2" s="2"/>
      <c r="D2" s="2"/>
      <c r="E2" s="2"/>
      <c r="G2" s="2"/>
      <c r="I2" s="2"/>
      <c r="J2" s="2"/>
      <c r="K2" s="2"/>
      <c r="L2" s="5"/>
      <c r="M2" s="3"/>
      <c r="N2" s="3"/>
      <c r="O2" s="3"/>
      <c r="P2" s="383" t="s">
        <v>1</v>
      </c>
      <c r="Q2" s="383"/>
    </row>
    <row r="3" spans="1:17" ht="20.25">
      <c r="A3" s="1"/>
      <c r="B3" s="2"/>
      <c r="C3" s="2"/>
      <c r="D3" s="2"/>
      <c r="E3" s="2"/>
      <c r="G3" s="2"/>
      <c r="I3" s="2"/>
      <c r="J3" s="2"/>
      <c r="K3" s="2"/>
      <c r="L3" s="2"/>
      <c r="M3" s="3"/>
      <c r="N3" s="3"/>
      <c r="O3" s="3"/>
      <c r="P3" s="3"/>
      <c r="Q3" s="6"/>
    </row>
    <row r="4" spans="1:17" ht="56.25" customHeight="1">
      <c r="A4" s="384" t="s">
        <v>2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</row>
    <row r="5" spans="1:17" ht="20.25">
      <c r="A5" s="1"/>
      <c r="B5" s="2"/>
      <c r="C5" s="2"/>
      <c r="D5" s="2"/>
      <c r="E5" s="2"/>
      <c r="G5" s="2"/>
      <c r="I5" s="2"/>
      <c r="J5" s="2"/>
      <c r="K5" s="2"/>
      <c r="L5" s="2"/>
      <c r="M5" s="3"/>
      <c r="N5" s="3"/>
      <c r="O5" s="3"/>
      <c r="P5" s="3"/>
      <c r="Q5" s="7"/>
    </row>
    <row r="6" spans="1:18" ht="45" customHeight="1">
      <c r="A6" s="359" t="s">
        <v>3</v>
      </c>
      <c r="B6" s="359" t="s">
        <v>4</v>
      </c>
      <c r="C6" s="359" t="s">
        <v>5</v>
      </c>
      <c r="D6" s="359" t="s">
        <v>6</v>
      </c>
      <c r="E6" s="359" t="s">
        <v>7</v>
      </c>
      <c r="F6" s="359"/>
      <c r="G6" s="359" t="s">
        <v>8</v>
      </c>
      <c r="H6" s="359"/>
      <c r="I6" s="359"/>
      <c r="J6" s="359"/>
      <c r="K6" s="359"/>
      <c r="L6" s="359"/>
      <c r="M6" s="359" t="s">
        <v>9</v>
      </c>
      <c r="N6" s="359" t="s">
        <v>10</v>
      </c>
      <c r="O6" s="359"/>
      <c r="P6" s="359" t="s">
        <v>11</v>
      </c>
      <c r="Q6" s="362" t="s">
        <v>12</v>
      </c>
      <c r="R6" s="362" t="s">
        <v>13</v>
      </c>
    </row>
    <row r="7" spans="1:18" ht="36.75" customHeight="1">
      <c r="A7" s="359"/>
      <c r="B7" s="359"/>
      <c r="C7" s="359"/>
      <c r="D7" s="359"/>
      <c r="E7" s="359" t="s">
        <v>14</v>
      </c>
      <c r="F7" s="359" t="s">
        <v>15</v>
      </c>
      <c r="G7" s="359" t="s">
        <v>16</v>
      </c>
      <c r="H7" s="359" t="s">
        <v>17</v>
      </c>
      <c r="I7" s="359"/>
      <c r="J7" s="359"/>
      <c r="K7" s="359"/>
      <c r="L7" s="359"/>
      <c r="M7" s="359"/>
      <c r="N7" s="359" t="s">
        <v>18</v>
      </c>
      <c r="O7" s="359" t="s">
        <v>19</v>
      </c>
      <c r="P7" s="359"/>
      <c r="Q7" s="362"/>
      <c r="R7" s="362"/>
    </row>
    <row r="8" spans="1:18" ht="42.75" customHeight="1">
      <c r="A8" s="359"/>
      <c r="B8" s="359"/>
      <c r="C8" s="359"/>
      <c r="D8" s="359"/>
      <c r="E8" s="359"/>
      <c r="F8" s="359"/>
      <c r="G8" s="359"/>
      <c r="H8" s="359" t="s">
        <v>20</v>
      </c>
      <c r="I8" s="359"/>
      <c r="J8" s="359"/>
      <c r="K8" s="359" t="s">
        <v>21</v>
      </c>
      <c r="L8" s="359" t="s">
        <v>22</v>
      </c>
      <c r="M8" s="359"/>
      <c r="N8" s="359"/>
      <c r="O8" s="359"/>
      <c r="P8" s="359"/>
      <c r="Q8" s="362"/>
      <c r="R8" s="362"/>
    </row>
    <row r="9" spans="1:18" ht="71.25" customHeight="1">
      <c r="A9" s="359"/>
      <c r="B9" s="359"/>
      <c r="C9" s="359"/>
      <c r="D9" s="359"/>
      <c r="E9" s="359"/>
      <c r="F9" s="359"/>
      <c r="G9" s="359"/>
      <c r="H9" s="9" t="s">
        <v>23</v>
      </c>
      <c r="I9" s="10" t="s">
        <v>24</v>
      </c>
      <c r="J9" s="10" t="s">
        <v>25</v>
      </c>
      <c r="K9" s="359"/>
      <c r="L9" s="359"/>
      <c r="M9" s="359"/>
      <c r="N9" s="359"/>
      <c r="O9" s="359"/>
      <c r="P9" s="359"/>
      <c r="Q9" s="362"/>
      <c r="R9" s="362"/>
    </row>
    <row r="10" spans="1:18" s="15" customFormat="1" ht="20.25">
      <c r="A10" s="11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2">
        <v>8</v>
      </c>
      <c r="I10" s="12">
        <v>9</v>
      </c>
      <c r="J10" s="12">
        <v>10</v>
      </c>
      <c r="K10" s="12">
        <v>11</v>
      </c>
      <c r="L10" s="12">
        <v>12</v>
      </c>
      <c r="M10" s="12">
        <v>13</v>
      </c>
      <c r="N10" s="12">
        <v>14</v>
      </c>
      <c r="O10" s="12">
        <v>15</v>
      </c>
      <c r="P10" s="12">
        <v>16</v>
      </c>
      <c r="Q10" s="13">
        <v>17</v>
      </c>
      <c r="R10" s="14">
        <v>18</v>
      </c>
    </row>
    <row r="11" spans="1:18" s="21" customFormat="1" ht="20.25">
      <c r="A11" s="8"/>
      <c r="B11" s="16" t="s">
        <v>26</v>
      </c>
      <c r="C11" s="17" t="s">
        <v>27</v>
      </c>
      <c r="D11" s="17" t="s">
        <v>27</v>
      </c>
      <c r="E11" s="17" t="s">
        <v>27</v>
      </c>
      <c r="F11" s="17" t="s">
        <v>27</v>
      </c>
      <c r="G11" s="18"/>
      <c r="H11" s="18"/>
      <c r="I11" s="18"/>
      <c r="J11" s="17"/>
      <c r="K11" s="18"/>
      <c r="L11" s="18"/>
      <c r="M11" s="8" t="s">
        <v>27</v>
      </c>
      <c r="N11" s="8" t="s">
        <v>27</v>
      </c>
      <c r="O11" s="8" t="s">
        <v>27</v>
      </c>
      <c r="P11" s="8" t="s">
        <v>27</v>
      </c>
      <c r="Q11" s="19" t="s">
        <v>27</v>
      </c>
      <c r="R11" s="20"/>
    </row>
    <row r="12" spans="1:18" s="21" customFormat="1" ht="30">
      <c r="A12" s="8"/>
      <c r="B12" s="16" t="s">
        <v>28</v>
      </c>
      <c r="C12" s="17"/>
      <c r="D12" s="17"/>
      <c r="E12" s="22"/>
      <c r="F12" s="22"/>
      <c r="G12" s="22"/>
      <c r="H12" s="22"/>
      <c r="I12" s="22"/>
      <c r="J12" s="22"/>
      <c r="K12" s="22"/>
      <c r="L12" s="22"/>
      <c r="M12" s="23"/>
      <c r="N12" s="24"/>
      <c r="O12" s="24"/>
      <c r="P12" s="8"/>
      <c r="Q12" s="19"/>
      <c r="R12" s="20"/>
    </row>
    <row r="13" spans="1:18" s="21" customFormat="1" ht="20.25">
      <c r="A13" s="8"/>
      <c r="B13" s="16" t="s">
        <v>29</v>
      </c>
      <c r="C13" s="17"/>
      <c r="D13" s="17"/>
      <c r="E13" s="23"/>
      <c r="F13" s="23"/>
      <c r="G13" s="23"/>
      <c r="H13" s="23"/>
      <c r="I13" s="23"/>
      <c r="J13" s="17"/>
      <c r="K13" s="23"/>
      <c r="L13" s="23"/>
      <c r="M13" s="8"/>
      <c r="N13" s="8"/>
      <c r="O13" s="8"/>
      <c r="P13" s="8"/>
      <c r="Q13" s="19"/>
      <c r="R13" s="20"/>
    </row>
    <row r="14" spans="1:18" s="29" customFormat="1" ht="54" customHeight="1">
      <c r="A14" s="388" t="s">
        <v>30</v>
      </c>
      <c r="B14" s="388"/>
      <c r="C14" s="388"/>
      <c r="D14" s="25" t="s">
        <v>27</v>
      </c>
      <c r="E14" s="26"/>
      <c r="F14" s="26"/>
      <c r="G14" s="26"/>
      <c r="H14" s="26"/>
      <c r="I14" s="26"/>
      <c r="J14" s="26"/>
      <c r="K14" s="26"/>
      <c r="L14" s="26"/>
      <c r="M14" s="25"/>
      <c r="N14" s="25"/>
      <c r="O14" s="25"/>
      <c r="P14" s="25"/>
      <c r="Q14" s="27"/>
      <c r="R14" s="28"/>
    </row>
    <row r="15" spans="1:18" s="21" customFormat="1" ht="20.25">
      <c r="A15" s="30"/>
      <c r="B15" s="31" t="s">
        <v>31</v>
      </c>
      <c r="C15" s="17" t="s">
        <v>27</v>
      </c>
      <c r="D15" s="17" t="s">
        <v>27</v>
      </c>
      <c r="E15" s="23"/>
      <c r="F15" s="23"/>
      <c r="G15" s="23"/>
      <c r="H15" s="23"/>
      <c r="I15" s="23"/>
      <c r="J15" s="23"/>
      <c r="K15" s="23"/>
      <c r="L15" s="23"/>
      <c r="M15" s="8"/>
      <c r="N15" s="8"/>
      <c r="O15" s="8"/>
      <c r="P15" s="8" t="s">
        <v>39</v>
      </c>
      <c r="Q15" s="19"/>
      <c r="R15" s="20"/>
    </row>
    <row r="16" spans="1:18" s="21" customFormat="1" ht="28.5" customHeight="1">
      <c r="A16" s="18"/>
      <c r="B16" s="32"/>
      <c r="C16" s="18"/>
      <c r="D16" s="18"/>
      <c r="E16" s="33"/>
      <c r="F16" s="33"/>
      <c r="G16" s="33"/>
      <c r="H16" s="34"/>
      <c r="I16" s="34"/>
      <c r="J16" s="34"/>
      <c r="K16" s="33"/>
      <c r="L16" s="33"/>
      <c r="M16" s="18"/>
      <c r="N16" s="18"/>
      <c r="O16" s="18"/>
      <c r="P16" s="18"/>
      <c r="Q16" s="35"/>
      <c r="R16" s="20"/>
    </row>
    <row r="17" spans="1:18" s="21" customFormat="1" ht="20.25">
      <c r="A17" s="389" t="s">
        <v>32</v>
      </c>
      <c r="B17" s="389"/>
      <c r="C17" s="389"/>
      <c r="D17" s="18"/>
      <c r="E17" s="18"/>
      <c r="F17" s="34"/>
      <c r="G17" s="18"/>
      <c r="H17" s="18"/>
      <c r="I17" s="18"/>
      <c r="J17" s="9"/>
      <c r="K17" s="18"/>
      <c r="L17" s="18"/>
      <c r="M17" s="18"/>
      <c r="N17" s="34"/>
      <c r="O17" s="34"/>
      <c r="P17" s="18"/>
      <c r="Q17" s="35"/>
      <c r="R17" s="37"/>
    </row>
    <row r="18" spans="1:19" s="21" customFormat="1" ht="20.25">
      <c r="A18" s="36"/>
      <c r="B18" s="38" t="s">
        <v>31</v>
      </c>
      <c r="C18" s="9" t="s">
        <v>27</v>
      </c>
      <c r="D18" s="9" t="s">
        <v>27</v>
      </c>
      <c r="E18" s="9" t="s">
        <v>27</v>
      </c>
      <c r="F18" s="9" t="s">
        <v>27</v>
      </c>
      <c r="G18" s="9" t="s">
        <v>27</v>
      </c>
      <c r="H18" s="9" t="s">
        <v>27</v>
      </c>
      <c r="I18" s="39"/>
      <c r="J18" s="39"/>
      <c r="K18" s="9" t="s">
        <v>27</v>
      </c>
      <c r="L18" s="9" t="s">
        <v>27</v>
      </c>
      <c r="M18" s="9" t="s">
        <v>27</v>
      </c>
      <c r="N18" s="9" t="s">
        <v>27</v>
      </c>
      <c r="O18" s="9" t="s">
        <v>27</v>
      </c>
      <c r="P18" s="9" t="s">
        <v>27</v>
      </c>
      <c r="Q18" s="35"/>
      <c r="R18" s="37"/>
      <c r="S18" s="40"/>
    </row>
    <row r="19" spans="1:19" s="21" customFormat="1" ht="30">
      <c r="A19" s="36"/>
      <c r="B19" s="391" t="s">
        <v>33</v>
      </c>
      <c r="C19" s="391"/>
      <c r="D19" s="391"/>
      <c r="E19" s="391"/>
      <c r="F19" s="391"/>
      <c r="G19" s="391"/>
      <c r="H19" s="391"/>
      <c r="I19" s="391"/>
      <c r="J19" s="391"/>
      <c r="K19" s="391"/>
      <c r="L19" s="391"/>
      <c r="M19" s="391"/>
      <c r="N19" s="391"/>
      <c r="O19" s="391"/>
      <c r="P19" s="391"/>
      <c r="Q19" s="35"/>
      <c r="R19" s="37"/>
      <c r="S19" s="40"/>
    </row>
    <row r="20" spans="1:18" ht="30">
      <c r="A20" s="9"/>
      <c r="B20" s="41" t="s">
        <v>28</v>
      </c>
      <c r="C20" s="41"/>
      <c r="D20" s="41"/>
      <c r="E20" s="42"/>
      <c r="F20" s="42"/>
      <c r="G20" s="42"/>
      <c r="H20" s="42"/>
      <c r="I20" s="42"/>
      <c r="J20" s="42"/>
      <c r="K20" s="42"/>
      <c r="L20" s="42"/>
      <c r="M20" s="43"/>
      <c r="N20" s="41"/>
      <c r="O20" s="41"/>
      <c r="P20" s="41"/>
      <c r="R20" s="45"/>
    </row>
    <row r="21" spans="1:19" s="21" customFormat="1" ht="20.25">
      <c r="A21" s="18"/>
      <c r="B21" s="46"/>
      <c r="C21" s="18"/>
      <c r="D21" s="18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8"/>
      <c r="R21" s="49"/>
      <c r="S21" s="40"/>
    </row>
    <row r="22" spans="1:19" s="40" customFormat="1" ht="31.5" customHeight="1">
      <c r="A22" s="18"/>
      <c r="B22" s="32"/>
      <c r="C22" s="18"/>
      <c r="D22" s="18"/>
      <c r="E22" s="33"/>
      <c r="F22" s="33"/>
      <c r="G22" s="33"/>
      <c r="H22" s="50"/>
      <c r="I22" s="47"/>
      <c r="J22" s="47"/>
      <c r="K22" s="33"/>
      <c r="L22" s="50"/>
      <c r="M22" s="18"/>
      <c r="N22" s="18"/>
      <c r="O22" s="18"/>
      <c r="P22" s="18"/>
      <c r="Q22" s="35"/>
      <c r="R22" s="37"/>
      <c r="S22" s="21"/>
    </row>
    <row r="23" spans="1:19" s="21" customFormat="1" ht="20.25">
      <c r="A23" s="18"/>
      <c r="B23" s="46"/>
      <c r="C23" s="18"/>
      <c r="D23" s="18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8"/>
      <c r="R23" s="51"/>
      <c r="S23" s="52"/>
    </row>
    <row r="24" spans="1:19" s="40" customFormat="1" ht="27.75" customHeight="1">
      <c r="A24" s="18"/>
      <c r="B24" s="32"/>
      <c r="C24" s="18"/>
      <c r="D24" s="18"/>
      <c r="E24" s="33"/>
      <c r="F24" s="33"/>
      <c r="G24" s="33"/>
      <c r="H24" s="50"/>
      <c r="I24" s="47"/>
      <c r="J24" s="47"/>
      <c r="K24" s="33"/>
      <c r="L24" s="33"/>
      <c r="M24" s="18"/>
      <c r="N24" s="18"/>
      <c r="O24" s="18"/>
      <c r="P24" s="18"/>
      <c r="Q24" s="35"/>
      <c r="R24" s="37"/>
      <c r="S24" s="21"/>
    </row>
    <row r="25" spans="1:19" s="21" customFormat="1" ht="20.25">
      <c r="A25" s="18"/>
      <c r="B25" s="46"/>
      <c r="C25" s="18"/>
      <c r="D25" s="18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8"/>
      <c r="R25" s="37"/>
      <c r="S25" s="40"/>
    </row>
    <row r="26" spans="1:19" s="52" customFormat="1" ht="35.25" customHeight="1">
      <c r="A26" s="18"/>
      <c r="B26" s="32"/>
      <c r="C26" s="18"/>
      <c r="D26" s="18"/>
      <c r="E26" s="50"/>
      <c r="F26" s="33"/>
      <c r="G26" s="33"/>
      <c r="H26" s="50"/>
      <c r="I26" s="47"/>
      <c r="J26" s="47"/>
      <c r="K26" s="50"/>
      <c r="L26" s="50"/>
      <c r="M26" s="18"/>
      <c r="N26" s="18"/>
      <c r="O26" s="18"/>
      <c r="P26" s="18"/>
      <c r="Q26" s="35"/>
      <c r="R26" s="37"/>
      <c r="S26" s="40"/>
    </row>
    <row r="27" spans="1:19" s="21" customFormat="1" ht="20.25">
      <c r="A27" s="18"/>
      <c r="B27" s="46"/>
      <c r="C27" s="18"/>
      <c r="D27" s="18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8"/>
      <c r="R27" s="37"/>
      <c r="S27" s="40"/>
    </row>
    <row r="28" spans="1:18" s="40" customFormat="1" ht="30" customHeight="1">
      <c r="A28" s="18"/>
      <c r="B28" s="369" t="s">
        <v>34</v>
      </c>
      <c r="C28" s="370"/>
      <c r="D28" s="370"/>
      <c r="E28" s="370"/>
      <c r="F28" s="370"/>
      <c r="G28" s="370"/>
      <c r="H28" s="370"/>
      <c r="I28" s="370"/>
      <c r="J28" s="370"/>
      <c r="K28" s="370"/>
      <c r="L28" s="370"/>
      <c r="M28" s="370"/>
      <c r="N28" s="370"/>
      <c r="O28" s="370"/>
      <c r="P28" s="371"/>
      <c r="Q28" s="35"/>
      <c r="R28" s="37"/>
    </row>
    <row r="29" spans="1:18" ht="30">
      <c r="A29" s="9"/>
      <c r="B29" s="41" t="s">
        <v>35</v>
      </c>
      <c r="C29" s="41"/>
      <c r="D29" s="41"/>
      <c r="E29" s="42"/>
      <c r="F29" s="42"/>
      <c r="G29" s="42"/>
      <c r="H29" s="42"/>
      <c r="I29" s="42"/>
      <c r="J29" s="42"/>
      <c r="K29" s="42"/>
      <c r="L29" s="42"/>
      <c r="M29" s="43"/>
      <c r="N29" s="41"/>
      <c r="O29" s="41"/>
      <c r="P29" s="41"/>
      <c r="R29" s="45"/>
    </row>
    <row r="30" spans="1:18" s="55" customFormat="1" ht="20.25">
      <c r="A30" s="9"/>
      <c r="B30" s="36"/>
      <c r="C30" s="36"/>
      <c r="D30" s="36"/>
      <c r="E30" s="47"/>
      <c r="F30" s="47"/>
      <c r="G30" s="47"/>
      <c r="H30" s="47"/>
      <c r="I30" s="47"/>
      <c r="J30" s="47"/>
      <c r="K30" s="47"/>
      <c r="L30" s="47"/>
      <c r="M30" s="36"/>
      <c r="N30" s="36"/>
      <c r="O30" s="36"/>
      <c r="P30" s="36"/>
      <c r="Q30" s="53"/>
      <c r="R30" s="54"/>
    </row>
    <row r="31" spans="1:18" s="40" customFormat="1" ht="20.25">
      <c r="A31" s="18"/>
      <c r="B31" s="32"/>
      <c r="C31" s="18"/>
      <c r="D31" s="18"/>
      <c r="E31" s="33"/>
      <c r="F31" s="33"/>
      <c r="G31" s="33"/>
      <c r="H31" s="50"/>
      <c r="I31" s="47"/>
      <c r="J31" s="47"/>
      <c r="K31" s="33"/>
      <c r="L31" s="33"/>
      <c r="M31" s="18"/>
      <c r="N31" s="18"/>
      <c r="O31" s="18"/>
      <c r="P31" s="18"/>
      <c r="Q31" s="56"/>
      <c r="R31" s="37"/>
    </row>
    <row r="32" spans="1:19" s="58" customFormat="1" ht="20.25">
      <c r="A32" s="36"/>
      <c r="B32" s="36"/>
      <c r="C32" s="36"/>
      <c r="D32" s="36"/>
      <c r="E32" s="47"/>
      <c r="F32" s="47"/>
      <c r="G32" s="47"/>
      <c r="H32" s="47"/>
      <c r="I32" s="47"/>
      <c r="J32" s="47"/>
      <c r="K32" s="47"/>
      <c r="L32" s="47"/>
      <c r="M32" s="36"/>
      <c r="N32" s="36"/>
      <c r="O32" s="36"/>
      <c r="P32" s="36"/>
      <c r="Q32" s="57"/>
      <c r="R32" s="37"/>
      <c r="S32" s="40"/>
    </row>
    <row r="33" spans="1:18" s="40" customFormat="1" ht="31.5" customHeight="1">
      <c r="A33" s="18"/>
      <c r="B33" s="32"/>
      <c r="C33" s="18"/>
      <c r="D33" s="18"/>
      <c r="E33" s="33"/>
      <c r="F33" s="33"/>
      <c r="G33" s="33"/>
      <c r="H33" s="50"/>
      <c r="I33" s="47"/>
      <c r="J33" s="47"/>
      <c r="K33" s="50"/>
      <c r="L33" s="33"/>
      <c r="M33" s="18"/>
      <c r="N33" s="18"/>
      <c r="O33" s="18"/>
      <c r="P33" s="18"/>
      <c r="Q33" s="56"/>
      <c r="R33" s="37"/>
    </row>
    <row r="34" spans="1:18" s="40" customFormat="1" ht="30">
      <c r="A34" s="18"/>
      <c r="B34" s="391" t="s">
        <v>36</v>
      </c>
      <c r="C34" s="391"/>
      <c r="D34" s="391"/>
      <c r="E34" s="391"/>
      <c r="F34" s="391"/>
      <c r="G34" s="391"/>
      <c r="H34" s="391"/>
      <c r="I34" s="391"/>
      <c r="J34" s="391"/>
      <c r="K34" s="391"/>
      <c r="L34" s="391"/>
      <c r="M34" s="391"/>
      <c r="N34" s="391"/>
      <c r="O34" s="391"/>
      <c r="P34" s="391"/>
      <c r="Q34" s="56"/>
      <c r="R34" s="37"/>
    </row>
    <row r="35" spans="1:18" ht="30">
      <c r="A35" s="9"/>
      <c r="B35" s="41" t="s">
        <v>35</v>
      </c>
      <c r="C35" s="41"/>
      <c r="D35" s="41"/>
      <c r="E35" s="42"/>
      <c r="F35" s="42"/>
      <c r="G35" s="42"/>
      <c r="H35" s="42"/>
      <c r="I35" s="42"/>
      <c r="J35" s="42"/>
      <c r="K35" s="42"/>
      <c r="L35" s="42"/>
      <c r="M35" s="43"/>
      <c r="N35" s="41"/>
      <c r="O35" s="41"/>
      <c r="P35" s="41"/>
      <c r="R35" s="45"/>
    </row>
    <row r="36" spans="1:19" s="40" customFormat="1" ht="20.25">
      <c r="A36" s="18"/>
      <c r="B36" s="46"/>
      <c r="C36" s="36"/>
      <c r="D36" s="36"/>
      <c r="E36" s="59"/>
      <c r="F36" s="59"/>
      <c r="G36" s="59"/>
      <c r="H36" s="59"/>
      <c r="I36" s="59"/>
      <c r="J36" s="59"/>
      <c r="K36" s="59"/>
      <c r="L36" s="59"/>
      <c r="M36" s="36"/>
      <c r="N36" s="36"/>
      <c r="O36" s="36"/>
      <c r="P36" s="59"/>
      <c r="Q36" s="56"/>
      <c r="R36" s="60"/>
      <c r="S36" s="58"/>
    </row>
    <row r="37" spans="1:18" s="40" customFormat="1" ht="20.25">
      <c r="A37" s="18"/>
      <c r="B37" s="32"/>
      <c r="C37" s="18"/>
      <c r="D37" s="18"/>
      <c r="E37" s="33"/>
      <c r="F37" s="33"/>
      <c r="G37" s="33"/>
      <c r="H37" s="50"/>
      <c r="I37" s="47"/>
      <c r="J37" s="47"/>
      <c r="K37" s="50"/>
      <c r="L37" s="33"/>
      <c r="M37" s="18"/>
      <c r="N37" s="18"/>
      <c r="O37" s="18"/>
      <c r="P37" s="18"/>
      <c r="Q37" s="56"/>
      <c r="R37" s="37"/>
    </row>
    <row r="38" spans="1:18" s="40" customFormat="1" ht="20.25">
      <c r="A38" s="18"/>
      <c r="B38" s="32"/>
      <c r="C38" s="18"/>
      <c r="D38" s="18"/>
      <c r="E38" s="33"/>
      <c r="F38" s="33"/>
      <c r="G38" s="33"/>
      <c r="H38" s="50"/>
      <c r="I38" s="47"/>
      <c r="J38" s="47"/>
      <c r="K38" s="50"/>
      <c r="L38" s="33"/>
      <c r="M38" s="18"/>
      <c r="N38" s="18"/>
      <c r="O38" s="18"/>
      <c r="P38" s="18"/>
      <c r="Q38" s="56"/>
      <c r="R38" s="37"/>
    </row>
    <row r="39" spans="1:18" s="40" customFormat="1" ht="20.25">
      <c r="A39" s="18"/>
      <c r="B39" s="46"/>
      <c r="C39" s="36"/>
      <c r="D39" s="36"/>
      <c r="E39" s="59"/>
      <c r="F39" s="59"/>
      <c r="G39" s="59"/>
      <c r="H39" s="59"/>
      <c r="I39" s="59"/>
      <c r="J39" s="59"/>
      <c r="K39" s="59"/>
      <c r="L39" s="59"/>
      <c r="M39" s="36"/>
      <c r="N39" s="36"/>
      <c r="O39" s="36"/>
      <c r="P39" s="59"/>
      <c r="Q39" s="56"/>
      <c r="R39" s="37"/>
    </row>
    <row r="40" spans="1:19" s="40" customFormat="1" ht="20.25">
      <c r="A40" s="18"/>
      <c r="B40" s="32"/>
      <c r="C40" s="18"/>
      <c r="D40" s="18"/>
      <c r="E40" s="33"/>
      <c r="F40" s="33"/>
      <c r="G40" s="33"/>
      <c r="H40" s="50"/>
      <c r="I40" s="47"/>
      <c r="J40" s="47"/>
      <c r="K40" s="50"/>
      <c r="L40" s="33"/>
      <c r="M40" s="18"/>
      <c r="N40" s="18"/>
      <c r="O40" s="18"/>
      <c r="P40" s="18"/>
      <c r="Q40" s="56"/>
      <c r="R40" s="60"/>
      <c r="S40" s="58"/>
    </row>
    <row r="41" spans="1:18" s="40" customFormat="1" ht="20.25">
      <c r="A41" s="18"/>
      <c r="B41" s="46"/>
      <c r="C41" s="36"/>
      <c r="D41" s="36"/>
      <c r="E41" s="59"/>
      <c r="F41" s="59"/>
      <c r="G41" s="59"/>
      <c r="H41" s="59"/>
      <c r="I41" s="59"/>
      <c r="J41" s="59"/>
      <c r="K41" s="59"/>
      <c r="L41" s="59"/>
      <c r="M41" s="36"/>
      <c r="N41" s="18"/>
      <c r="O41" s="18"/>
      <c r="P41" s="18"/>
      <c r="Q41" s="56"/>
      <c r="R41" s="37"/>
    </row>
    <row r="42" spans="1:18" s="40" customFormat="1" ht="20.25">
      <c r="A42" s="18"/>
      <c r="B42" s="32"/>
      <c r="C42" s="18"/>
      <c r="D42" s="18"/>
      <c r="E42" s="33"/>
      <c r="F42" s="33"/>
      <c r="G42" s="33"/>
      <c r="H42" s="50"/>
      <c r="I42" s="47"/>
      <c r="J42" s="47"/>
      <c r="K42" s="50"/>
      <c r="L42" s="33"/>
      <c r="M42" s="18"/>
      <c r="N42" s="18"/>
      <c r="O42" s="18"/>
      <c r="P42" s="18"/>
      <c r="Q42" s="56"/>
      <c r="R42" s="37"/>
    </row>
    <row r="43" spans="1:18" ht="30">
      <c r="A43" s="9"/>
      <c r="B43" s="363" t="s">
        <v>37</v>
      </c>
      <c r="C43" s="363"/>
      <c r="D43" s="363"/>
      <c r="E43" s="363"/>
      <c r="F43" s="363"/>
      <c r="G43" s="363"/>
      <c r="H43" s="363"/>
      <c r="I43" s="363"/>
      <c r="J43" s="363"/>
      <c r="K43" s="363"/>
      <c r="L43" s="363"/>
      <c r="M43" s="363"/>
      <c r="N43" s="363"/>
      <c r="O43" s="363"/>
      <c r="P43" s="363"/>
      <c r="Q43" s="56"/>
      <c r="R43" s="45"/>
    </row>
    <row r="44" spans="1:18" ht="30">
      <c r="A44" s="9"/>
      <c r="B44" s="41" t="s">
        <v>35</v>
      </c>
      <c r="C44" s="41"/>
      <c r="D44" s="41"/>
      <c r="E44" s="42"/>
      <c r="F44" s="42"/>
      <c r="G44" s="42"/>
      <c r="H44" s="42"/>
      <c r="I44" s="42"/>
      <c r="J44" s="42"/>
      <c r="K44" s="42"/>
      <c r="L44" s="42"/>
      <c r="M44" s="43"/>
      <c r="N44" s="41"/>
      <c r="O44" s="41"/>
      <c r="P44" s="41"/>
      <c r="Q44" s="56"/>
      <c r="R44" s="45"/>
    </row>
    <row r="45" spans="1:18" ht="20.25">
      <c r="A45" s="9"/>
      <c r="B45" s="36"/>
      <c r="C45" s="36"/>
      <c r="D45" s="36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56"/>
      <c r="R45" s="45"/>
    </row>
    <row r="46" spans="1:18" ht="20.25">
      <c r="A46" s="9"/>
      <c r="B46" s="32"/>
      <c r="C46" s="18"/>
      <c r="D46" s="61"/>
      <c r="E46" s="33"/>
      <c r="F46" s="33"/>
      <c r="G46" s="33"/>
      <c r="H46" s="50"/>
      <c r="I46" s="47"/>
      <c r="J46" s="47"/>
      <c r="K46" s="50"/>
      <c r="L46" s="33"/>
      <c r="M46" s="18"/>
      <c r="N46" s="18"/>
      <c r="O46" s="18"/>
      <c r="P46" s="50"/>
      <c r="Q46" s="56"/>
      <c r="R46" s="45"/>
    </row>
    <row r="47" spans="1:18" ht="20.25">
      <c r="A47" s="9"/>
      <c r="B47" s="46"/>
      <c r="C47" s="36"/>
      <c r="D47" s="36"/>
      <c r="E47" s="59"/>
      <c r="F47" s="59"/>
      <c r="G47" s="59"/>
      <c r="H47" s="59"/>
      <c r="I47" s="59"/>
      <c r="J47" s="59"/>
      <c r="K47" s="59"/>
      <c r="L47" s="59"/>
      <c r="M47" s="36"/>
      <c r="N47" s="36"/>
      <c r="O47" s="36"/>
      <c r="P47" s="59"/>
      <c r="Q47" s="56"/>
      <c r="R47" s="45"/>
    </row>
    <row r="48" spans="1:18" ht="20.25">
      <c r="A48" s="9"/>
      <c r="B48" s="32"/>
      <c r="C48" s="18"/>
      <c r="D48" s="18"/>
      <c r="E48" s="33"/>
      <c r="F48" s="33"/>
      <c r="G48" s="33"/>
      <c r="H48" s="50"/>
      <c r="I48" s="47"/>
      <c r="J48" s="47"/>
      <c r="K48" s="50"/>
      <c r="L48" s="33"/>
      <c r="M48" s="18"/>
      <c r="N48" s="18"/>
      <c r="O48" s="18"/>
      <c r="P48" s="50"/>
      <c r="Q48" s="56"/>
      <c r="R48" s="45"/>
    </row>
    <row r="49" spans="1:18" ht="20.25">
      <c r="A49" s="9"/>
      <c r="B49" s="32"/>
      <c r="C49" s="18"/>
      <c r="D49" s="18"/>
      <c r="E49" s="33"/>
      <c r="F49" s="33"/>
      <c r="G49" s="33"/>
      <c r="H49" s="50"/>
      <c r="I49" s="47"/>
      <c r="J49" s="47"/>
      <c r="K49" s="33"/>
      <c r="L49" s="33"/>
      <c r="M49" s="18"/>
      <c r="N49" s="18"/>
      <c r="O49" s="18"/>
      <c r="P49" s="18"/>
      <c r="Q49" s="56"/>
      <c r="R49" s="45"/>
    </row>
    <row r="50" spans="1:18" ht="20.25">
      <c r="A50" s="9"/>
      <c r="B50" s="32"/>
      <c r="C50" s="18"/>
      <c r="D50" s="18"/>
      <c r="E50" s="33"/>
      <c r="F50" s="33"/>
      <c r="G50" s="33"/>
      <c r="H50" s="50"/>
      <c r="I50" s="47"/>
      <c r="J50" s="47"/>
      <c r="K50" s="50"/>
      <c r="L50" s="33"/>
      <c r="M50" s="18"/>
      <c r="N50" s="18"/>
      <c r="O50" s="18"/>
      <c r="P50" s="18"/>
      <c r="Q50" s="56"/>
      <c r="R50" s="45"/>
    </row>
    <row r="51" spans="1:19" s="58" customFormat="1" ht="20.25">
      <c r="A51" s="36"/>
      <c r="B51" s="46"/>
      <c r="C51" s="36"/>
      <c r="D51" s="36"/>
      <c r="E51" s="59"/>
      <c r="F51" s="59"/>
      <c r="G51" s="59"/>
      <c r="H51" s="59"/>
      <c r="I51" s="59"/>
      <c r="J51" s="59"/>
      <c r="K51" s="59"/>
      <c r="L51" s="59"/>
      <c r="M51" s="36"/>
      <c r="N51" s="36"/>
      <c r="O51" s="36"/>
      <c r="P51" s="18"/>
      <c r="Q51" s="56"/>
      <c r="R51" s="37"/>
      <c r="S51" s="40"/>
    </row>
    <row r="52" spans="1:18" s="40" customFormat="1" ht="20.25">
      <c r="A52" s="18"/>
      <c r="B52" s="32"/>
      <c r="C52" s="18"/>
      <c r="D52" s="18"/>
      <c r="E52" s="33"/>
      <c r="F52" s="33"/>
      <c r="G52" s="33"/>
      <c r="H52" s="50"/>
      <c r="I52" s="47"/>
      <c r="J52" s="47"/>
      <c r="K52" s="50"/>
      <c r="L52" s="33"/>
      <c r="M52" s="18"/>
      <c r="N52" s="18"/>
      <c r="O52" s="18"/>
      <c r="P52" s="18"/>
      <c r="Q52" s="56"/>
      <c r="R52" s="37"/>
    </row>
    <row r="59" spans="2:14" ht="35.25">
      <c r="B59" s="390" t="s">
        <v>38</v>
      </c>
      <c r="C59" s="390"/>
      <c r="D59" s="390"/>
      <c r="E59" s="390"/>
      <c r="F59" s="390"/>
      <c r="G59" s="64"/>
      <c r="H59" s="65"/>
      <c r="I59" s="66"/>
      <c r="J59" s="66"/>
      <c r="K59" s="66"/>
      <c r="L59" s="64"/>
      <c r="M59" s="67"/>
      <c r="N59" s="63"/>
    </row>
  </sheetData>
  <sheetProtection/>
  <mergeCells count="30">
    <mergeCell ref="B59:F59"/>
    <mergeCell ref="B34:P34"/>
    <mergeCell ref="B43:P43"/>
    <mergeCell ref="B19:P19"/>
    <mergeCell ref="E7:E9"/>
    <mergeCell ref="F7:F9"/>
    <mergeCell ref="G6:L6"/>
    <mergeCell ref="H8:J8"/>
    <mergeCell ref="A14:C14"/>
    <mergeCell ref="A17:C17"/>
    <mergeCell ref="D6:D9"/>
    <mergeCell ref="E6:F6"/>
    <mergeCell ref="N7:N9"/>
    <mergeCell ref="O7:O9"/>
    <mergeCell ref="R6:R9"/>
    <mergeCell ref="B28:P28"/>
    <mergeCell ref="M6:M9"/>
    <mergeCell ref="N6:O6"/>
    <mergeCell ref="P6:P9"/>
    <mergeCell ref="Q6:Q9"/>
    <mergeCell ref="G7:G9"/>
    <mergeCell ref="H7:L7"/>
    <mergeCell ref="K8:K9"/>
    <mergeCell ref="L8:L9"/>
    <mergeCell ref="P1:Q1"/>
    <mergeCell ref="P2:Q2"/>
    <mergeCell ref="A4:Q4"/>
    <mergeCell ref="A6:A9"/>
    <mergeCell ref="B6:B9"/>
    <mergeCell ref="C6:C9"/>
  </mergeCells>
  <printOptions/>
  <pageMargins left="0.23622047244094488" right="0.23622047244094488" top="0.15748031496062992" bottom="0.1968503937007874" header="0" footer="0"/>
  <pageSetup fitToHeight="0" fitToWidth="1"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User77</dc:creator>
  <cp:keywords/>
  <dc:description/>
  <cp:lastModifiedBy>Іванова</cp:lastModifiedBy>
  <cp:lastPrinted>2018-03-30T13:17:08Z</cp:lastPrinted>
  <dcterms:created xsi:type="dcterms:W3CDTF">2018-02-16T12:18:59Z</dcterms:created>
  <dcterms:modified xsi:type="dcterms:W3CDTF">2018-03-30T13:19:46Z</dcterms:modified>
  <cp:category/>
  <cp:version/>
  <cp:contentType/>
  <cp:contentStatus/>
</cp:coreProperties>
</file>