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2" windowWidth="19320" windowHeight="9996" activeTab="0"/>
  </bookViews>
  <sheets>
    <sheet name="01.01.18" sheetId="1" r:id="rId1"/>
    <sheet name="Лист2" sheetId="2" r:id="rId2"/>
    <sheet name="Лист3" sheetId="3" r:id="rId3"/>
  </sheets>
  <definedNames>
    <definedName name="_xlnm.Print_Titles" localSheetId="0">'01.01.18'!$6:$10</definedName>
    <definedName name="_xlnm.Print_Area" localSheetId="0">'01.01.18'!$A$1:$W$72</definedName>
  </definedNames>
  <calcPr fullCalcOnLoad="1"/>
</workbook>
</file>

<file path=xl/sharedStrings.xml><?xml version="1.0" encoding="utf-8"?>
<sst xmlns="http://schemas.openxmlformats.org/spreadsheetml/2006/main" count="225" uniqueCount="151">
  <si>
    <t>№ п/п</t>
  </si>
  <si>
    <t>Рік початку і закін-чення будівни-цтва</t>
  </si>
  <si>
    <t>По об'єктах, роботи на яких повністю завершені</t>
  </si>
  <si>
    <t>За рахунок місцевих бюджетів</t>
  </si>
  <si>
    <t>За рахунок інших джерел фінансування</t>
  </si>
  <si>
    <t>ВСЬОГО</t>
  </si>
  <si>
    <t>Найменування об’єкта та його місцезнаходження, вид робіт</t>
  </si>
  <si>
    <t>всього</t>
  </si>
  <si>
    <t>з них 
нерозподілений залишок</t>
  </si>
  <si>
    <t>проведено касових видатків</t>
  </si>
  <si>
    <t>дата та номер Акта приймання виконаних будівельних робіт</t>
  </si>
  <si>
    <t>дата та номер Сертифікату або Декларації про готовність об'єкта до експлуатації**</t>
  </si>
  <si>
    <t>Дата прийняття в експлуа-тацію об'єкта*</t>
  </si>
  <si>
    <t>фактично виконано робіт</t>
  </si>
  <si>
    <t>відкрито асигнувань</t>
  </si>
  <si>
    <t>За рахунок коштів державного фонду регіонального розвитку 
(розпорядження КМУ від 07.06.2017 №439-р (із змінами)</t>
  </si>
  <si>
    <t>заборго-ваність за фактично виконані роботи (у 2017 році)</t>
  </si>
  <si>
    <t>передбачено</t>
  </si>
  <si>
    <t>загальний фонд</t>
  </si>
  <si>
    <t>спеціальний фонд</t>
  </si>
  <si>
    <t>заборгованість за фактично виконані роботи (у 2017 році)</t>
  </si>
  <si>
    <t>Очисні споруди, смт Летичів -реконструкція</t>
  </si>
  <si>
    <t xml:space="preserve">Лікувальний корпус на 120 ліжок та харчоблок по вул.Шевченка, 40, м.Городок – будівництво </t>
  </si>
  <si>
    <t>Школа на 274 учня і сільського клубу на 400 відвідувачів, с.Новолабунь Полонського району - І черга будівництва</t>
  </si>
  <si>
    <t>Дитяче відділення на 60 ліжок з поліклінікою на 300 відвідувачів на добу по вул. В. Котика, 85, м.Шепетівка - завершення будівництва</t>
  </si>
  <si>
    <t>Котельня по вул.Тімірязєва, 123 в м.Кам’янці-Подільський - реконструкція із встановленням твердопаливного котла</t>
  </si>
  <si>
    <t>Музичне училище в комплексі з музичною школою, м.Хмельницький, вул.Прибузькій, 8 - будівництво</t>
  </si>
  <si>
    <t xml:space="preserve">Капітальний ремонт фасаду Ярмолинецького навчально-виховного комплексу «Загальноосвітня школа І-ІІІ ступенів №1 і гімназія» по вул.Пушкіна, 6 в смт Ярмолинці Ярмолинецького району </t>
  </si>
  <si>
    <t>Хірургічний корпус Волочиської центральної районної лікарні по вул.Незалежності, 68, м.Волочиськ - реконструкція з влаштуванням шатрової покрівлі над приймальним відділенням та перехідною галереєю</t>
  </si>
  <si>
    <t>Водопровідні мережі по вул.Пушкіна та вул.Медвецького, смт Чемерівці - реконструкція</t>
  </si>
  <si>
    <t>Водопровід (мережі водопостачання об'єкта цивільного призначення: водозабезпечення) у садибній забудові, м.Нетішин - будівництво</t>
  </si>
  <si>
    <t>Очисні споруди та напірний колектор в м.Дунаївці (ІІ черга – напірний колектор, піскоуловлювачі, каналізаційна насосна станція) - реконструкція</t>
  </si>
  <si>
    <t>1991-2018</t>
  </si>
  <si>
    <t>1998-2017</t>
  </si>
  <si>
    <t>2016-2017</t>
  </si>
  <si>
    <t xml:space="preserve">1991-2017 </t>
  </si>
  <si>
    <t>2016-2018</t>
  </si>
  <si>
    <t>2006-2017</t>
  </si>
  <si>
    <t>Спортивний комплекс на території школи по  вул.Б.Хмельницького 44,   в смт Сатанів Городоцького району - будівництво</t>
  </si>
  <si>
    <t>2016 - 2017</t>
  </si>
  <si>
    <t xml:space="preserve">Парк культури та відпочинку по вул.Миру в м.Деражня  - реконструкція та влаштування спортивного сектору </t>
  </si>
  <si>
    <t>2017-2018</t>
  </si>
  <si>
    <t xml:space="preserve">Спортивний майданчик  по вул.Лермонтова,13 в смт Дунаївці, Дунаєвецького району - будівництво </t>
  </si>
  <si>
    <t>Нежитлова будівля котельні  по вул. Партизанській, 3 в м. Красилів - реконструкція під спортивно-реабілітаційний центр з добудовою</t>
  </si>
  <si>
    <t>2017-2019</t>
  </si>
  <si>
    <t xml:space="preserve"> Стадіон в с. Требухівці по вул. Стадіонна Летичівського району -капітальний ремонт</t>
  </si>
  <si>
    <t>Стадіон "Товтри" по вул. Центральній, 50 в смт Чемерівці - реконструкція</t>
  </si>
  <si>
    <t xml:space="preserve"> Стадіон "Центральний", по вул.Острозького,43, м.Старокостянтинів - реконструкція бігових доріжок</t>
  </si>
  <si>
    <t>Летичівський навчально-виховний комплекс №2 загальноосвітня школа  І-ІІІ ступенів гімназія по вул.Радянська, 1 в смт Летичів - реконструкція</t>
  </si>
  <si>
    <t>Навчально-виховний комплекс по вул.Гагаріна, 23 в с.Попівці Старокостянтинівського району - будівництво паливної зі встановленням твердопаливних котлів потужністю 0,172 Гкал/год для опалення</t>
  </si>
  <si>
    <t>Дошкільний навчальний заклад Берездівського навчально-виховного комплексу  «дошкільний навчальний заклад- школа І-ІІІ ступенів" Берездівської сільської ради по  вул.Суворова, 3. в с.Берездів Славутського району - капітальний ремонт будівлі</t>
  </si>
  <si>
    <t>Створення умов для надання високоякісних освітніх послуг через реалізацію проекту "ЗНЗ І-ІІІ ступенів №1 по вул.К.Острозького, 40 в м.Старокостянтинів - капітальний ремонт" в рамках реалізації концепції "Нова українська школа"</t>
  </si>
  <si>
    <t>Хірургічний корпус Віньковецької центральної районної лікарні  по вул.Першотравневій, 6 в смт Віньківці Віньковецького району - капітальний ремонт (утеплення фасадів, горищного перекриття, заміна покрівлі) будівлі</t>
  </si>
  <si>
    <t xml:space="preserve">Волочиська центральна районна лікарні по вул.Незалежності, 68  в м.Волочиськ - капітальний ремонт харчоблоку та допоміжних приміщень </t>
  </si>
  <si>
    <t xml:space="preserve"> Наркевицька амбулаторія загальної практики- сімейної медицини в смт Наркевичі по вул.Лісова,1 Волочиського району - капітальний ремонт з впровадженням енергозберігаючих технологій</t>
  </si>
  <si>
    <t>Комунальна установа Дунаєвецької районної ради "Дунаєвецька центральна районна лікарня", вул.Горького, 7 в м.Дунаївці - капітальний ремонт будівлі лабораторії (утеплення фасадів, горищного перекриття, заміна вікон, зовнішніх дверей та заміна опалення)</t>
  </si>
  <si>
    <t xml:space="preserve">Цех дитячого харчування Дунаєвецької центральної районної лікарні по вул.Горького, 7 в м.Дунаївці - капітальний ремонт будівлі </t>
  </si>
  <si>
    <t xml:space="preserve">Пологове відділення та жіноча консультація комунальної установи Дунаєвецької районної ради  "Дунаєвецька центральна районна лікарня", вул. Горького, 7 в м. Дунаївці - капітальний ремонт будівлі (утеплення фасадів, горищного перекриття) </t>
  </si>
  <si>
    <t xml:space="preserve"> Новоушицька центральна районна лікарня по вул.Гагаріна, 36 в смт Нова Ушиця - реконструкція котельні із встановленням електричного котла потужністю 180 кВт </t>
  </si>
  <si>
    <t>Центральна районна лікарня по вул. Шевченка, 33 в смт Ярмолинці - технічне переоснащення котельні</t>
  </si>
  <si>
    <t>Міська поліклініка № 1 по вул.І.Франка, 30 в м.Кам'янець-Подільському  - реконструкція приміщення під розміщення лікувального діагностично-консультативного центру  та фізіотерапевтичного відділення</t>
  </si>
  <si>
    <t>Загальноосвітня школа в с.Залужжя по вул.Садовій, 1А Білогірського району -  будівництво</t>
  </si>
  <si>
    <t>1990-2019</t>
  </si>
  <si>
    <t xml:space="preserve">Зовнішні мережі водопостачання по вул.Центральна, Вишнева, Шкільна, Набережна, Зелена в  с.Бубнівка Волочиського району - будівництво </t>
  </si>
  <si>
    <t>Мережі господарсько-питного водопостачання в с.Сарнів Волочиського району - будівництво</t>
  </si>
  <si>
    <t xml:space="preserve">Загальноосвітня школа І ступеня по вул.Шевченка, 38 в м.Городок -  капітальний ремонт( утеплення фасадів) </t>
  </si>
  <si>
    <t>Бувший будинок культури  по вул. Б.Хмельницького 43, в смт Сатанів Городоцького району - реконструкція під центр надання соціальних послуг</t>
  </si>
  <si>
    <t xml:space="preserve">2016 -2018 </t>
  </si>
  <si>
    <t>Водогін, с.Нове Село  Ізяславського району - будівництво</t>
  </si>
  <si>
    <t>Водопровід ст.Гуменці, вул.Зелена, вул.Першотравнева, вул.Київська в с.Гуменці Кам'янець-Подільського району - будівництво</t>
  </si>
  <si>
    <t>Каналізаційно-напірна станція та напірний колектор, смт Летичів - реконструкція з під'єднанням житлового масиву</t>
  </si>
  <si>
    <t>Вуличні мережі водопостачання смт Меджибіж Летичівського району - реконструкція</t>
  </si>
  <si>
    <t>Водогін с. Браїлівка – смт Нова Ушиця - завершення будівництва</t>
  </si>
  <si>
    <t>1993-2017</t>
  </si>
  <si>
    <t>Водопровідні мережі по вулицям Пушкіна, Привокзальна, Лесі Українки, Н.С.Говорун, Академіка Герасимчука, Ходякова в м.Полонне   та по  ділянці Понінківського водоводу  (на території м.Полонного) - реконструкція</t>
  </si>
  <si>
    <t xml:space="preserve">Котельня по вул.Перемоги смт Понінка Полонського району - реконструкція з добудовою приміщення для встановлення твердопаливного котла </t>
  </si>
  <si>
    <t xml:space="preserve"> "Дошкільний навчальний заклад "Капітошка" Веснянської сільської ради (архітектурно-будівельні рішення) вул.Шкільна,98 в с.Веснянка Старокостянтинівського району - реконструкція будинку побуту під комунальний заклад</t>
  </si>
  <si>
    <t>Будинок культури на 500 місць в смт Теофіполь, (із зменшенням місць до 493) - будівництво</t>
  </si>
  <si>
    <t>1992-2018</t>
  </si>
  <si>
    <t>Придбання апарату УЗД для Хмельницької центральної районної лікарні по вул. Львівське шосе,1, м. Хмельницький</t>
  </si>
  <si>
    <t>2017</t>
  </si>
  <si>
    <t xml:space="preserve">Водозабірні  свердловини  в  населених  пунктах  Почапинецької  сільської  ради  Чемеровецького  району - будівництво </t>
  </si>
  <si>
    <t>Самопливний каналізаційний колектор діаметром 800 мм від колодязя №554а до КНС-2 по вул. Паркова, 64 у м.Хмельницькому-  реконструкція</t>
  </si>
  <si>
    <t>Каналізаційні очисні споруди за адресою: вул.Маршала Харченка, 2а в м.Кам’янець-Подільський - реконструкція системи подачі повітря  із заміною повітродувки в повітродувній станції</t>
  </si>
  <si>
    <t>Створення умов для надання високоякісних освітніх послуг через реалізацію проекту «Реконструкція та модернізація приміщень Чемеровецького навчально-виховного комлексу №1 «Загальноосвітня школа І-ІІІ ступенів, ліцей та міжшкільний навчально-виробничий комб</t>
  </si>
  <si>
    <t>грудень, 2017</t>
  </si>
  <si>
    <t>грудень, 2018</t>
  </si>
  <si>
    <t>грудень, 2019</t>
  </si>
  <si>
    <t>жовтень, 2018</t>
  </si>
  <si>
    <t>жовтень, 2017</t>
  </si>
  <si>
    <t>вересень, 2018</t>
  </si>
  <si>
    <t>листопад, 2018</t>
  </si>
  <si>
    <t>грудтень, 2017</t>
  </si>
  <si>
    <t>видаткова накладна від 14.09.2017 №193</t>
  </si>
  <si>
    <t>Сертифікат від 28.07.2017 №163172411658 на окремий пусковий комплекс</t>
  </si>
  <si>
    <t>2011-2018</t>
  </si>
  <si>
    <t>від 25.09.17 №1</t>
  </si>
  <si>
    <t>від 02.10 2017 №ХМ141172750483</t>
  </si>
  <si>
    <t>1990-2018</t>
  </si>
  <si>
    <t>від 26.10.17 №4</t>
  </si>
  <si>
    <t>від 23.11.17 №2</t>
  </si>
  <si>
    <t>від 30.11.17 №4</t>
  </si>
  <si>
    <t>від 20.11.2017 №3</t>
  </si>
  <si>
    <t>Декларація від 22.12.2017 року Хм №1417353162</t>
  </si>
  <si>
    <t>Декларація від 22.12.2017 року Хм №1417353165</t>
  </si>
  <si>
    <t>Декларація від 22.12.2017 року Хм №1417353159</t>
  </si>
  <si>
    <t>Сертифікат від 24.11.2017 №ХМ 162173270300</t>
  </si>
  <si>
    <t>kbcnjgfl, 2017</t>
  </si>
  <si>
    <t>kbgtym, 2017</t>
  </si>
  <si>
    <t>від  27.12 2017 №6</t>
  </si>
  <si>
    <t>від  14.12 2017 №16</t>
  </si>
  <si>
    <t>від  20.12 2017 №18</t>
  </si>
  <si>
    <t>від 26.12.   2017 №8</t>
  </si>
  <si>
    <t>від 22.12.2017 №7</t>
  </si>
  <si>
    <t>від 27.12.17 №7</t>
  </si>
  <si>
    <t>від 28.12.2017 №5</t>
  </si>
  <si>
    <t>від 28.12.2017 №27</t>
  </si>
  <si>
    <t>від 26.12.2017 №7</t>
  </si>
  <si>
    <t>від 22.12.2017 №4</t>
  </si>
  <si>
    <t>Водогін в смт Дунаївці Дунаєвецького району  - реконструкція</t>
  </si>
  <si>
    <t>від 27.12.17 №3</t>
  </si>
  <si>
    <t>від 27.12.2017 №2</t>
  </si>
  <si>
    <t>Підвідний газопровід  середнього тиску до 23-х населених пунктів західного регіону, а саме: Суржа, Нагоряни, Лісківці, Рихта, Слобідка-Рихтівська, Вільне, Залісся Перше, Параївка, Чорнокозинці, Мілівці, Кудринці, Кізя- Кудринецька, Завалля, Червона Діброва</t>
  </si>
  <si>
    <t>від 04.12.   2017 №2</t>
  </si>
  <si>
    <t>від 26.12.2017 №4</t>
  </si>
  <si>
    <t>Створення умов для надання високоякісних освітніх послуг через реалізацію проекту «Капітальний ремонт фасадів (утеплення) Судилківської ЗОШ І-ІІІ ступенів Судилківської сільської ради Шепетівського району» в рамках реалізації концепції "Нова українська школа"</t>
  </si>
  <si>
    <t>від 21.12.2017 №2</t>
  </si>
  <si>
    <t>від 21.12.2017 №13</t>
  </si>
  <si>
    <t>від 28.12.2017 №4</t>
  </si>
  <si>
    <t>від 28.12.2017 №8</t>
  </si>
  <si>
    <t>від 26.12.2017 №3</t>
  </si>
  <si>
    <t>від 26.12.2017 №7,8.9,10</t>
  </si>
  <si>
    <t>від 26.12.2017 №20</t>
  </si>
  <si>
    <t>від 27.12.17 №4</t>
  </si>
  <si>
    <t>від 18.12.17 №8</t>
  </si>
  <si>
    <t>від 19.12.2017 №4</t>
  </si>
  <si>
    <t>травень, 2018</t>
  </si>
  <si>
    <t>червень, 2018</t>
  </si>
  <si>
    <t>від 26.12.2017 №52</t>
  </si>
  <si>
    <t>від 25.12.2017 №2</t>
  </si>
  <si>
    <t>від 20.12.17 №1</t>
  </si>
  <si>
    <t>від 27.12.17 №2</t>
  </si>
  <si>
    <t>від 26.12.2017 №1</t>
  </si>
  <si>
    <t>від 26.12.17 №1</t>
  </si>
  <si>
    <t>від 22.12.2017 №3</t>
  </si>
  <si>
    <t>від 06.12.   2017 №3</t>
  </si>
  <si>
    <t>від 18.12.2017 №2</t>
  </si>
  <si>
    <t>Директор Департаменту економічного розвитку, промисловості та інфраструктури облдержадміністрації</t>
  </si>
  <si>
    <t>Додаток 2</t>
  </si>
  <si>
    <t xml:space="preserve">                                                                                                     Ю.Гриневич</t>
  </si>
  <si>
    <t xml:space="preserve">                          Інфраструктурні проекти, що фінансувалися за рахунок коштів Державного фонду регіонального розвитку у 2017 році</t>
  </si>
</sst>
</file>

<file path=xl/styles.xml><?xml version="1.0" encoding="utf-8"?>
<styleSheet xmlns="http://schemas.openxmlformats.org/spreadsheetml/2006/main">
  <numFmts count="1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i/>
      <sz val="18"/>
      <name val="Times New Roman"/>
      <family val="1"/>
    </font>
    <font>
      <i/>
      <sz val="18"/>
      <name val="Arial"/>
      <family val="2"/>
    </font>
    <font>
      <sz val="18"/>
      <name val="Arial"/>
      <family val="2"/>
    </font>
    <font>
      <sz val="18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7"/>
      <name val="Times New Roman"/>
      <family val="1"/>
    </font>
    <font>
      <b/>
      <sz val="8"/>
      <name val="Times New Roman"/>
      <family val="1"/>
    </font>
    <font>
      <i/>
      <sz val="8"/>
      <name val="Arial"/>
      <family val="2"/>
    </font>
    <font>
      <b/>
      <i/>
      <sz val="18"/>
      <name val="Times New Roman"/>
      <family val="1"/>
    </font>
    <font>
      <i/>
      <sz val="13"/>
      <name val="Arial"/>
      <family val="2"/>
    </font>
    <font>
      <i/>
      <sz val="13"/>
      <name val="Times New Roman"/>
      <family val="1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4"/>
      <name val="Times New Roman"/>
      <family val="1"/>
    </font>
    <font>
      <b/>
      <sz val="21"/>
      <name val="Times New Roman"/>
      <family val="1"/>
    </font>
    <font>
      <sz val="21"/>
      <name val="Arial"/>
      <family val="2"/>
    </font>
    <font>
      <sz val="2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9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129">
    <xf numFmtId="0" fontId="0" fillId="0" borderId="0" xfId="0" applyFont="1" applyAlignment="1">
      <alignment/>
    </xf>
    <xf numFmtId="0" fontId="8" fillId="0" borderId="0" xfId="0" applyFont="1" applyBorder="1" applyAlignment="1">
      <alignment/>
    </xf>
    <xf numFmtId="172" fontId="9" fillId="0" borderId="0" xfId="0" applyNumberFormat="1" applyFont="1" applyBorder="1" applyAlignment="1">
      <alignment horizontal="center"/>
    </xf>
    <xf numFmtId="172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2" fontId="7" fillId="32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172" fontId="3" fillId="0" borderId="0" xfId="0" applyNumberFormat="1" applyFont="1" applyBorder="1" applyAlignment="1">
      <alignment horizontal="right" vertical="justify" wrapText="1"/>
    </xf>
    <xf numFmtId="0" fontId="11" fillId="0" borderId="0" xfId="0" applyFont="1" applyBorder="1" applyAlignment="1">
      <alignment/>
    </xf>
    <xf numFmtId="172" fontId="11" fillId="0" borderId="0" xfId="0" applyNumberFormat="1" applyFont="1" applyBorder="1" applyAlignment="1">
      <alignment horizontal="center"/>
    </xf>
    <xf numFmtId="0" fontId="17" fillId="0" borderId="0" xfId="0" applyFont="1" applyAlignment="1">
      <alignment/>
    </xf>
    <xf numFmtId="172" fontId="11" fillId="32" borderId="0" xfId="0" applyNumberFormat="1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23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/>
    </xf>
    <xf numFmtId="0" fontId="27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top" wrapText="1"/>
    </xf>
    <xf numFmtId="172" fontId="26" fillId="0" borderId="10" xfId="0" applyNumberFormat="1" applyFont="1" applyBorder="1" applyAlignment="1">
      <alignment horizontal="left" vertical="center" wrapText="1"/>
    </xf>
    <xf numFmtId="173" fontId="26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/>
    </xf>
    <xf numFmtId="0" fontId="25" fillId="0" borderId="11" xfId="0" applyFont="1" applyBorder="1" applyAlignment="1">
      <alignment horizontal="center" vertical="center" wrapText="1"/>
    </xf>
    <xf numFmtId="172" fontId="26" fillId="0" borderId="12" xfId="0" applyNumberFormat="1" applyFont="1" applyBorder="1" applyAlignment="1">
      <alignment horizontal="left" vertical="center" wrapText="1"/>
    </xf>
    <xf numFmtId="0" fontId="25" fillId="0" borderId="12" xfId="0" applyFont="1" applyBorder="1" applyAlignment="1">
      <alignment/>
    </xf>
    <xf numFmtId="172" fontId="26" fillId="0" borderId="13" xfId="0" applyNumberFormat="1" applyFont="1" applyBorder="1" applyAlignment="1">
      <alignment horizontal="center" vertical="center"/>
    </xf>
    <xf numFmtId="173" fontId="25" fillId="0" borderId="12" xfId="0" applyNumberFormat="1" applyFont="1" applyBorder="1" applyAlignment="1">
      <alignment horizontal="center" vertical="top"/>
    </xf>
    <xf numFmtId="173" fontId="25" fillId="0" borderId="14" xfId="0" applyNumberFormat="1" applyFont="1" applyBorder="1" applyAlignment="1">
      <alignment horizontal="center" vertical="top"/>
    </xf>
    <xf numFmtId="173" fontId="25" fillId="0" borderId="10" xfId="0" applyNumberFormat="1" applyFont="1" applyBorder="1" applyAlignment="1">
      <alignment horizontal="center" vertical="top"/>
    </xf>
    <xf numFmtId="0" fontId="25" fillId="0" borderId="13" xfId="0" applyFont="1" applyBorder="1" applyAlignment="1">
      <alignment/>
    </xf>
    <xf numFmtId="0" fontId="25" fillId="0" borderId="15" xfId="0" applyFont="1" applyBorder="1" applyAlignment="1">
      <alignment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left" vertical="center" wrapText="1"/>
    </xf>
    <xf numFmtId="172" fontId="25" fillId="0" borderId="13" xfId="0" applyNumberFormat="1" applyFont="1" applyBorder="1" applyAlignment="1">
      <alignment horizontal="center" vertical="center"/>
    </xf>
    <xf numFmtId="0" fontId="25" fillId="0" borderId="10" xfId="0" applyFont="1" applyFill="1" applyBorder="1" applyAlignment="1">
      <alignment horizontal="left" vertical="top" wrapText="1"/>
    </xf>
    <xf numFmtId="2" fontId="25" fillId="0" borderId="18" xfId="0" applyNumberFormat="1" applyFont="1" applyFill="1" applyBorder="1" applyAlignment="1">
      <alignment horizontal="center" vertical="top" wrapText="1"/>
    </xf>
    <xf numFmtId="2" fontId="25" fillId="32" borderId="10" xfId="0" applyNumberFormat="1" applyFont="1" applyFill="1" applyBorder="1" applyAlignment="1">
      <alignment horizontal="center" vertical="top" wrapText="1"/>
    </xf>
    <xf numFmtId="2" fontId="25" fillId="0" borderId="10" xfId="0" applyNumberFormat="1" applyFont="1" applyFill="1" applyBorder="1" applyAlignment="1">
      <alignment horizontal="center" vertical="top" wrapText="1"/>
    </xf>
    <xf numFmtId="173" fontId="28" fillId="0" borderId="12" xfId="0" applyNumberFormat="1" applyFont="1" applyBorder="1" applyAlignment="1">
      <alignment horizontal="center" vertical="top"/>
    </xf>
    <xf numFmtId="49" fontId="25" fillId="0" borderId="10" xfId="0" applyNumberFormat="1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2" fontId="25" fillId="32" borderId="19" xfId="0" applyNumberFormat="1" applyFont="1" applyFill="1" applyBorder="1" applyAlignment="1">
      <alignment horizontal="center" vertical="top" wrapText="1"/>
    </xf>
    <xf numFmtId="2" fontId="25" fillId="32" borderId="17" xfId="0" applyNumberFormat="1" applyFont="1" applyFill="1" applyBorder="1" applyAlignment="1">
      <alignment horizontal="center" vertical="top" wrapText="1"/>
    </xf>
    <xf numFmtId="2" fontId="25" fillId="0" borderId="17" xfId="0" applyNumberFormat="1" applyFont="1" applyFill="1" applyBorder="1" applyAlignment="1">
      <alignment horizontal="center" vertical="top" wrapText="1"/>
    </xf>
    <xf numFmtId="173" fontId="25" fillId="0" borderId="20" xfId="0" applyNumberFormat="1" applyFont="1" applyBorder="1" applyAlignment="1">
      <alignment horizontal="center" vertical="top"/>
    </xf>
    <xf numFmtId="173" fontId="28" fillId="0" borderId="21" xfId="0" applyNumberFormat="1" applyFont="1" applyBorder="1" applyAlignment="1">
      <alignment horizontal="center" vertical="top"/>
    </xf>
    <xf numFmtId="0" fontId="25" fillId="0" borderId="22" xfId="0" applyFont="1" applyBorder="1" applyAlignment="1">
      <alignment/>
    </xf>
    <xf numFmtId="0" fontId="25" fillId="0" borderId="12" xfId="0" applyFont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left" vertical="top" wrapText="1"/>
    </xf>
    <xf numFmtId="173" fontId="28" fillId="0" borderId="10" xfId="0" applyNumberFormat="1" applyFont="1" applyBorder="1" applyAlignment="1">
      <alignment horizontal="center" vertical="top"/>
    </xf>
    <xf numFmtId="0" fontId="27" fillId="0" borderId="10" xfId="0" applyFont="1" applyBorder="1" applyAlignment="1">
      <alignment horizontal="center" vertical="top" wrapText="1"/>
    </xf>
    <xf numFmtId="2" fontId="25" fillId="0" borderId="10" xfId="0" applyNumberFormat="1" applyFont="1" applyFill="1" applyBorder="1" applyAlignment="1">
      <alignment horizontal="left" vertical="top" wrapText="1"/>
    </xf>
    <xf numFmtId="0" fontId="25" fillId="32" borderId="10" xfId="0" applyFont="1" applyFill="1" applyBorder="1" applyAlignment="1">
      <alignment horizontal="left" vertical="top" wrapText="1"/>
    </xf>
    <xf numFmtId="0" fontId="25" fillId="0" borderId="10" xfId="0" applyFont="1" applyBorder="1" applyAlignment="1">
      <alignment vertical="top" wrapText="1"/>
    </xf>
    <xf numFmtId="2" fontId="25" fillId="32" borderId="10" xfId="0" applyNumberFormat="1" applyFont="1" applyFill="1" applyBorder="1" applyAlignment="1">
      <alignment horizontal="left" vertical="top" wrapText="1"/>
    </xf>
    <xf numFmtId="1" fontId="25" fillId="32" borderId="10" xfId="0" applyNumberFormat="1" applyFont="1" applyFill="1" applyBorder="1" applyAlignment="1">
      <alignment horizontal="center" vertical="top" wrapText="1"/>
    </xf>
    <xf numFmtId="173" fontId="25" fillId="0" borderId="10" xfId="0" applyNumberFormat="1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top" wrapText="1"/>
    </xf>
    <xf numFmtId="1" fontId="25" fillId="0" borderId="10" xfId="0" applyNumberFormat="1" applyFont="1" applyFill="1" applyBorder="1" applyAlignment="1">
      <alignment horizontal="left" vertical="top" wrapText="1"/>
    </xf>
    <xf numFmtId="1" fontId="25" fillId="0" borderId="10" xfId="0" applyNumberFormat="1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left" vertical="top" wrapText="1"/>
    </xf>
    <xf numFmtId="0" fontId="26" fillId="0" borderId="10" xfId="0" applyFont="1" applyFill="1" applyBorder="1" applyAlignment="1">
      <alignment horizontal="center" vertical="top" wrapText="1"/>
    </xf>
    <xf numFmtId="173" fontId="26" fillId="0" borderId="10" xfId="0" applyNumberFormat="1" applyFont="1" applyFill="1" applyBorder="1" applyAlignment="1">
      <alignment horizontal="center" vertical="top" wrapText="1"/>
    </xf>
    <xf numFmtId="173" fontId="26" fillId="0" borderId="10" xfId="0" applyNumberFormat="1" applyFont="1" applyBorder="1" applyAlignment="1">
      <alignment horizontal="center" vertical="top"/>
    </xf>
    <xf numFmtId="173" fontId="29" fillId="0" borderId="10" xfId="0" applyNumberFormat="1" applyFont="1" applyBorder="1" applyAlignment="1">
      <alignment horizontal="center" vertical="top"/>
    </xf>
    <xf numFmtId="49" fontId="26" fillId="0" borderId="10" xfId="0" applyNumberFormat="1" applyFont="1" applyBorder="1" applyAlignment="1">
      <alignment horizontal="center" vertical="top" wrapText="1"/>
    </xf>
    <xf numFmtId="0" fontId="26" fillId="0" borderId="10" xfId="0" applyFont="1" applyBorder="1" applyAlignment="1">
      <alignment vertical="top" wrapText="1"/>
    </xf>
    <xf numFmtId="0" fontId="30" fillId="0" borderId="0" xfId="0" applyFont="1" applyAlignment="1">
      <alignment vertical="top" wrapText="1"/>
    </xf>
    <xf numFmtId="173" fontId="25" fillId="0" borderId="10" xfId="0" applyNumberFormat="1" applyFont="1" applyBorder="1" applyAlignment="1">
      <alignment horizontal="center" vertical="top" wrapText="1"/>
    </xf>
    <xf numFmtId="173" fontId="28" fillId="0" borderId="10" xfId="0" applyNumberFormat="1" applyFont="1" applyFill="1" applyBorder="1" applyAlignment="1">
      <alignment horizontal="center" vertical="top" wrapText="1"/>
    </xf>
    <xf numFmtId="173" fontId="25" fillId="0" borderId="10" xfId="0" applyNumberFormat="1" applyFont="1" applyFill="1" applyBorder="1" applyAlignment="1">
      <alignment horizontal="center" vertical="top"/>
    </xf>
    <xf numFmtId="0" fontId="26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174" fontId="25" fillId="0" borderId="10" xfId="0" applyNumberFormat="1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top" wrapText="1"/>
    </xf>
    <xf numFmtId="174" fontId="25" fillId="0" borderId="10" xfId="0" applyNumberFormat="1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left" vertical="top" wrapText="1"/>
    </xf>
    <xf numFmtId="2" fontId="25" fillId="0" borderId="10" xfId="0" applyNumberFormat="1" applyFont="1" applyFill="1" applyBorder="1" applyAlignment="1">
      <alignment horizontal="center" vertical="top" wrapText="1"/>
    </xf>
    <xf numFmtId="173" fontId="25" fillId="0" borderId="10" xfId="0" applyNumberFormat="1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left" vertical="top" wrapText="1"/>
    </xf>
    <xf numFmtId="0" fontId="26" fillId="0" borderId="10" xfId="0" applyFont="1" applyFill="1" applyBorder="1" applyAlignment="1">
      <alignment horizontal="center" vertical="top" wrapText="1"/>
    </xf>
    <xf numFmtId="2" fontId="26" fillId="0" borderId="10" xfId="0" applyNumberFormat="1" applyFont="1" applyFill="1" applyBorder="1" applyAlignment="1">
      <alignment horizontal="center" vertical="top" wrapText="1"/>
    </xf>
    <xf numFmtId="173" fontId="26" fillId="0" borderId="10" xfId="0" applyNumberFormat="1" applyFont="1" applyFill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73" fontId="25" fillId="0" borderId="10" xfId="58" applyNumberFormat="1" applyFont="1" applyFill="1" applyBorder="1" applyAlignment="1">
      <alignment horizontal="center" vertical="top" wrapText="1"/>
    </xf>
    <xf numFmtId="2" fontId="25" fillId="0" borderId="10" xfId="0" applyNumberFormat="1" applyFont="1" applyFill="1" applyBorder="1" applyAlignment="1">
      <alignment horizontal="left" vertical="top" wrapText="1"/>
    </xf>
    <xf numFmtId="1" fontId="25" fillId="0" borderId="10" xfId="0" applyNumberFormat="1" applyFont="1" applyFill="1" applyBorder="1" applyAlignment="1">
      <alignment horizontal="center" vertical="top"/>
    </xf>
    <xf numFmtId="49" fontId="28" fillId="0" borderId="10" xfId="0" applyNumberFormat="1" applyFont="1" applyBorder="1" applyAlignment="1">
      <alignment horizontal="center" vertical="top" wrapText="1"/>
    </xf>
    <xf numFmtId="173" fontId="25" fillId="0" borderId="10" xfId="0" applyNumberFormat="1" applyFont="1" applyFill="1" applyBorder="1" applyAlignment="1">
      <alignment horizontal="center" vertical="top"/>
    </xf>
    <xf numFmtId="49" fontId="25" fillId="0" borderId="10" xfId="0" applyNumberFormat="1" applyFont="1" applyFill="1" applyBorder="1" applyAlignment="1">
      <alignment horizontal="left" vertical="top" wrapText="1"/>
    </xf>
    <xf numFmtId="49" fontId="25" fillId="0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center" vertical="top" wrapText="1"/>
    </xf>
    <xf numFmtId="2" fontId="25" fillId="0" borderId="0" xfId="0" applyNumberFormat="1" applyFont="1" applyFill="1" applyBorder="1" applyAlignment="1">
      <alignment horizontal="center" vertical="top" wrapText="1"/>
    </xf>
    <xf numFmtId="173" fontId="25" fillId="0" borderId="0" xfId="0" applyNumberFormat="1" applyFont="1" applyFill="1" applyBorder="1" applyAlignment="1">
      <alignment horizontal="center" vertical="top" wrapText="1"/>
    </xf>
    <xf numFmtId="173" fontId="25" fillId="0" borderId="0" xfId="0" applyNumberFormat="1" applyFont="1" applyBorder="1" applyAlignment="1">
      <alignment horizontal="center" vertical="top"/>
    </xf>
    <xf numFmtId="49" fontId="25" fillId="0" borderId="0" xfId="0" applyNumberFormat="1" applyFont="1" applyBorder="1" applyAlignment="1">
      <alignment horizontal="center" vertical="top" wrapText="1"/>
    </xf>
    <xf numFmtId="0" fontId="25" fillId="0" borderId="0" xfId="0" applyFont="1" applyBorder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/>
    </xf>
    <xf numFmtId="0" fontId="27" fillId="0" borderId="10" xfId="0" applyFont="1" applyBorder="1" applyAlignment="1">
      <alignment horizontal="center" vertical="center" wrapText="1"/>
    </xf>
    <xf numFmtId="172" fontId="6" fillId="0" borderId="0" xfId="0" applyNumberFormat="1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/>
    </xf>
    <xf numFmtId="0" fontId="23" fillId="0" borderId="0" xfId="0" applyFont="1" applyBorder="1" applyAlignment="1">
      <alignment/>
    </xf>
    <xf numFmtId="172" fontId="6" fillId="0" borderId="0" xfId="0" applyNumberFormat="1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27" fillId="0" borderId="10" xfId="0" applyFont="1" applyBorder="1" applyAlignment="1">
      <alignment/>
    </xf>
    <xf numFmtId="0" fontId="14" fillId="0" borderId="0" xfId="0" applyNumberFormat="1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26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1"/>
  <sheetViews>
    <sheetView tabSelected="1" view="pageBreakPreview" zoomScale="65" zoomScaleNormal="75" zoomScaleSheetLayoutView="6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A3" sqref="A3:V3"/>
    </sheetView>
  </sheetViews>
  <sheetFormatPr defaultColWidth="9.140625" defaultRowHeight="15"/>
  <cols>
    <col min="1" max="1" width="6.00390625" style="0" customWidth="1"/>
    <col min="2" max="2" width="31.421875" style="0" customWidth="1"/>
    <col min="3" max="3" width="8.421875" style="0" customWidth="1"/>
    <col min="4" max="4" width="10.421875" style="0" customWidth="1"/>
    <col min="5" max="5" width="9.57421875" style="0" customWidth="1"/>
    <col min="6" max="6" width="10.8515625" style="0" customWidth="1"/>
    <col min="7" max="7" width="10.00390625" style="0" customWidth="1"/>
    <col min="8" max="8" width="10.140625" style="0" customWidth="1"/>
    <col min="9" max="9" width="11.421875" style="0" customWidth="1"/>
    <col min="10" max="10" width="10.8515625" style="0" customWidth="1"/>
    <col min="11" max="11" width="11.8515625" style="0" customWidth="1"/>
    <col min="12" max="12" width="9.7109375" style="0" customWidth="1"/>
    <col min="13" max="13" width="10.28125" style="0" customWidth="1"/>
    <col min="14" max="14" width="10.8515625" style="0" customWidth="1"/>
    <col min="15" max="15" width="9.421875" style="0" customWidth="1"/>
    <col min="16" max="16" width="11.421875" style="0" customWidth="1"/>
    <col min="17" max="17" width="9.57421875" style="0" customWidth="1"/>
    <col min="18" max="18" width="11.28125" style="0" customWidth="1"/>
    <col min="19" max="19" width="8.421875" style="0" customWidth="1"/>
    <col min="20" max="20" width="7.57421875" style="0" customWidth="1"/>
    <col min="21" max="21" width="8.140625" style="0" customWidth="1"/>
    <col min="22" max="22" width="10.421875" style="0" customWidth="1"/>
    <col min="23" max="23" width="14.00390625" style="0" customWidth="1"/>
  </cols>
  <sheetData>
    <row r="1" spans="1:23" ht="14.25">
      <c r="A1" s="119" t="s">
        <v>148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1"/>
      <c r="W1" s="121"/>
    </row>
    <row r="2" spans="1:23" ht="27">
      <c r="A2" s="122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4"/>
      <c r="W2" s="124"/>
    </row>
    <row r="3" spans="1:23" ht="22.5">
      <c r="A3" s="125" t="s">
        <v>150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20"/>
    </row>
    <row r="4" spans="1:23" ht="22.5">
      <c r="A4" s="125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</row>
    <row r="5" spans="1:23" ht="21.75">
      <c r="A5" s="127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</row>
    <row r="6" spans="1:23" ht="14.25">
      <c r="A6" s="106" t="s">
        <v>0</v>
      </c>
      <c r="B6" s="106" t="s">
        <v>6</v>
      </c>
      <c r="C6" s="106" t="s">
        <v>1</v>
      </c>
      <c r="D6" s="118">
        <v>2017</v>
      </c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07"/>
      <c r="V6" s="106" t="s">
        <v>2</v>
      </c>
      <c r="W6" s="107"/>
    </row>
    <row r="7" spans="1:23" ht="34.5" customHeight="1">
      <c r="A7" s="106"/>
      <c r="B7" s="106"/>
      <c r="C7" s="106"/>
      <c r="D7" s="106" t="s">
        <v>15</v>
      </c>
      <c r="E7" s="106"/>
      <c r="F7" s="106"/>
      <c r="G7" s="106"/>
      <c r="H7" s="106"/>
      <c r="I7" s="106"/>
      <c r="J7" s="106"/>
      <c r="K7" s="106"/>
      <c r="L7" s="106"/>
      <c r="M7" s="106"/>
      <c r="N7" s="106" t="s">
        <v>3</v>
      </c>
      <c r="O7" s="106"/>
      <c r="P7" s="106"/>
      <c r="Q7" s="106"/>
      <c r="R7" s="106" t="s">
        <v>4</v>
      </c>
      <c r="S7" s="106"/>
      <c r="T7" s="106"/>
      <c r="U7" s="106" t="s">
        <v>12</v>
      </c>
      <c r="V7" s="107"/>
      <c r="W7" s="107"/>
    </row>
    <row r="8" spans="1:23" ht="65.25" customHeight="1">
      <c r="A8" s="106"/>
      <c r="B8" s="106"/>
      <c r="C8" s="106"/>
      <c r="D8" s="106" t="s">
        <v>17</v>
      </c>
      <c r="E8" s="108"/>
      <c r="F8" s="106" t="s">
        <v>14</v>
      </c>
      <c r="G8" s="108"/>
      <c r="H8" s="106" t="s">
        <v>9</v>
      </c>
      <c r="I8" s="108"/>
      <c r="J8" s="106" t="s">
        <v>13</v>
      </c>
      <c r="K8" s="108"/>
      <c r="L8" s="106" t="s">
        <v>20</v>
      </c>
      <c r="M8" s="108"/>
      <c r="N8" s="106" t="s">
        <v>17</v>
      </c>
      <c r="O8" s="106" t="s">
        <v>9</v>
      </c>
      <c r="P8" s="106" t="s">
        <v>13</v>
      </c>
      <c r="Q8" s="106" t="s">
        <v>16</v>
      </c>
      <c r="R8" s="106" t="s">
        <v>17</v>
      </c>
      <c r="S8" s="106" t="s">
        <v>9</v>
      </c>
      <c r="T8" s="106" t="s">
        <v>13</v>
      </c>
      <c r="U8" s="106"/>
      <c r="V8" s="108" t="s">
        <v>10</v>
      </c>
      <c r="W8" s="108" t="s">
        <v>11</v>
      </c>
    </row>
    <row r="9" spans="1:23" ht="45.75" customHeight="1">
      <c r="A9" s="106"/>
      <c r="B9" s="106"/>
      <c r="C9" s="106"/>
      <c r="D9" s="24" t="s">
        <v>18</v>
      </c>
      <c r="E9" s="24" t="s">
        <v>19</v>
      </c>
      <c r="F9" s="24" t="s">
        <v>18</v>
      </c>
      <c r="G9" s="24" t="s">
        <v>19</v>
      </c>
      <c r="H9" s="24" t="s">
        <v>18</v>
      </c>
      <c r="I9" s="24" t="s">
        <v>19</v>
      </c>
      <c r="J9" s="24" t="s">
        <v>18</v>
      </c>
      <c r="K9" s="24" t="s">
        <v>19</v>
      </c>
      <c r="L9" s="24" t="s">
        <v>18</v>
      </c>
      <c r="M9" s="24" t="s">
        <v>19</v>
      </c>
      <c r="N9" s="108"/>
      <c r="O9" s="108" t="s">
        <v>7</v>
      </c>
      <c r="P9" s="108"/>
      <c r="Q9" s="108"/>
      <c r="R9" s="108"/>
      <c r="S9" s="108" t="s">
        <v>7</v>
      </c>
      <c r="T9" s="108"/>
      <c r="U9" s="107"/>
      <c r="V9" s="115"/>
      <c r="W9" s="115"/>
    </row>
    <row r="10" spans="1:23" ht="14.25">
      <c r="A10" s="25">
        <v>1</v>
      </c>
      <c r="B10" s="25">
        <v>2</v>
      </c>
      <c r="C10" s="25">
        <v>3</v>
      </c>
      <c r="D10" s="25">
        <v>4</v>
      </c>
      <c r="E10" s="25">
        <v>5</v>
      </c>
      <c r="F10" s="25">
        <v>6</v>
      </c>
      <c r="G10" s="25">
        <v>7</v>
      </c>
      <c r="H10" s="25">
        <v>8</v>
      </c>
      <c r="I10" s="25">
        <v>9</v>
      </c>
      <c r="J10" s="25">
        <v>10</v>
      </c>
      <c r="K10" s="25">
        <v>11</v>
      </c>
      <c r="L10" s="25">
        <v>12</v>
      </c>
      <c r="M10" s="25">
        <v>13</v>
      </c>
      <c r="N10" s="25">
        <v>14</v>
      </c>
      <c r="O10" s="25">
        <v>15</v>
      </c>
      <c r="P10" s="25">
        <v>16</v>
      </c>
      <c r="Q10" s="25">
        <v>17</v>
      </c>
      <c r="R10" s="25">
        <v>18</v>
      </c>
      <c r="S10" s="25">
        <v>19</v>
      </c>
      <c r="T10" s="25">
        <v>20</v>
      </c>
      <c r="U10" s="25">
        <v>21</v>
      </c>
      <c r="V10" s="25">
        <v>22</v>
      </c>
      <c r="W10" s="25">
        <v>23</v>
      </c>
    </row>
    <row r="11" spans="1:23" ht="14.25">
      <c r="A11" s="21"/>
      <c r="B11" s="26" t="s">
        <v>5</v>
      </c>
      <c r="C11" s="23"/>
      <c r="D11" s="27">
        <f>D13+D14+D15+D16+D17+D18+D19+D20+D21+D22+D23+D24+D25+D26+D27+D28+D29+D30+D31+D32+D33+D34+D35+D36+D37+D38+D39+D40+D41+D42+D43+D44+D45+D46+D47+D48+D49+D50+D51+D52+D53+D54+D55+D56+D57+D58+D59+D60+D61+D62+D63+D64+D65</f>
        <v>39946.417</v>
      </c>
      <c r="E11" s="27">
        <f aca="true" t="shared" si="0" ref="E11:S11">E13+E14+E15+E16+E17+E18+E19+E20+E21+E22+E23+E24+E25+E26+E27+E28+E29+E30+E31+E32+E33+E34+E35+E36+E37+E38+E39+E40+E41+E42+E43+E44+E45+E46+E47+E48+E49+E50+E51+E52+E53+E54+E55+E56+E57+E58+E59+E60+E61+E62+E63+E64+E65</f>
        <v>99866.042</v>
      </c>
      <c r="F11" s="27">
        <f t="shared" si="0"/>
        <v>39946.417</v>
      </c>
      <c r="G11" s="27">
        <f t="shared" si="0"/>
        <v>99866.042</v>
      </c>
      <c r="H11" s="27">
        <f t="shared" si="0"/>
        <v>39584.027</v>
      </c>
      <c r="I11" s="27">
        <f t="shared" si="0"/>
        <v>98641.58199999998</v>
      </c>
      <c r="J11" s="27">
        <f t="shared" si="0"/>
        <v>39584.027</v>
      </c>
      <c r="K11" s="27">
        <f t="shared" si="0"/>
        <v>98641.58199999998</v>
      </c>
      <c r="L11" s="27">
        <f t="shared" si="0"/>
        <v>0</v>
      </c>
      <c r="M11" s="27">
        <f t="shared" si="0"/>
        <v>0</v>
      </c>
      <c r="N11" s="27">
        <f t="shared" si="0"/>
        <v>47150.802</v>
      </c>
      <c r="O11" s="27">
        <f t="shared" si="0"/>
        <v>23004.423</v>
      </c>
      <c r="P11" s="27">
        <f t="shared" si="0"/>
        <v>21702.214</v>
      </c>
      <c r="Q11" s="27">
        <f t="shared" si="0"/>
        <v>0</v>
      </c>
      <c r="R11" s="27">
        <f t="shared" si="0"/>
        <v>10579.09</v>
      </c>
      <c r="S11" s="27">
        <f t="shared" si="0"/>
        <v>0</v>
      </c>
      <c r="T11" s="27">
        <f>T13+T14+T15+T16+T17+T18+T19+T21+T22+T23+T24+T25+T26+T27+T28+T29+T30+T32+T33+T34+T35+T36+T37+T38+T39+T40+T41+T42+T43+T44+T45+T46+T47+T48+T49+T50+T51+T52+T53+T54+T55+T56+T57+T58+T60+T61+T62+T63+T64+T65</f>
        <v>0</v>
      </c>
      <c r="U11" s="23"/>
      <c r="V11" s="28"/>
      <c r="W11" s="28"/>
    </row>
    <row r="12" spans="1:23" ht="22.5">
      <c r="A12" s="29"/>
      <c r="B12" s="30" t="s">
        <v>8</v>
      </c>
      <c r="C12" s="31"/>
      <c r="D12" s="32"/>
      <c r="E12" s="32"/>
      <c r="F12" s="33">
        <v>0</v>
      </c>
      <c r="G12" s="33">
        <v>0</v>
      </c>
      <c r="H12" s="33"/>
      <c r="I12" s="33"/>
      <c r="J12" s="33"/>
      <c r="K12" s="33"/>
      <c r="L12" s="34"/>
      <c r="M12" s="35"/>
      <c r="N12" s="35"/>
      <c r="O12" s="35"/>
      <c r="P12" s="35"/>
      <c r="Q12" s="35"/>
      <c r="R12" s="35"/>
      <c r="S12" s="35"/>
      <c r="T12" s="35"/>
      <c r="U12" s="23"/>
      <c r="V12" s="36"/>
      <c r="W12" s="37"/>
    </row>
    <row r="13" spans="1:23" ht="24">
      <c r="A13" s="38">
        <v>1</v>
      </c>
      <c r="B13" s="39" t="s">
        <v>21</v>
      </c>
      <c r="C13" s="23"/>
      <c r="D13" s="32"/>
      <c r="E13" s="40">
        <v>159.3</v>
      </c>
      <c r="F13" s="33"/>
      <c r="G13" s="40">
        <v>159.3</v>
      </c>
      <c r="H13" s="33"/>
      <c r="I13" s="33"/>
      <c r="J13" s="33"/>
      <c r="K13" s="33"/>
      <c r="L13" s="34"/>
      <c r="M13" s="35"/>
      <c r="N13" s="35"/>
      <c r="O13" s="35"/>
      <c r="P13" s="35"/>
      <c r="Q13" s="35"/>
      <c r="R13" s="35"/>
      <c r="S13" s="35"/>
      <c r="T13" s="35"/>
      <c r="U13" s="23"/>
      <c r="V13" s="36"/>
      <c r="W13" s="37"/>
    </row>
    <row r="14" spans="1:23" ht="36">
      <c r="A14" s="21">
        <f aca="true" t="shared" si="1" ref="A14:A45">A13+1</f>
        <v>2</v>
      </c>
      <c r="B14" s="41" t="s">
        <v>22</v>
      </c>
      <c r="C14" s="42" t="s">
        <v>98</v>
      </c>
      <c r="D14" s="43">
        <v>1500</v>
      </c>
      <c r="E14" s="44">
        <v>3500</v>
      </c>
      <c r="F14" s="43">
        <v>1500</v>
      </c>
      <c r="G14" s="44">
        <v>3500</v>
      </c>
      <c r="H14" s="43">
        <v>1500</v>
      </c>
      <c r="I14" s="44">
        <v>3479.327</v>
      </c>
      <c r="J14" s="43">
        <v>1500</v>
      </c>
      <c r="K14" s="44">
        <v>3479.327</v>
      </c>
      <c r="L14" s="45"/>
      <c r="M14" s="33"/>
      <c r="N14" s="35">
        <v>897.282</v>
      </c>
      <c r="O14" s="35">
        <v>897.282</v>
      </c>
      <c r="P14" s="35">
        <v>897.282</v>
      </c>
      <c r="Q14" s="35"/>
      <c r="R14" s="35"/>
      <c r="S14" s="35"/>
      <c r="T14" s="35"/>
      <c r="U14" s="46" t="s">
        <v>86</v>
      </c>
      <c r="V14" s="47" t="s">
        <v>109</v>
      </c>
      <c r="W14" s="37"/>
    </row>
    <row r="15" spans="1:23" ht="36">
      <c r="A15" s="21">
        <f t="shared" si="1"/>
        <v>3</v>
      </c>
      <c r="B15" s="41" t="s">
        <v>23</v>
      </c>
      <c r="C15" s="48" t="s">
        <v>32</v>
      </c>
      <c r="D15" s="49">
        <v>2500</v>
      </c>
      <c r="E15" s="50">
        <v>6500</v>
      </c>
      <c r="F15" s="49">
        <v>2500</v>
      </c>
      <c r="G15" s="50">
        <v>6500</v>
      </c>
      <c r="H15" s="49">
        <v>2500</v>
      </c>
      <c r="I15" s="50">
        <v>6500</v>
      </c>
      <c r="J15" s="51">
        <v>2500</v>
      </c>
      <c r="K15" s="51">
        <v>6500</v>
      </c>
      <c r="L15" s="52"/>
      <c r="M15" s="35"/>
      <c r="N15" s="35">
        <v>1000</v>
      </c>
      <c r="O15" s="35">
        <v>1000</v>
      </c>
      <c r="P15" s="35">
        <v>992.969</v>
      </c>
      <c r="Q15" s="35"/>
      <c r="R15" s="35"/>
      <c r="S15" s="35"/>
      <c r="T15" s="35"/>
      <c r="U15" s="46" t="s">
        <v>86</v>
      </c>
      <c r="V15" s="47" t="s">
        <v>110</v>
      </c>
      <c r="W15" s="53"/>
    </row>
    <row r="16" spans="1:23" ht="48">
      <c r="A16" s="54">
        <f t="shared" si="1"/>
        <v>4</v>
      </c>
      <c r="B16" s="55" t="s">
        <v>24</v>
      </c>
      <c r="C16" s="44" t="s">
        <v>33</v>
      </c>
      <c r="D16" s="44">
        <v>1500</v>
      </c>
      <c r="E16" s="44">
        <v>1500</v>
      </c>
      <c r="F16" s="44">
        <v>1500</v>
      </c>
      <c r="G16" s="44">
        <v>1500</v>
      </c>
      <c r="H16" s="44">
        <v>1500</v>
      </c>
      <c r="I16" s="44">
        <v>1473.446</v>
      </c>
      <c r="J16" s="44">
        <v>1500</v>
      </c>
      <c r="K16" s="44">
        <v>1473.446</v>
      </c>
      <c r="L16" s="56"/>
      <c r="M16" s="35"/>
      <c r="N16" s="35">
        <v>333.3</v>
      </c>
      <c r="O16" s="35">
        <v>333.3</v>
      </c>
      <c r="P16" s="35">
        <v>333.3</v>
      </c>
      <c r="Q16" s="35"/>
      <c r="R16" s="35"/>
      <c r="S16" s="35"/>
      <c r="T16" s="35"/>
      <c r="U16" s="46" t="s">
        <v>86</v>
      </c>
      <c r="V16" s="47" t="s">
        <v>111</v>
      </c>
      <c r="W16" s="28"/>
    </row>
    <row r="17" spans="1:23" ht="36">
      <c r="A17" s="21">
        <f t="shared" si="1"/>
        <v>5</v>
      </c>
      <c r="B17" s="41" t="s">
        <v>25</v>
      </c>
      <c r="C17" s="44" t="s">
        <v>34</v>
      </c>
      <c r="D17" s="44">
        <v>2813.1</v>
      </c>
      <c r="E17" s="44">
        <v>0</v>
      </c>
      <c r="F17" s="44">
        <v>2813.1</v>
      </c>
      <c r="G17" s="44">
        <v>0</v>
      </c>
      <c r="H17" s="44">
        <v>2534.581</v>
      </c>
      <c r="I17" s="44">
        <v>0</v>
      </c>
      <c r="J17" s="35">
        <v>2534.581</v>
      </c>
      <c r="K17" s="56"/>
      <c r="L17" s="56"/>
      <c r="M17" s="35"/>
      <c r="N17" s="35">
        <v>312.6</v>
      </c>
      <c r="O17" s="35">
        <v>281.62</v>
      </c>
      <c r="P17" s="35">
        <v>281.62</v>
      </c>
      <c r="Q17" s="35"/>
      <c r="R17" s="35"/>
      <c r="S17" s="35"/>
      <c r="T17" s="35"/>
      <c r="U17" s="46" t="s">
        <v>107</v>
      </c>
      <c r="V17" s="28"/>
      <c r="W17" s="57" t="s">
        <v>106</v>
      </c>
    </row>
    <row r="18" spans="1:23" ht="60">
      <c r="A18" s="21">
        <f t="shared" si="1"/>
        <v>6</v>
      </c>
      <c r="B18" s="58" t="s">
        <v>26</v>
      </c>
      <c r="C18" s="44" t="s">
        <v>35</v>
      </c>
      <c r="D18" s="44">
        <v>0</v>
      </c>
      <c r="E18" s="44">
        <v>8467.25</v>
      </c>
      <c r="F18" s="44">
        <v>0</v>
      </c>
      <c r="G18" s="44">
        <v>8467.25</v>
      </c>
      <c r="H18" s="44">
        <v>0</v>
      </c>
      <c r="I18" s="44">
        <v>8467.25</v>
      </c>
      <c r="J18" s="35"/>
      <c r="K18" s="44">
        <v>8467.25</v>
      </c>
      <c r="L18" s="56"/>
      <c r="M18" s="35"/>
      <c r="N18" s="35">
        <v>2000</v>
      </c>
      <c r="O18" s="35">
        <v>893.786</v>
      </c>
      <c r="P18" s="35">
        <v>893.786</v>
      </c>
      <c r="Q18" s="35"/>
      <c r="R18" s="35"/>
      <c r="S18" s="35"/>
      <c r="T18" s="35"/>
      <c r="U18" s="46" t="s">
        <v>108</v>
      </c>
      <c r="V18" s="28"/>
      <c r="W18" s="25" t="s">
        <v>94</v>
      </c>
    </row>
    <row r="19" spans="1:23" ht="81" customHeight="1">
      <c r="A19" s="21">
        <f t="shared" si="1"/>
        <v>7</v>
      </c>
      <c r="B19" s="59" t="s">
        <v>122</v>
      </c>
      <c r="C19" s="44" t="s">
        <v>36</v>
      </c>
      <c r="D19" s="44">
        <v>0</v>
      </c>
      <c r="E19" s="44">
        <v>7000</v>
      </c>
      <c r="F19" s="44">
        <v>0</v>
      </c>
      <c r="G19" s="44">
        <v>7000</v>
      </c>
      <c r="H19" s="44">
        <v>0</v>
      </c>
      <c r="I19" s="44">
        <v>7000</v>
      </c>
      <c r="J19" s="35"/>
      <c r="K19" s="35">
        <v>7000</v>
      </c>
      <c r="L19" s="56"/>
      <c r="M19" s="35"/>
      <c r="N19" s="35">
        <v>1700</v>
      </c>
      <c r="O19" s="35">
        <v>1447.829</v>
      </c>
      <c r="P19" s="35">
        <v>1447.829</v>
      </c>
      <c r="Q19" s="35"/>
      <c r="R19" s="35"/>
      <c r="S19" s="35"/>
      <c r="T19" s="35"/>
      <c r="U19" s="46" t="s">
        <v>86</v>
      </c>
      <c r="V19" s="25" t="s">
        <v>127</v>
      </c>
      <c r="W19" s="28"/>
    </row>
    <row r="20" spans="1:23" ht="60">
      <c r="A20" s="21">
        <f t="shared" si="1"/>
        <v>8</v>
      </c>
      <c r="B20" s="41" t="s">
        <v>27</v>
      </c>
      <c r="C20" s="44" t="s">
        <v>34</v>
      </c>
      <c r="D20" s="44">
        <v>478.8</v>
      </c>
      <c r="E20" s="44">
        <v>0</v>
      </c>
      <c r="F20" s="44">
        <v>478.8</v>
      </c>
      <c r="G20" s="44">
        <v>0</v>
      </c>
      <c r="H20" s="44">
        <v>478.8</v>
      </c>
      <c r="I20" s="44">
        <v>0</v>
      </c>
      <c r="J20" s="35">
        <v>478.8</v>
      </c>
      <c r="K20" s="56"/>
      <c r="L20" s="56"/>
      <c r="M20" s="35"/>
      <c r="N20" s="35">
        <v>53.2</v>
      </c>
      <c r="O20" s="35">
        <v>53.2</v>
      </c>
      <c r="P20" s="35">
        <v>53.2</v>
      </c>
      <c r="Q20" s="35"/>
      <c r="R20" s="35"/>
      <c r="S20" s="35"/>
      <c r="T20" s="35"/>
      <c r="U20" s="46" t="s">
        <v>85</v>
      </c>
      <c r="V20" s="25" t="s">
        <v>112</v>
      </c>
      <c r="W20" s="28"/>
    </row>
    <row r="21" spans="1:23" ht="73.5" customHeight="1">
      <c r="A21" s="21">
        <f t="shared" si="1"/>
        <v>9</v>
      </c>
      <c r="B21" s="41" t="s">
        <v>28</v>
      </c>
      <c r="C21" s="44" t="s">
        <v>34</v>
      </c>
      <c r="D21" s="44">
        <v>108.9</v>
      </c>
      <c r="E21" s="44">
        <v>0</v>
      </c>
      <c r="F21" s="44">
        <v>108.9</v>
      </c>
      <c r="G21" s="44">
        <v>0</v>
      </c>
      <c r="H21" s="44">
        <v>100.779</v>
      </c>
      <c r="I21" s="44">
        <v>0</v>
      </c>
      <c r="J21" s="35">
        <v>100.779</v>
      </c>
      <c r="K21" s="56"/>
      <c r="L21" s="56"/>
      <c r="M21" s="35"/>
      <c r="N21" s="35">
        <v>12.1</v>
      </c>
      <c r="O21" s="35">
        <v>12.1</v>
      </c>
      <c r="P21" s="35">
        <v>12.1</v>
      </c>
      <c r="Q21" s="35"/>
      <c r="R21" s="35"/>
      <c r="S21" s="35"/>
      <c r="T21" s="35"/>
      <c r="U21" s="46" t="s">
        <v>89</v>
      </c>
      <c r="V21" s="28"/>
      <c r="W21" s="60" t="s">
        <v>97</v>
      </c>
    </row>
    <row r="22" spans="1:23" ht="36.75" customHeight="1">
      <c r="A22" s="21">
        <f t="shared" si="1"/>
        <v>10</v>
      </c>
      <c r="B22" s="59" t="s">
        <v>29</v>
      </c>
      <c r="C22" s="43" t="s">
        <v>34</v>
      </c>
      <c r="D22" s="43">
        <v>619.2</v>
      </c>
      <c r="E22" s="44">
        <v>0</v>
      </c>
      <c r="F22" s="43">
        <v>619.2</v>
      </c>
      <c r="G22" s="44">
        <v>0</v>
      </c>
      <c r="H22" s="43">
        <v>619.2</v>
      </c>
      <c r="I22" s="44">
        <v>0</v>
      </c>
      <c r="J22" s="35">
        <v>619.2</v>
      </c>
      <c r="K22" s="35"/>
      <c r="L22" s="56"/>
      <c r="M22" s="35"/>
      <c r="N22" s="35">
        <v>70</v>
      </c>
      <c r="O22" s="35">
        <v>66.027</v>
      </c>
      <c r="P22" s="35">
        <v>66.027</v>
      </c>
      <c r="Q22" s="35"/>
      <c r="R22" s="35"/>
      <c r="S22" s="35"/>
      <c r="T22" s="35"/>
      <c r="U22" s="46" t="s">
        <v>85</v>
      </c>
      <c r="V22" s="25" t="s">
        <v>123</v>
      </c>
      <c r="W22" s="28"/>
    </row>
    <row r="23" spans="1:23" ht="48">
      <c r="A23" s="21">
        <f t="shared" si="1"/>
        <v>11</v>
      </c>
      <c r="B23" s="61" t="s">
        <v>30</v>
      </c>
      <c r="C23" s="62" t="s">
        <v>37</v>
      </c>
      <c r="D23" s="28"/>
      <c r="E23" s="63">
        <v>2680</v>
      </c>
      <c r="F23" s="28"/>
      <c r="G23" s="63">
        <v>2680</v>
      </c>
      <c r="H23" s="28"/>
      <c r="I23" s="63">
        <v>2680</v>
      </c>
      <c r="J23" s="35"/>
      <c r="K23" s="35">
        <v>2680</v>
      </c>
      <c r="L23" s="56"/>
      <c r="M23" s="35"/>
      <c r="N23" s="35">
        <v>1411</v>
      </c>
      <c r="O23" s="35">
        <v>899.916</v>
      </c>
      <c r="P23" s="35">
        <v>899.916</v>
      </c>
      <c r="Q23" s="35"/>
      <c r="R23" s="35"/>
      <c r="S23" s="35"/>
      <c r="T23" s="35"/>
      <c r="U23" s="46" t="s">
        <v>85</v>
      </c>
      <c r="V23" s="25" t="s">
        <v>145</v>
      </c>
      <c r="W23" s="28"/>
    </row>
    <row r="24" spans="1:23" ht="48">
      <c r="A24" s="21">
        <f t="shared" si="1"/>
        <v>12</v>
      </c>
      <c r="B24" s="41" t="s">
        <v>31</v>
      </c>
      <c r="C24" s="64" t="s">
        <v>36</v>
      </c>
      <c r="D24" s="43"/>
      <c r="E24" s="44">
        <v>5000</v>
      </c>
      <c r="F24" s="43"/>
      <c r="G24" s="44">
        <v>5000</v>
      </c>
      <c r="H24" s="43"/>
      <c r="I24" s="44">
        <v>5000</v>
      </c>
      <c r="J24" s="35"/>
      <c r="K24" s="35">
        <v>5000</v>
      </c>
      <c r="L24" s="56"/>
      <c r="M24" s="35"/>
      <c r="N24" s="35">
        <v>1000</v>
      </c>
      <c r="O24" s="35">
        <v>1000</v>
      </c>
      <c r="P24" s="35">
        <v>962.29</v>
      </c>
      <c r="Q24" s="35"/>
      <c r="R24" s="35"/>
      <c r="S24" s="35"/>
      <c r="T24" s="35"/>
      <c r="U24" s="46" t="s">
        <v>88</v>
      </c>
      <c r="V24" s="25" t="s">
        <v>131</v>
      </c>
      <c r="W24" s="28"/>
    </row>
    <row r="25" spans="1:23" ht="42.75" customHeight="1">
      <c r="A25" s="21">
        <f t="shared" si="1"/>
        <v>13</v>
      </c>
      <c r="B25" s="41" t="s">
        <v>38</v>
      </c>
      <c r="C25" s="64" t="s">
        <v>39</v>
      </c>
      <c r="D25" s="63">
        <v>7000</v>
      </c>
      <c r="E25" s="44"/>
      <c r="F25" s="63">
        <v>7000</v>
      </c>
      <c r="G25" s="44"/>
      <c r="H25" s="63">
        <v>6925.842</v>
      </c>
      <c r="I25" s="44"/>
      <c r="J25" s="63">
        <v>6925.842</v>
      </c>
      <c r="K25" s="35"/>
      <c r="L25" s="56"/>
      <c r="M25" s="35"/>
      <c r="N25" s="35">
        <v>2089.4</v>
      </c>
      <c r="O25" s="35">
        <v>2051.292</v>
      </c>
      <c r="P25" s="35">
        <v>2051.292</v>
      </c>
      <c r="Q25" s="35"/>
      <c r="R25" s="35"/>
      <c r="S25" s="35"/>
      <c r="T25" s="35"/>
      <c r="U25" s="46" t="s">
        <v>88</v>
      </c>
      <c r="V25" s="25" t="s">
        <v>128</v>
      </c>
      <c r="W25" s="28"/>
    </row>
    <row r="26" spans="1:23" ht="36">
      <c r="A26" s="21">
        <f t="shared" si="1"/>
        <v>14</v>
      </c>
      <c r="B26" s="41" t="s">
        <v>40</v>
      </c>
      <c r="C26" s="64" t="s">
        <v>41</v>
      </c>
      <c r="D26" s="63">
        <v>1000</v>
      </c>
      <c r="E26" s="44"/>
      <c r="F26" s="63">
        <v>1000</v>
      </c>
      <c r="G26" s="44"/>
      <c r="H26" s="63">
        <v>1000</v>
      </c>
      <c r="I26" s="44"/>
      <c r="J26" s="35">
        <v>1000</v>
      </c>
      <c r="K26" s="35"/>
      <c r="L26" s="56"/>
      <c r="M26" s="35"/>
      <c r="N26" s="35">
        <v>1302.534</v>
      </c>
      <c r="O26" s="35">
        <v>956.2</v>
      </c>
      <c r="P26" s="35">
        <v>542.249</v>
      </c>
      <c r="Q26" s="35"/>
      <c r="R26" s="35"/>
      <c r="S26" s="35"/>
      <c r="T26" s="35"/>
      <c r="U26" s="46" t="s">
        <v>90</v>
      </c>
      <c r="V26" s="25" t="s">
        <v>117</v>
      </c>
      <c r="W26" s="28"/>
    </row>
    <row r="27" spans="1:23" ht="36">
      <c r="A27" s="21">
        <f t="shared" si="1"/>
        <v>15</v>
      </c>
      <c r="B27" s="41" t="s">
        <v>42</v>
      </c>
      <c r="C27" s="64">
        <v>2017</v>
      </c>
      <c r="D27" s="63"/>
      <c r="E27" s="63">
        <v>150</v>
      </c>
      <c r="F27" s="63"/>
      <c r="G27" s="63">
        <v>150</v>
      </c>
      <c r="H27" s="63"/>
      <c r="I27" s="63">
        <v>150</v>
      </c>
      <c r="J27" s="35"/>
      <c r="K27" s="35">
        <v>150</v>
      </c>
      <c r="L27" s="56"/>
      <c r="M27" s="35"/>
      <c r="N27" s="35">
        <v>131.443</v>
      </c>
      <c r="O27" s="35">
        <v>131.443</v>
      </c>
      <c r="P27" s="35">
        <v>131.443</v>
      </c>
      <c r="Q27" s="35"/>
      <c r="R27" s="35"/>
      <c r="S27" s="35"/>
      <c r="T27" s="35"/>
      <c r="U27" s="46" t="s">
        <v>85</v>
      </c>
      <c r="V27" s="25" t="s">
        <v>146</v>
      </c>
      <c r="W27" s="28"/>
    </row>
    <row r="28" spans="1:23" ht="48">
      <c r="A28" s="21">
        <f t="shared" si="1"/>
        <v>16</v>
      </c>
      <c r="B28" s="65" t="s">
        <v>43</v>
      </c>
      <c r="C28" s="66" t="s">
        <v>44</v>
      </c>
      <c r="D28" s="63"/>
      <c r="E28" s="63">
        <v>4000</v>
      </c>
      <c r="F28" s="63"/>
      <c r="G28" s="63">
        <v>4000</v>
      </c>
      <c r="H28" s="63"/>
      <c r="I28" s="63">
        <v>4000</v>
      </c>
      <c r="J28" s="35"/>
      <c r="K28" s="35">
        <v>4000</v>
      </c>
      <c r="L28" s="56"/>
      <c r="M28" s="35"/>
      <c r="N28" s="35">
        <v>3805</v>
      </c>
      <c r="O28" s="35">
        <v>1139.187</v>
      </c>
      <c r="P28" s="35">
        <v>1139.187</v>
      </c>
      <c r="Q28" s="35"/>
      <c r="R28" s="35"/>
      <c r="S28" s="35"/>
      <c r="T28" s="35"/>
      <c r="U28" s="46" t="s">
        <v>87</v>
      </c>
      <c r="V28" s="25" t="s">
        <v>132</v>
      </c>
      <c r="W28" s="28"/>
    </row>
    <row r="29" spans="1:23" ht="33.75">
      <c r="A29" s="22">
        <f t="shared" si="1"/>
        <v>17</v>
      </c>
      <c r="B29" s="67" t="s">
        <v>45</v>
      </c>
      <c r="C29" s="68">
        <v>2017</v>
      </c>
      <c r="D29" s="69"/>
      <c r="E29" s="69">
        <v>350</v>
      </c>
      <c r="F29" s="69"/>
      <c r="G29" s="69">
        <v>350</v>
      </c>
      <c r="H29" s="69"/>
      <c r="I29" s="69">
        <v>350</v>
      </c>
      <c r="J29" s="70"/>
      <c r="K29" s="70">
        <v>350</v>
      </c>
      <c r="L29" s="71"/>
      <c r="M29" s="70"/>
      <c r="N29" s="70">
        <v>597.1</v>
      </c>
      <c r="O29" s="70">
        <v>387.06</v>
      </c>
      <c r="P29" s="70">
        <v>387.06</v>
      </c>
      <c r="Q29" s="70"/>
      <c r="R29" s="70"/>
      <c r="S29" s="70"/>
      <c r="T29" s="70"/>
      <c r="U29" s="72" t="s">
        <v>89</v>
      </c>
      <c r="V29" s="73" t="s">
        <v>100</v>
      </c>
      <c r="W29" s="28"/>
    </row>
    <row r="30" spans="1:23" ht="24">
      <c r="A30" s="21">
        <f t="shared" si="1"/>
        <v>18</v>
      </c>
      <c r="B30" s="41" t="s">
        <v>46</v>
      </c>
      <c r="C30" s="64" t="s">
        <v>95</v>
      </c>
      <c r="D30" s="63"/>
      <c r="E30" s="63">
        <v>400</v>
      </c>
      <c r="F30" s="63"/>
      <c r="G30" s="63">
        <v>400</v>
      </c>
      <c r="H30" s="63"/>
      <c r="I30" s="63">
        <v>400</v>
      </c>
      <c r="J30" s="35"/>
      <c r="K30" s="35">
        <v>400</v>
      </c>
      <c r="L30" s="56"/>
      <c r="M30" s="35"/>
      <c r="N30" s="35">
        <v>200</v>
      </c>
      <c r="O30" s="35">
        <v>40</v>
      </c>
      <c r="P30" s="35">
        <v>40</v>
      </c>
      <c r="Q30" s="35"/>
      <c r="R30" s="35"/>
      <c r="S30" s="70"/>
      <c r="T30" s="70"/>
      <c r="U30" s="72" t="s">
        <v>86</v>
      </c>
      <c r="V30" s="74" t="s">
        <v>102</v>
      </c>
      <c r="W30" s="28"/>
    </row>
    <row r="31" spans="1:23" ht="36">
      <c r="A31" s="21">
        <f t="shared" si="1"/>
        <v>19</v>
      </c>
      <c r="B31" s="41" t="s">
        <v>47</v>
      </c>
      <c r="C31" s="64">
        <v>2018</v>
      </c>
      <c r="D31" s="63">
        <v>6000</v>
      </c>
      <c r="E31" s="75">
        <v>500</v>
      </c>
      <c r="F31" s="63">
        <v>6000</v>
      </c>
      <c r="G31" s="75">
        <v>500</v>
      </c>
      <c r="H31" s="63">
        <v>6000</v>
      </c>
      <c r="I31" s="75">
        <v>500</v>
      </c>
      <c r="J31" s="63">
        <v>6000</v>
      </c>
      <c r="K31" s="75">
        <v>500</v>
      </c>
      <c r="L31" s="56"/>
      <c r="M31" s="35"/>
      <c r="N31" s="35">
        <v>2235.77</v>
      </c>
      <c r="O31" s="35">
        <v>264.499</v>
      </c>
      <c r="P31" s="35">
        <v>264.499</v>
      </c>
      <c r="Q31" s="35"/>
      <c r="R31" s="35"/>
      <c r="S31" s="35"/>
      <c r="T31" s="35"/>
      <c r="U31" s="46" t="s">
        <v>91</v>
      </c>
      <c r="V31" s="74" t="s">
        <v>128</v>
      </c>
      <c r="W31" s="28"/>
    </row>
    <row r="32" spans="1:23" ht="48">
      <c r="A32" s="21">
        <f t="shared" si="1"/>
        <v>20</v>
      </c>
      <c r="B32" s="41" t="s">
        <v>48</v>
      </c>
      <c r="C32" s="64" t="s">
        <v>41</v>
      </c>
      <c r="D32" s="63">
        <v>2000</v>
      </c>
      <c r="E32" s="63"/>
      <c r="F32" s="63">
        <v>2000</v>
      </c>
      <c r="G32" s="63"/>
      <c r="H32" s="63">
        <v>2000</v>
      </c>
      <c r="I32" s="63"/>
      <c r="J32" s="35">
        <v>2000</v>
      </c>
      <c r="K32" s="35"/>
      <c r="L32" s="56"/>
      <c r="M32" s="35"/>
      <c r="N32" s="35">
        <v>222.2</v>
      </c>
      <c r="O32" s="35">
        <v>222.2</v>
      </c>
      <c r="P32" s="35">
        <v>222.2</v>
      </c>
      <c r="Q32" s="35"/>
      <c r="R32" s="35"/>
      <c r="S32" s="35"/>
      <c r="T32" s="35"/>
      <c r="U32" s="46" t="s">
        <v>91</v>
      </c>
      <c r="V32" s="74" t="s">
        <v>121</v>
      </c>
      <c r="W32" s="28"/>
    </row>
    <row r="33" spans="1:23" ht="75.75" customHeight="1">
      <c r="A33" s="21">
        <f t="shared" si="1"/>
        <v>21</v>
      </c>
      <c r="B33" s="41" t="s">
        <v>49</v>
      </c>
      <c r="C33" s="64">
        <v>2017</v>
      </c>
      <c r="D33" s="63">
        <v>875.5</v>
      </c>
      <c r="E33" s="63"/>
      <c r="F33" s="63">
        <v>875.5</v>
      </c>
      <c r="G33" s="63"/>
      <c r="H33" s="63">
        <v>873.923</v>
      </c>
      <c r="I33" s="63"/>
      <c r="J33" s="35">
        <v>873.923</v>
      </c>
      <c r="K33" s="35"/>
      <c r="L33" s="56"/>
      <c r="M33" s="35"/>
      <c r="N33" s="35">
        <v>97.3</v>
      </c>
      <c r="O33" s="35">
        <v>69.765</v>
      </c>
      <c r="P33" s="35">
        <v>69.765</v>
      </c>
      <c r="Q33" s="35"/>
      <c r="R33" s="35"/>
      <c r="S33" s="35"/>
      <c r="T33" s="35"/>
      <c r="U33" s="46" t="s">
        <v>85</v>
      </c>
      <c r="V33" s="74" t="s">
        <v>144</v>
      </c>
      <c r="W33" s="28"/>
    </row>
    <row r="34" spans="1:23" ht="96">
      <c r="A34" s="21">
        <f t="shared" si="1"/>
        <v>22</v>
      </c>
      <c r="B34" s="41" t="s">
        <v>50</v>
      </c>
      <c r="C34" s="64" t="s">
        <v>41</v>
      </c>
      <c r="D34" s="63">
        <v>3000</v>
      </c>
      <c r="E34" s="63">
        <v>124.5</v>
      </c>
      <c r="F34" s="63">
        <v>3000</v>
      </c>
      <c r="G34" s="63">
        <v>124.5</v>
      </c>
      <c r="H34" s="63">
        <v>3000</v>
      </c>
      <c r="I34" s="63">
        <v>124.5</v>
      </c>
      <c r="J34" s="63">
        <v>3000</v>
      </c>
      <c r="K34" s="63">
        <v>124.5</v>
      </c>
      <c r="L34" s="56"/>
      <c r="M34" s="35"/>
      <c r="N34" s="35">
        <v>544</v>
      </c>
      <c r="O34" s="35">
        <v>533</v>
      </c>
      <c r="P34" s="35">
        <v>533</v>
      </c>
      <c r="Q34" s="35"/>
      <c r="R34" s="35"/>
      <c r="S34" s="35"/>
      <c r="T34" s="35"/>
      <c r="U34" s="46" t="s">
        <v>90</v>
      </c>
      <c r="V34" s="74" t="s">
        <v>130</v>
      </c>
      <c r="W34" s="28"/>
    </row>
    <row r="35" spans="1:23" ht="96">
      <c r="A35" s="21">
        <f t="shared" si="1"/>
        <v>23</v>
      </c>
      <c r="B35" s="41" t="s">
        <v>84</v>
      </c>
      <c r="C35" s="64" t="s">
        <v>41</v>
      </c>
      <c r="D35" s="63"/>
      <c r="E35" s="63">
        <v>3000</v>
      </c>
      <c r="F35" s="63"/>
      <c r="G35" s="63">
        <v>3000</v>
      </c>
      <c r="H35" s="76"/>
      <c r="I35" s="63">
        <v>3000</v>
      </c>
      <c r="J35" s="35"/>
      <c r="K35" s="35">
        <v>3000</v>
      </c>
      <c r="L35" s="56"/>
      <c r="M35" s="35"/>
      <c r="N35" s="35">
        <v>1500</v>
      </c>
      <c r="O35" s="35">
        <v>300</v>
      </c>
      <c r="P35" s="35">
        <v>300</v>
      </c>
      <c r="Q35" s="35"/>
      <c r="R35" s="35"/>
      <c r="S35" s="35"/>
      <c r="T35" s="35"/>
      <c r="U35" s="46" t="s">
        <v>91</v>
      </c>
      <c r="V35" s="74" t="s">
        <v>126</v>
      </c>
      <c r="W35" s="28"/>
    </row>
    <row r="36" spans="1:23" ht="96">
      <c r="A36" s="21">
        <f t="shared" si="1"/>
        <v>24</v>
      </c>
      <c r="B36" s="41" t="s">
        <v>125</v>
      </c>
      <c r="C36" s="64" t="s">
        <v>41</v>
      </c>
      <c r="D36" s="63"/>
      <c r="E36" s="63">
        <v>3000</v>
      </c>
      <c r="F36" s="63"/>
      <c r="G36" s="63">
        <v>3000</v>
      </c>
      <c r="H36" s="76"/>
      <c r="I36" s="63">
        <v>3000</v>
      </c>
      <c r="J36" s="35"/>
      <c r="K36" s="35">
        <v>3000</v>
      </c>
      <c r="L36" s="56"/>
      <c r="M36" s="35"/>
      <c r="N36" s="35">
        <v>322.2</v>
      </c>
      <c r="O36" s="35">
        <v>322.2</v>
      </c>
      <c r="P36" s="35">
        <v>322.2</v>
      </c>
      <c r="Q36" s="35"/>
      <c r="R36" s="35">
        <v>1200</v>
      </c>
      <c r="S36" s="35"/>
      <c r="T36" s="35"/>
      <c r="U36" s="46" t="s">
        <v>86</v>
      </c>
      <c r="V36" s="74" t="s">
        <v>130</v>
      </c>
      <c r="W36" s="28"/>
    </row>
    <row r="37" spans="1:23" ht="81.75" customHeight="1">
      <c r="A37" s="21">
        <f t="shared" si="1"/>
        <v>25</v>
      </c>
      <c r="B37" s="41" t="s">
        <v>51</v>
      </c>
      <c r="C37" s="64" t="s">
        <v>41</v>
      </c>
      <c r="D37" s="63">
        <v>3000</v>
      </c>
      <c r="E37" s="63">
        <v>2000</v>
      </c>
      <c r="F37" s="63">
        <v>3000</v>
      </c>
      <c r="G37" s="63">
        <v>2000</v>
      </c>
      <c r="H37" s="63">
        <v>3000</v>
      </c>
      <c r="I37" s="63">
        <v>2000</v>
      </c>
      <c r="J37" s="35">
        <v>3000</v>
      </c>
      <c r="K37" s="35">
        <v>2000</v>
      </c>
      <c r="L37" s="56"/>
      <c r="M37" s="35"/>
      <c r="N37" s="35">
        <v>3500</v>
      </c>
      <c r="O37" s="35">
        <v>117.303</v>
      </c>
      <c r="P37" s="35">
        <v>117.303</v>
      </c>
      <c r="Q37" s="35"/>
      <c r="R37" s="35"/>
      <c r="S37" s="35"/>
      <c r="T37" s="35"/>
      <c r="U37" s="46" t="s">
        <v>86</v>
      </c>
      <c r="V37" s="74" t="s">
        <v>129</v>
      </c>
      <c r="W37" s="28"/>
    </row>
    <row r="38" spans="1:23" ht="72">
      <c r="A38" s="21">
        <f t="shared" si="1"/>
        <v>26</v>
      </c>
      <c r="B38" s="41" t="s">
        <v>52</v>
      </c>
      <c r="C38" s="64">
        <v>2017</v>
      </c>
      <c r="D38" s="63">
        <v>3000</v>
      </c>
      <c r="E38" s="63"/>
      <c r="F38" s="63">
        <v>3000</v>
      </c>
      <c r="G38" s="63"/>
      <c r="H38" s="63">
        <v>3000</v>
      </c>
      <c r="I38" s="63"/>
      <c r="J38" s="35">
        <v>3000</v>
      </c>
      <c r="K38" s="35"/>
      <c r="L38" s="56"/>
      <c r="M38" s="35"/>
      <c r="N38" s="35">
        <v>786.8</v>
      </c>
      <c r="O38" s="35">
        <v>690.509</v>
      </c>
      <c r="P38" s="35">
        <v>690.509</v>
      </c>
      <c r="Q38" s="35"/>
      <c r="R38" s="35"/>
      <c r="S38" s="35"/>
      <c r="T38" s="35"/>
      <c r="U38" s="46" t="s">
        <v>85</v>
      </c>
      <c r="V38" s="60" t="s">
        <v>118</v>
      </c>
      <c r="W38" s="28"/>
    </row>
    <row r="39" spans="1:23" ht="48">
      <c r="A39" s="21">
        <f t="shared" si="1"/>
        <v>27</v>
      </c>
      <c r="B39" s="41" t="s">
        <v>53</v>
      </c>
      <c r="C39" s="64">
        <v>2017</v>
      </c>
      <c r="D39" s="63"/>
      <c r="E39" s="77">
        <v>1200</v>
      </c>
      <c r="F39" s="63"/>
      <c r="G39" s="77">
        <v>1200</v>
      </c>
      <c r="H39" s="63"/>
      <c r="I39" s="77">
        <v>1199.981</v>
      </c>
      <c r="J39" s="35"/>
      <c r="K39" s="35">
        <v>1199.981</v>
      </c>
      <c r="L39" s="56"/>
      <c r="M39" s="35"/>
      <c r="N39" s="35">
        <v>268.8</v>
      </c>
      <c r="O39" s="35">
        <v>249.889</v>
      </c>
      <c r="P39" s="35">
        <v>249.889</v>
      </c>
      <c r="Q39" s="35"/>
      <c r="R39" s="35"/>
      <c r="S39" s="35"/>
      <c r="T39" s="35"/>
      <c r="U39" s="46" t="s">
        <v>85</v>
      </c>
      <c r="V39" s="73" t="s">
        <v>143</v>
      </c>
      <c r="W39" s="28"/>
    </row>
    <row r="40" spans="1:23" ht="72">
      <c r="A40" s="21">
        <f t="shared" si="1"/>
        <v>28</v>
      </c>
      <c r="B40" s="41" t="s">
        <v>54</v>
      </c>
      <c r="C40" s="64">
        <v>2017</v>
      </c>
      <c r="D40" s="63">
        <v>1000</v>
      </c>
      <c r="E40" s="77">
        <v>256.53</v>
      </c>
      <c r="F40" s="63">
        <v>1000</v>
      </c>
      <c r="G40" s="77">
        <v>256.53</v>
      </c>
      <c r="H40" s="63">
        <v>1000</v>
      </c>
      <c r="I40" s="77">
        <v>256.53</v>
      </c>
      <c r="J40" s="35">
        <v>1000</v>
      </c>
      <c r="K40" s="35">
        <v>256.53</v>
      </c>
      <c r="L40" s="56"/>
      <c r="M40" s="35"/>
      <c r="N40" s="35">
        <v>2062.17</v>
      </c>
      <c r="O40" s="35">
        <v>125.653</v>
      </c>
      <c r="P40" s="35">
        <v>125.653</v>
      </c>
      <c r="Q40" s="35"/>
      <c r="R40" s="35"/>
      <c r="S40" s="35"/>
      <c r="T40" s="35"/>
      <c r="U40" s="72" t="s">
        <v>85</v>
      </c>
      <c r="V40" s="73" t="s">
        <v>101</v>
      </c>
      <c r="W40" s="78"/>
    </row>
    <row r="41" spans="1:23" ht="90" customHeight="1">
      <c r="A41" s="21">
        <f t="shared" si="1"/>
        <v>29</v>
      </c>
      <c r="B41" s="41" t="s">
        <v>55</v>
      </c>
      <c r="C41" s="64">
        <v>2017</v>
      </c>
      <c r="D41" s="63"/>
      <c r="E41" s="77">
        <v>773.677</v>
      </c>
      <c r="F41" s="63"/>
      <c r="G41" s="77">
        <v>773.677</v>
      </c>
      <c r="H41" s="76"/>
      <c r="I41" s="77">
        <v>771.238</v>
      </c>
      <c r="J41" s="56"/>
      <c r="K41" s="77">
        <v>771.238</v>
      </c>
      <c r="L41" s="56"/>
      <c r="M41" s="35"/>
      <c r="N41" s="35">
        <v>77.9</v>
      </c>
      <c r="O41" s="35">
        <v>77.9</v>
      </c>
      <c r="P41" s="35">
        <v>73.662</v>
      </c>
      <c r="Q41" s="35"/>
      <c r="R41" s="35"/>
      <c r="S41" s="35"/>
      <c r="T41" s="35"/>
      <c r="U41" s="46" t="s">
        <v>85</v>
      </c>
      <c r="V41" s="28"/>
      <c r="W41" s="79" t="s">
        <v>103</v>
      </c>
    </row>
    <row r="42" spans="1:23" ht="48">
      <c r="A42" s="21">
        <f t="shared" si="1"/>
        <v>30</v>
      </c>
      <c r="B42" s="41" t="s">
        <v>56</v>
      </c>
      <c r="C42" s="64">
        <v>2017</v>
      </c>
      <c r="D42" s="63">
        <v>500</v>
      </c>
      <c r="E42" s="77">
        <v>663.114</v>
      </c>
      <c r="F42" s="63">
        <v>500</v>
      </c>
      <c r="G42" s="77">
        <v>663.114</v>
      </c>
      <c r="H42" s="63">
        <v>499.985</v>
      </c>
      <c r="I42" s="77">
        <v>658.214</v>
      </c>
      <c r="J42" s="63">
        <v>499.985</v>
      </c>
      <c r="K42" s="77">
        <v>658.214</v>
      </c>
      <c r="L42" s="56"/>
      <c r="M42" s="35"/>
      <c r="N42" s="35">
        <v>106.4</v>
      </c>
      <c r="O42" s="35">
        <v>106.5</v>
      </c>
      <c r="P42" s="35">
        <v>100.228</v>
      </c>
      <c r="Q42" s="35"/>
      <c r="R42" s="35"/>
      <c r="S42" s="35"/>
      <c r="T42" s="35"/>
      <c r="U42" s="46" t="s">
        <v>85</v>
      </c>
      <c r="V42" s="28"/>
      <c r="W42" s="79" t="s">
        <v>104</v>
      </c>
    </row>
    <row r="43" spans="1:23" ht="86.25" customHeight="1">
      <c r="A43" s="21">
        <f t="shared" si="1"/>
        <v>31</v>
      </c>
      <c r="B43" s="41" t="s">
        <v>57</v>
      </c>
      <c r="C43" s="64">
        <v>2017</v>
      </c>
      <c r="D43" s="63"/>
      <c r="E43" s="63">
        <v>1805.671</v>
      </c>
      <c r="F43" s="63"/>
      <c r="G43" s="63">
        <v>1805.671</v>
      </c>
      <c r="H43" s="76"/>
      <c r="I43" s="63">
        <v>1801.419</v>
      </c>
      <c r="J43" s="56"/>
      <c r="K43" s="63">
        <v>1801.419</v>
      </c>
      <c r="L43" s="56"/>
      <c r="M43" s="35"/>
      <c r="N43" s="35">
        <v>148.1</v>
      </c>
      <c r="O43" s="35">
        <v>148.1</v>
      </c>
      <c r="P43" s="35">
        <v>139.522</v>
      </c>
      <c r="Q43" s="35"/>
      <c r="R43" s="35"/>
      <c r="S43" s="35"/>
      <c r="T43" s="35"/>
      <c r="U43" s="46" t="s">
        <v>85</v>
      </c>
      <c r="V43" s="28"/>
      <c r="W43" s="79" t="s">
        <v>105</v>
      </c>
    </row>
    <row r="44" spans="1:23" ht="48">
      <c r="A44" s="21">
        <f t="shared" si="1"/>
        <v>32</v>
      </c>
      <c r="B44" s="41" t="s">
        <v>58</v>
      </c>
      <c r="C44" s="64">
        <v>2017</v>
      </c>
      <c r="D44" s="63"/>
      <c r="E44" s="80">
        <v>351.5</v>
      </c>
      <c r="F44" s="63"/>
      <c r="G44" s="80">
        <v>351.5</v>
      </c>
      <c r="H44" s="76"/>
      <c r="I44" s="80">
        <v>351.5</v>
      </c>
      <c r="J44" s="35"/>
      <c r="K44" s="35">
        <v>351.5</v>
      </c>
      <c r="L44" s="56"/>
      <c r="M44" s="35"/>
      <c r="N44" s="35">
        <v>39</v>
      </c>
      <c r="O44" s="35">
        <v>38.152</v>
      </c>
      <c r="P44" s="35">
        <v>38.152</v>
      </c>
      <c r="Q44" s="35"/>
      <c r="R44" s="35"/>
      <c r="S44" s="35"/>
      <c r="T44" s="35"/>
      <c r="U44" s="46" t="s">
        <v>89</v>
      </c>
      <c r="V44" s="25" t="s">
        <v>99</v>
      </c>
      <c r="W44" s="28"/>
    </row>
    <row r="45" spans="1:23" ht="36">
      <c r="A45" s="21">
        <f t="shared" si="1"/>
        <v>33</v>
      </c>
      <c r="B45" s="65" t="s">
        <v>59</v>
      </c>
      <c r="C45" s="66">
        <v>2017</v>
      </c>
      <c r="D45" s="63"/>
      <c r="E45" s="63">
        <v>3400</v>
      </c>
      <c r="F45" s="63"/>
      <c r="G45" s="63">
        <v>3400</v>
      </c>
      <c r="H45" s="76"/>
      <c r="I45" s="63">
        <v>3354.848</v>
      </c>
      <c r="J45" s="35"/>
      <c r="K45" s="35">
        <v>3354.848</v>
      </c>
      <c r="L45" s="56"/>
      <c r="M45" s="35"/>
      <c r="N45" s="35">
        <v>2610.7</v>
      </c>
      <c r="O45" s="35">
        <v>2610.7</v>
      </c>
      <c r="P45" s="35">
        <v>2236.226</v>
      </c>
      <c r="Q45" s="35"/>
      <c r="R45" s="35"/>
      <c r="S45" s="35"/>
      <c r="T45" s="35"/>
      <c r="U45" s="46" t="s">
        <v>85</v>
      </c>
      <c r="V45" s="60" t="s">
        <v>132</v>
      </c>
      <c r="W45" s="28"/>
    </row>
    <row r="46" spans="1:23" ht="72">
      <c r="A46" s="21">
        <f aca="true" t="shared" si="2" ref="A46:A63">A45+1</f>
        <v>34</v>
      </c>
      <c r="B46" s="41" t="s">
        <v>60</v>
      </c>
      <c r="C46" s="81" t="s">
        <v>41</v>
      </c>
      <c r="D46" s="63"/>
      <c r="E46" s="82">
        <v>2000</v>
      </c>
      <c r="F46" s="63"/>
      <c r="G46" s="82">
        <v>2000</v>
      </c>
      <c r="H46" s="76"/>
      <c r="I46" s="82">
        <v>2000</v>
      </c>
      <c r="J46" s="35"/>
      <c r="K46" s="35">
        <v>2000</v>
      </c>
      <c r="L46" s="56"/>
      <c r="M46" s="35"/>
      <c r="N46" s="35">
        <v>500</v>
      </c>
      <c r="O46" s="35">
        <v>500</v>
      </c>
      <c r="P46" s="35">
        <v>500</v>
      </c>
      <c r="Q46" s="35"/>
      <c r="R46" s="35"/>
      <c r="S46" s="35"/>
      <c r="T46" s="35"/>
      <c r="U46" s="46" t="s">
        <v>86</v>
      </c>
      <c r="V46" s="60" t="s">
        <v>142</v>
      </c>
      <c r="W46" s="28"/>
    </row>
    <row r="47" spans="1:23" ht="36">
      <c r="A47" s="21">
        <f t="shared" si="2"/>
        <v>35</v>
      </c>
      <c r="B47" s="83" t="s">
        <v>61</v>
      </c>
      <c r="C47" s="81" t="s">
        <v>62</v>
      </c>
      <c r="D47" s="84">
        <v>808.47</v>
      </c>
      <c r="E47" s="85">
        <v>6868.4</v>
      </c>
      <c r="F47" s="84">
        <v>808.47</v>
      </c>
      <c r="G47" s="85">
        <v>6868.4</v>
      </c>
      <c r="H47" s="84">
        <v>808.47</v>
      </c>
      <c r="I47" s="85">
        <v>6868.398</v>
      </c>
      <c r="J47" s="84">
        <v>808.47</v>
      </c>
      <c r="K47" s="85">
        <v>6868.398</v>
      </c>
      <c r="L47" s="56"/>
      <c r="M47" s="35"/>
      <c r="N47" s="35">
        <v>853</v>
      </c>
      <c r="O47" s="35">
        <v>250.369</v>
      </c>
      <c r="P47" s="35">
        <v>250.369</v>
      </c>
      <c r="Q47" s="35"/>
      <c r="R47" s="35"/>
      <c r="S47" s="35"/>
      <c r="T47" s="35"/>
      <c r="U47" s="46" t="s">
        <v>87</v>
      </c>
      <c r="V47" s="60" t="s">
        <v>113</v>
      </c>
      <c r="W47" s="28"/>
    </row>
    <row r="48" spans="1:23" ht="46.5" customHeight="1">
      <c r="A48" s="21">
        <f t="shared" si="2"/>
        <v>36</v>
      </c>
      <c r="B48" s="86" t="s">
        <v>63</v>
      </c>
      <c r="C48" s="87">
        <v>2017</v>
      </c>
      <c r="D48" s="88"/>
      <c r="E48" s="89">
        <v>900</v>
      </c>
      <c r="F48" s="88"/>
      <c r="G48" s="89">
        <v>900</v>
      </c>
      <c r="H48" s="88"/>
      <c r="I48" s="89">
        <v>900</v>
      </c>
      <c r="J48" s="70"/>
      <c r="K48" s="70">
        <v>900</v>
      </c>
      <c r="L48" s="71"/>
      <c r="M48" s="70"/>
      <c r="N48" s="70">
        <v>163.8</v>
      </c>
      <c r="O48" s="70">
        <v>109.562</v>
      </c>
      <c r="P48" s="70">
        <v>109.562</v>
      </c>
      <c r="Q48" s="70"/>
      <c r="R48" s="70"/>
      <c r="S48" s="70"/>
      <c r="T48" s="70"/>
      <c r="U48" s="72" t="s">
        <v>85</v>
      </c>
      <c r="V48" s="60" t="s">
        <v>96</v>
      </c>
      <c r="W48" s="60" t="s">
        <v>97</v>
      </c>
    </row>
    <row r="49" spans="1:23" ht="36">
      <c r="A49" s="21">
        <f t="shared" si="2"/>
        <v>37</v>
      </c>
      <c r="B49" s="83" t="s">
        <v>64</v>
      </c>
      <c r="C49" s="81">
        <v>2017</v>
      </c>
      <c r="D49" s="84"/>
      <c r="E49" s="85">
        <v>1900</v>
      </c>
      <c r="F49" s="84"/>
      <c r="G49" s="85">
        <v>1900</v>
      </c>
      <c r="H49" s="90"/>
      <c r="I49" s="85">
        <v>1900</v>
      </c>
      <c r="J49" s="35"/>
      <c r="K49" s="35">
        <v>1900</v>
      </c>
      <c r="L49" s="56"/>
      <c r="M49" s="35"/>
      <c r="N49" s="35">
        <v>422.22</v>
      </c>
      <c r="O49" s="35">
        <v>375.845</v>
      </c>
      <c r="P49" s="35">
        <v>375.845</v>
      </c>
      <c r="Q49" s="35"/>
      <c r="R49" s="35"/>
      <c r="S49" s="35"/>
      <c r="T49" s="35"/>
      <c r="U49" s="46" t="s">
        <v>85</v>
      </c>
      <c r="V49" s="60" t="s">
        <v>141</v>
      </c>
      <c r="W49" s="28"/>
    </row>
    <row r="50" spans="1:23" ht="36">
      <c r="A50" s="21">
        <f t="shared" si="2"/>
        <v>38</v>
      </c>
      <c r="B50" s="83" t="s">
        <v>65</v>
      </c>
      <c r="C50" s="81">
        <v>2017</v>
      </c>
      <c r="D50" s="84"/>
      <c r="E50" s="85">
        <v>1135.389</v>
      </c>
      <c r="F50" s="84"/>
      <c r="G50" s="85">
        <v>1135.389</v>
      </c>
      <c r="H50" s="84"/>
      <c r="I50" s="85">
        <v>1135.389</v>
      </c>
      <c r="J50" s="35"/>
      <c r="K50" s="35">
        <v>1135.389</v>
      </c>
      <c r="L50" s="56"/>
      <c r="M50" s="35"/>
      <c r="N50" s="35">
        <v>355.992</v>
      </c>
      <c r="O50" s="35">
        <v>355.992</v>
      </c>
      <c r="P50" s="35">
        <v>326.036</v>
      </c>
      <c r="Q50" s="35"/>
      <c r="R50" s="35"/>
      <c r="S50" s="35"/>
      <c r="T50" s="35"/>
      <c r="U50" s="46" t="s">
        <v>85</v>
      </c>
      <c r="V50" s="60" t="s">
        <v>114</v>
      </c>
      <c r="W50" s="28"/>
    </row>
    <row r="51" spans="1:23" ht="47.25" customHeight="1">
      <c r="A51" s="21">
        <f t="shared" si="2"/>
        <v>39</v>
      </c>
      <c r="B51" s="83" t="s">
        <v>66</v>
      </c>
      <c r="C51" s="81" t="s">
        <v>67</v>
      </c>
      <c r="D51" s="84">
        <v>1000</v>
      </c>
      <c r="E51" s="91">
        <v>1500</v>
      </c>
      <c r="F51" s="84">
        <v>1000</v>
      </c>
      <c r="G51" s="91">
        <v>1500</v>
      </c>
      <c r="H51" s="84">
        <v>1000</v>
      </c>
      <c r="I51" s="91">
        <v>1500</v>
      </c>
      <c r="J51" s="84">
        <v>1000</v>
      </c>
      <c r="K51" s="91">
        <v>1500</v>
      </c>
      <c r="L51" s="56"/>
      <c r="M51" s="35"/>
      <c r="N51" s="35">
        <v>1000</v>
      </c>
      <c r="O51" s="35">
        <v>50</v>
      </c>
      <c r="P51" s="35">
        <v>50</v>
      </c>
      <c r="Q51" s="35"/>
      <c r="R51" s="35"/>
      <c r="S51" s="35"/>
      <c r="T51" s="35"/>
      <c r="U51" s="46" t="s">
        <v>86</v>
      </c>
      <c r="V51" s="60" t="s">
        <v>133</v>
      </c>
      <c r="W51" s="28"/>
    </row>
    <row r="52" spans="1:23" ht="24">
      <c r="A52" s="21">
        <f t="shared" si="2"/>
        <v>40</v>
      </c>
      <c r="B52" s="83" t="s">
        <v>119</v>
      </c>
      <c r="C52" s="81" t="s">
        <v>41</v>
      </c>
      <c r="D52" s="84"/>
      <c r="E52" s="85">
        <v>4249.508</v>
      </c>
      <c r="F52" s="84"/>
      <c r="G52" s="85">
        <v>4249.508</v>
      </c>
      <c r="H52" s="90"/>
      <c r="I52" s="85">
        <v>4249.508</v>
      </c>
      <c r="J52" s="56"/>
      <c r="K52" s="85">
        <v>4249.508</v>
      </c>
      <c r="L52" s="56"/>
      <c r="M52" s="35"/>
      <c r="N52" s="35">
        <v>2000</v>
      </c>
      <c r="O52" s="35">
        <v>600</v>
      </c>
      <c r="P52" s="35">
        <v>180</v>
      </c>
      <c r="Q52" s="35"/>
      <c r="R52" s="35"/>
      <c r="S52" s="35"/>
      <c r="T52" s="35"/>
      <c r="U52" s="46" t="s">
        <v>88</v>
      </c>
      <c r="V52" s="60" t="s">
        <v>120</v>
      </c>
      <c r="W52" s="28"/>
    </row>
    <row r="53" spans="1:23" ht="24">
      <c r="A53" s="21">
        <f t="shared" si="2"/>
        <v>41</v>
      </c>
      <c r="B53" s="83" t="s">
        <v>68</v>
      </c>
      <c r="C53" s="81">
        <v>2017</v>
      </c>
      <c r="D53" s="84"/>
      <c r="E53" s="85">
        <v>2000</v>
      </c>
      <c r="F53" s="84"/>
      <c r="G53" s="85">
        <v>2000</v>
      </c>
      <c r="H53" s="90"/>
      <c r="I53" s="85">
        <v>2000</v>
      </c>
      <c r="J53" s="35"/>
      <c r="K53" s="35">
        <v>2000</v>
      </c>
      <c r="L53" s="56"/>
      <c r="M53" s="35"/>
      <c r="N53" s="35">
        <v>598.3</v>
      </c>
      <c r="O53" s="35">
        <v>400</v>
      </c>
      <c r="P53" s="35">
        <v>400</v>
      </c>
      <c r="Q53" s="35"/>
      <c r="R53" s="35">
        <v>539.5</v>
      </c>
      <c r="S53" s="35"/>
      <c r="T53" s="35"/>
      <c r="U53" s="46" t="s">
        <v>85</v>
      </c>
      <c r="V53" s="60" t="s">
        <v>134</v>
      </c>
      <c r="W53" s="28"/>
    </row>
    <row r="54" spans="1:23" ht="48">
      <c r="A54" s="21">
        <f t="shared" si="2"/>
        <v>42</v>
      </c>
      <c r="B54" s="92" t="s">
        <v>69</v>
      </c>
      <c r="C54" s="93">
        <v>2017</v>
      </c>
      <c r="D54" s="84"/>
      <c r="E54" s="85">
        <v>982.36</v>
      </c>
      <c r="F54" s="84"/>
      <c r="G54" s="85">
        <v>982.36</v>
      </c>
      <c r="H54" s="90"/>
      <c r="I54" s="85">
        <v>982.36</v>
      </c>
      <c r="J54" s="35"/>
      <c r="K54" s="35">
        <v>982.36</v>
      </c>
      <c r="L54" s="35"/>
      <c r="M54" s="35"/>
      <c r="N54" s="35">
        <v>109.152</v>
      </c>
      <c r="O54" s="35">
        <v>105.956</v>
      </c>
      <c r="P54" s="35">
        <v>105.957</v>
      </c>
      <c r="Q54" s="35"/>
      <c r="R54" s="35"/>
      <c r="S54" s="35"/>
      <c r="T54" s="35"/>
      <c r="U54" s="46" t="s">
        <v>85</v>
      </c>
      <c r="V54" s="60" t="s">
        <v>140</v>
      </c>
      <c r="W54" s="28"/>
    </row>
    <row r="55" spans="1:23" ht="54" customHeight="1">
      <c r="A55" s="21">
        <f t="shared" si="2"/>
        <v>43</v>
      </c>
      <c r="B55" s="83" t="s">
        <v>70</v>
      </c>
      <c r="C55" s="81" t="s">
        <v>34</v>
      </c>
      <c r="D55" s="84"/>
      <c r="E55" s="85">
        <v>1800</v>
      </c>
      <c r="F55" s="84"/>
      <c r="G55" s="85">
        <v>1800</v>
      </c>
      <c r="H55" s="90"/>
      <c r="I55" s="85">
        <v>1782.738</v>
      </c>
      <c r="J55" s="35"/>
      <c r="K55" s="35">
        <v>1782.738</v>
      </c>
      <c r="L55" s="35"/>
      <c r="M55" s="35"/>
      <c r="N55" s="35">
        <v>290.88</v>
      </c>
      <c r="O55" s="35">
        <v>237.053</v>
      </c>
      <c r="P55" s="35">
        <v>237.053</v>
      </c>
      <c r="Q55" s="35"/>
      <c r="R55" s="35">
        <v>514.32</v>
      </c>
      <c r="S55" s="35"/>
      <c r="T55" s="35"/>
      <c r="U55" s="46" t="s">
        <v>85</v>
      </c>
      <c r="V55" s="60" t="s">
        <v>141</v>
      </c>
      <c r="W55" s="28"/>
    </row>
    <row r="56" spans="1:23" ht="36">
      <c r="A56" s="21">
        <f t="shared" si="2"/>
        <v>44</v>
      </c>
      <c r="B56" s="83" t="s">
        <v>71</v>
      </c>
      <c r="C56" s="81">
        <v>2017</v>
      </c>
      <c r="D56" s="84"/>
      <c r="E56" s="85">
        <v>1000</v>
      </c>
      <c r="F56" s="84"/>
      <c r="G56" s="85">
        <v>1000</v>
      </c>
      <c r="H56" s="90"/>
      <c r="I56" s="85">
        <v>1000</v>
      </c>
      <c r="J56" s="35"/>
      <c r="K56" s="35">
        <v>1000</v>
      </c>
      <c r="L56" s="35"/>
      <c r="M56" s="35"/>
      <c r="N56" s="35">
        <v>1585.2</v>
      </c>
      <c r="O56" s="35">
        <v>345</v>
      </c>
      <c r="P56" s="35">
        <v>345</v>
      </c>
      <c r="Q56" s="35"/>
      <c r="R56" s="35"/>
      <c r="S56" s="35"/>
      <c r="T56" s="35"/>
      <c r="U56" s="94" t="s">
        <v>92</v>
      </c>
      <c r="V56" s="28"/>
      <c r="W56" s="28"/>
    </row>
    <row r="57" spans="1:23" ht="24">
      <c r="A57" s="21">
        <f t="shared" si="2"/>
        <v>45</v>
      </c>
      <c r="B57" s="83" t="s">
        <v>72</v>
      </c>
      <c r="C57" s="81" t="s">
        <v>73</v>
      </c>
      <c r="D57" s="84"/>
      <c r="E57" s="85">
        <v>6000</v>
      </c>
      <c r="F57" s="84"/>
      <c r="G57" s="85">
        <v>6000</v>
      </c>
      <c r="H57" s="90"/>
      <c r="I57" s="85">
        <v>5058.394</v>
      </c>
      <c r="J57" s="35"/>
      <c r="K57" s="35">
        <v>5058.394</v>
      </c>
      <c r="L57" s="56"/>
      <c r="M57" s="35"/>
      <c r="N57" s="35">
        <v>1643.5</v>
      </c>
      <c r="O57" s="35">
        <v>493.05</v>
      </c>
      <c r="P57" s="35">
        <v>493.05</v>
      </c>
      <c r="Q57" s="35"/>
      <c r="R57" s="35"/>
      <c r="S57" s="35"/>
      <c r="T57" s="35"/>
      <c r="U57" s="46" t="s">
        <v>85</v>
      </c>
      <c r="V57" s="60" t="s">
        <v>115</v>
      </c>
      <c r="W57" s="28"/>
    </row>
    <row r="58" spans="1:23" ht="72">
      <c r="A58" s="21">
        <f t="shared" si="2"/>
        <v>46</v>
      </c>
      <c r="B58" s="83" t="s">
        <v>74</v>
      </c>
      <c r="C58" s="81" t="s">
        <v>44</v>
      </c>
      <c r="D58" s="84"/>
      <c r="E58" s="85">
        <v>3000</v>
      </c>
      <c r="F58" s="84"/>
      <c r="G58" s="85">
        <v>3000</v>
      </c>
      <c r="H58" s="90"/>
      <c r="I58" s="85">
        <v>3000</v>
      </c>
      <c r="J58" s="35"/>
      <c r="K58" s="35">
        <v>3000</v>
      </c>
      <c r="L58" s="56"/>
      <c r="M58" s="35"/>
      <c r="N58" s="35">
        <v>335</v>
      </c>
      <c r="O58" s="35">
        <v>335</v>
      </c>
      <c r="P58" s="35">
        <v>335</v>
      </c>
      <c r="Q58" s="35"/>
      <c r="R58" s="35"/>
      <c r="S58" s="35"/>
      <c r="T58" s="35"/>
      <c r="U58" s="46" t="s">
        <v>87</v>
      </c>
      <c r="V58" s="60" t="s">
        <v>135</v>
      </c>
      <c r="W58" s="28"/>
    </row>
    <row r="59" spans="1:23" ht="48">
      <c r="A59" s="21">
        <f t="shared" si="2"/>
        <v>47</v>
      </c>
      <c r="B59" s="83" t="s">
        <v>75</v>
      </c>
      <c r="C59" s="81">
        <v>2017</v>
      </c>
      <c r="D59" s="84"/>
      <c r="E59" s="85">
        <v>896</v>
      </c>
      <c r="F59" s="84"/>
      <c r="G59" s="85">
        <v>896</v>
      </c>
      <c r="H59" s="84"/>
      <c r="I59" s="85">
        <v>893.699</v>
      </c>
      <c r="J59" s="35"/>
      <c r="K59" s="35">
        <v>893.699</v>
      </c>
      <c r="L59" s="35"/>
      <c r="M59" s="35"/>
      <c r="N59" s="35">
        <v>99.9</v>
      </c>
      <c r="O59" s="35">
        <v>99</v>
      </c>
      <c r="P59" s="35">
        <v>99</v>
      </c>
      <c r="Q59" s="35"/>
      <c r="R59" s="35"/>
      <c r="S59" s="35"/>
      <c r="T59" s="35"/>
      <c r="U59" s="46" t="s">
        <v>85</v>
      </c>
      <c r="V59" s="60" t="s">
        <v>121</v>
      </c>
      <c r="W59" s="28"/>
    </row>
    <row r="60" spans="1:23" ht="87.75" customHeight="1">
      <c r="A60" s="21">
        <f t="shared" si="2"/>
        <v>48</v>
      </c>
      <c r="B60" s="83" t="s">
        <v>76</v>
      </c>
      <c r="C60" s="81">
        <v>2017</v>
      </c>
      <c r="D60" s="85">
        <v>1242.447</v>
      </c>
      <c r="E60" s="95">
        <v>41.553</v>
      </c>
      <c r="F60" s="85">
        <v>1242.447</v>
      </c>
      <c r="G60" s="95">
        <v>41.553</v>
      </c>
      <c r="H60" s="85">
        <v>1242.447</v>
      </c>
      <c r="I60" s="95">
        <v>41.553</v>
      </c>
      <c r="J60" s="35">
        <v>1242.447</v>
      </c>
      <c r="K60" s="35">
        <v>41.553</v>
      </c>
      <c r="L60" s="35"/>
      <c r="M60" s="35"/>
      <c r="N60" s="35">
        <v>142.86</v>
      </c>
      <c r="O60" s="35">
        <v>142.05</v>
      </c>
      <c r="P60" s="35">
        <v>142.05</v>
      </c>
      <c r="Q60" s="35"/>
      <c r="R60" s="35"/>
      <c r="S60" s="35"/>
      <c r="T60" s="35"/>
      <c r="U60" s="46" t="s">
        <v>85</v>
      </c>
      <c r="V60" s="28"/>
      <c r="W60" s="28"/>
    </row>
    <row r="61" spans="1:23" ht="36">
      <c r="A61" s="21">
        <f t="shared" si="2"/>
        <v>49</v>
      </c>
      <c r="B61" s="83" t="s">
        <v>77</v>
      </c>
      <c r="C61" s="81" t="s">
        <v>78</v>
      </c>
      <c r="D61" s="84"/>
      <c r="E61" s="85">
        <v>2000</v>
      </c>
      <c r="F61" s="84"/>
      <c r="G61" s="85">
        <v>2000</v>
      </c>
      <c r="H61" s="90"/>
      <c r="I61" s="85">
        <v>2000</v>
      </c>
      <c r="J61" s="35"/>
      <c r="K61" s="35">
        <v>2000</v>
      </c>
      <c r="L61" s="56"/>
      <c r="M61" s="35"/>
      <c r="N61" s="35">
        <v>2000</v>
      </c>
      <c r="O61" s="35">
        <v>92.741</v>
      </c>
      <c r="P61" s="35">
        <v>92.741</v>
      </c>
      <c r="Q61" s="35"/>
      <c r="R61" s="35">
        <v>4000</v>
      </c>
      <c r="S61" s="35"/>
      <c r="T61" s="35"/>
      <c r="U61" s="46" t="s">
        <v>91</v>
      </c>
      <c r="V61" s="60" t="s">
        <v>116</v>
      </c>
      <c r="W61" s="28"/>
    </row>
    <row r="62" spans="1:23" ht="48">
      <c r="A62" s="21">
        <f t="shared" si="2"/>
        <v>50</v>
      </c>
      <c r="B62" s="96" t="s">
        <v>79</v>
      </c>
      <c r="C62" s="97" t="s">
        <v>80</v>
      </c>
      <c r="D62" s="84"/>
      <c r="E62" s="85">
        <v>1311.29</v>
      </c>
      <c r="F62" s="84"/>
      <c r="G62" s="85">
        <v>1311.29</v>
      </c>
      <c r="H62" s="90"/>
      <c r="I62" s="85">
        <v>1311.29</v>
      </c>
      <c r="J62" s="35"/>
      <c r="K62" s="35">
        <v>1311.29</v>
      </c>
      <c r="L62" s="56"/>
      <c r="M62" s="35"/>
      <c r="N62" s="35">
        <v>145.699</v>
      </c>
      <c r="O62" s="35">
        <v>142.84</v>
      </c>
      <c r="P62" s="35">
        <v>142.84</v>
      </c>
      <c r="Q62" s="35"/>
      <c r="R62" s="35"/>
      <c r="S62" s="35"/>
      <c r="T62" s="35"/>
      <c r="U62" s="46" t="s">
        <v>85</v>
      </c>
      <c r="V62" s="25" t="s">
        <v>93</v>
      </c>
      <c r="W62" s="28"/>
    </row>
    <row r="63" spans="1:23" ht="41.25" customHeight="1">
      <c r="A63" s="21">
        <f t="shared" si="2"/>
        <v>51</v>
      </c>
      <c r="B63" s="83" t="s">
        <v>81</v>
      </c>
      <c r="C63" s="81">
        <v>2017</v>
      </c>
      <c r="D63" s="84"/>
      <c r="E63" s="85">
        <v>1000</v>
      </c>
      <c r="F63" s="84"/>
      <c r="G63" s="85">
        <v>1000</v>
      </c>
      <c r="H63" s="90"/>
      <c r="I63" s="85">
        <v>1000</v>
      </c>
      <c r="J63" s="35"/>
      <c r="K63" s="35">
        <v>1000</v>
      </c>
      <c r="L63" s="56"/>
      <c r="M63" s="35"/>
      <c r="N63" s="35">
        <v>615.8</v>
      </c>
      <c r="O63" s="35">
        <v>38.1</v>
      </c>
      <c r="P63" s="35">
        <v>38.1</v>
      </c>
      <c r="Q63" s="35"/>
      <c r="R63" s="35"/>
      <c r="S63" s="35"/>
      <c r="T63" s="35"/>
      <c r="U63" s="46" t="s">
        <v>85</v>
      </c>
      <c r="V63" s="60" t="s">
        <v>124</v>
      </c>
      <c r="W63" s="28"/>
    </row>
    <row r="64" spans="1:23" ht="48">
      <c r="A64" s="21">
        <v>52</v>
      </c>
      <c r="B64" s="83" t="s">
        <v>82</v>
      </c>
      <c r="C64" s="81">
        <v>2017</v>
      </c>
      <c r="D64" s="84"/>
      <c r="E64" s="85">
        <v>2500</v>
      </c>
      <c r="F64" s="84"/>
      <c r="G64" s="85">
        <v>2500</v>
      </c>
      <c r="H64" s="84"/>
      <c r="I64" s="85">
        <v>2500</v>
      </c>
      <c r="J64" s="35"/>
      <c r="K64" s="35">
        <v>2500</v>
      </c>
      <c r="L64" s="56"/>
      <c r="M64" s="35"/>
      <c r="N64" s="35">
        <v>2523.2</v>
      </c>
      <c r="O64" s="35">
        <v>766.253</v>
      </c>
      <c r="P64" s="35">
        <v>766.253</v>
      </c>
      <c r="Q64" s="35"/>
      <c r="R64" s="35"/>
      <c r="S64" s="35"/>
      <c r="T64" s="35"/>
      <c r="U64" s="46" t="s">
        <v>136</v>
      </c>
      <c r="V64" s="60" t="s">
        <v>138</v>
      </c>
      <c r="W64" s="28"/>
    </row>
    <row r="65" spans="1:23" ht="69.75" customHeight="1">
      <c r="A65" s="21">
        <v>53</v>
      </c>
      <c r="B65" s="83" t="s">
        <v>83</v>
      </c>
      <c r="C65" s="81">
        <v>2017</v>
      </c>
      <c r="D65" s="84"/>
      <c r="E65" s="85">
        <v>2000</v>
      </c>
      <c r="F65" s="35"/>
      <c r="G65" s="35">
        <v>2000</v>
      </c>
      <c r="H65" s="35"/>
      <c r="I65" s="35">
        <v>2000</v>
      </c>
      <c r="J65" s="35"/>
      <c r="K65" s="35">
        <v>2000</v>
      </c>
      <c r="L65" s="56"/>
      <c r="M65" s="35"/>
      <c r="N65" s="35">
        <v>330</v>
      </c>
      <c r="O65" s="35">
        <v>99</v>
      </c>
      <c r="P65" s="35">
        <v>99</v>
      </c>
      <c r="Q65" s="35"/>
      <c r="R65" s="35">
        <v>4325.27</v>
      </c>
      <c r="S65" s="35"/>
      <c r="T65" s="35"/>
      <c r="U65" s="46" t="s">
        <v>137</v>
      </c>
      <c r="V65" s="60" t="s">
        <v>139</v>
      </c>
      <c r="W65" s="28"/>
    </row>
    <row r="66" spans="1:23" ht="77.25" customHeight="1">
      <c r="A66" s="98"/>
      <c r="B66" s="99"/>
      <c r="C66" s="100"/>
      <c r="D66" s="101"/>
      <c r="E66" s="102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4"/>
      <c r="V66" s="105"/>
      <c r="W66" s="105"/>
    </row>
    <row r="67" spans="1:23" ht="23.25">
      <c r="A67" s="1"/>
      <c r="B67" s="109" t="s">
        <v>147</v>
      </c>
      <c r="C67" s="110"/>
      <c r="D67" s="110"/>
      <c r="E67" s="110"/>
      <c r="F67" s="110"/>
      <c r="G67" s="110"/>
      <c r="H67" s="110"/>
      <c r="I67" s="4"/>
      <c r="J67" s="4"/>
      <c r="K67" s="4"/>
      <c r="L67" s="4"/>
      <c r="M67" s="4"/>
      <c r="N67" s="3"/>
      <c r="O67" s="3"/>
      <c r="P67" s="3"/>
      <c r="Q67" s="19"/>
      <c r="R67" s="19"/>
      <c r="S67" s="113" t="s">
        <v>149</v>
      </c>
      <c r="T67" s="114"/>
      <c r="U67" s="114"/>
      <c r="V67" s="114"/>
      <c r="W67" s="1"/>
    </row>
    <row r="68" spans="1:23" s="11" customFormat="1" ht="35.25" customHeight="1">
      <c r="A68" s="9"/>
      <c r="B68" s="110"/>
      <c r="C68" s="110"/>
      <c r="D68" s="110"/>
      <c r="E68" s="110"/>
      <c r="F68" s="110"/>
      <c r="G68" s="110"/>
      <c r="H68" s="110"/>
      <c r="I68" s="4"/>
      <c r="J68" s="4"/>
      <c r="K68" s="4"/>
      <c r="L68" s="4"/>
      <c r="M68" s="4"/>
      <c r="N68" s="3"/>
      <c r="O68" s="3"/>
      <c r="P68" s="3"/>
      <c r="Q68" s="3"/>
      <c r="R68" s="3"/>
      <c r="S68" s="114"/>
      <c r="T68" s="114"/>
      <c r="U68" s="114"/>
      <c r="V68" s="114"/>
      <c r="W68" s="9"/>
    </row>
    <row r="69" spans="1:23" ht="22.5">
      <c r="A69" s="1"/>
      <c r="B69" s="5"/>
      <c r="C69" s="15"/>
      <c r="D69" s="18"/>
      <c r="E69" s="18"/>
      <c r="F69" s="3"/>
      <c r="G69" s="6"/>
      <c r="H69" s="6"/>
      <c r="I69" s="3"/>
      <c r="J69" s="3"/>
      <c r="K69" s="3"/>
      <c r="L69" s="3"/>
      <c r="M69" s="3"/>
      <c r="N69" s="3"/>
      <c r="O69" s="3"/>
      <c r="P69" s="3"/>
      <c r="Q69" s="3"/>
      <c r="R69" s="3"/>
      <c r="S69" s="2"/>
      <c r="T69" s="2"/>
      <c r="U69" s="1"/>
      <c r="V69" s="1"/>
      <c r="W69" s="1"/>
    </row>
    <row r="70" spans="1:23" s="11" customFormat="1" ht="9.75">
      <c r="A70" s="9"/>
      <c r="B70" s="9"/>
      <c r="C70" s="16"/>
      <c r="D70" s="17"/>
      <c r="E70" s="17"/>
      <c r="F70" s="10"/>
      <c r="G70" s="12"/>
      <c r="H70" s="12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9"/>
      <c r="V70" s="9"/>
      <c r="W70" s="9"/>
    </row>
    <row r="71" spans="1:23" ht="22.5">
      <c r="A71" s="7"/>
      <c r="B71" s="8"/>
      <c r="C71" s="116"/>
      <c r="D71" s="116"/>
      <c r="E71" s="116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3"/>
      <c r="V71" s="13"/>
      <c r="W71" s="13"/>
    </row>
    <row r="72" spans="1:23" ht="59.25" customHeight="1">
      <c r="A72" s="7"/>
      <c r="B72" s="111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</row>
    <row r="73" spans="2:23" ht="14.2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</row>
    <row r="74" spans="2:23" ht="14.2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</row>
    <row r="75" spans="2:23" ht="14.2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</row>
    <row r="76" spans="2:23" ht="14.2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</row>
    <row r="77" spans="2:23" ht="14.2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</row>
    <row r="78" spans="2:23" ht="14.25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</row>
    <row r="79" spans="2:23" ht="14.25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</row>
    <row r="80" spans="2:23" ht="14.25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</row>
    <row r="81" spans="2:23" ht="14.2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</row>
    <row r="82" spans="2:23" ht="14.2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</row>
    <row r="83" spans="2:23" ht="14.2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</row>
    <row r="84" spans="2:23" ht="14.2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</row>
    <row r="85" spans="2:23" ht="14.2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</row>
    <row r="86" spans="2:23" ht="14.25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</row>
    <row r="87" spans="2:23" ht="14.25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</row>
    <row r="88" spans="2:23" ht="14.2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</row>
    <row r="89" spans="2:23" ht="14.2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</row>
    <row r="90" spans="2:23" ht="14.2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</row>
    <row r="91" spans="2:23" ht="14.25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</row>
    <row r="92" spans="2:23" ht="14.25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</row>
    <row r="93" spans="2:23" ht="14.25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</row>
    <row r="94" spans="2:23" ht="14.25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</row>
    <row r="95" spans="2:23" ht="14.25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</row>
    <row r="96" spans="2:23" ht="14.25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</row>
    <row r="97" spans="2:23" ht="14.25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</row>
    <row r="98" spans="2:23" ht="14.2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</row>
    <row r="99" spans="2:23" ht="14.2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</row>
    <row r="100" spans="2:23" ht="14.25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</row>
    <row r="101" spans="2:23" ht="14.2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</row>
    <row r="102" spans="2:23" ht="14.25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</row>
    <row r="103" spans="2:23" ht="14.2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</row>
    <row r="104" spans="2:23" ht="14.25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</row>
    <row r="105" spans="2:23" ht="14.25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</row>
    <row r="106" spans="2:23" ht="14.2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</row>
    <row r="107" spans="2:23" ht="14.2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</row>
    <row r="108" spans="2:23" ht="14.25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</row>
    <row r="109" spans="2:23" ht="14.25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</row>
    <row r="110" spans="2:23" ht="14.25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</row>
    <row r="111" spans="2:23" ht="14.25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</row>
  </sheetData>
  <sheetProtection/>
  <mergeCells count="32">
    <mergeCell ref="L8:M8"/>
    <mergeCell ref="J8:K8"/>
    <mergeCell ref="A1:W1"/>
    <mergeCell ref="A2:W2"/>
    <mergeCell ref="A4:W4"/>
    <mergeCell ref="A3:V3"/>
    <mergeCell ref="A5:W5"/>
    <mergeCell ref="A6:A9"/>
    <mergeCell ref="B6:B9"/>
    <mergeCell ref="R7:T7"/>
    <mergeCell ref="O8:O9"/>
    <mergeCell ref="P8:P9"/>
    <mergeCell ref="B67:H68"/>
    <mergeCell ref="Q8:Q9"/>
    <mergeCell ref="B72:W72"/>
    <mergeCell ref="S67:V68"/>
    <mergeCell ref="H8:I8"/>
    <mergeCell ref="W8:W9"/>
    <mergeCell ref="C71:T71"/>
    <mergeCell ref="C6:C9"/>
    <mergeCell ref="D6:U6"/>
    <mergeCell ref="V8:V9"/>
    <mergeCell ref="V6:W7"/>
    <mergeCell ref="S8:S9"/>
    <mergeCell ref="T8:T9"/>
    <mergeCell ref="D7:M7"/>
    <mergeCell ref="N7:Q7"/>
    <mergeCell ref="N8:N9"/>
    <mergeCell ref="R8:R9"/>
    <mergeCell ref="F8:G8"/>
    <mergeCell ref="U7:U9"/>
    <mergeCell ref="D8:E8"/>
  </mergeCells>
  <printOptions horizontalCentered="1"/>
  <pageMargins left="0" right="0" top="0.2362204724409449" bottom="0.15748031496062992" header="0.11811023622047245" footer="0.07874015748031496"/>
  <pageSetup fitToHeight="300" horizontalDpi="600" verticalDpi="600" orientation="landscape" pageOrder="overThenDown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Антонюк</cp:lastModifiedBy>
  <cp:lastPrinted>2018-04-25T06:39:16Z</cp:lastPrinted>
  <dcterms:created xsi:type="dcterms:W3CDTF">2013-04-30T06:37:09Z</dcterms:created>
  <dcterms:modified xsi:type="dcterms:W3CDTF">2018-04-27T12:01:05Z</dcterms:modified>
  <cp:category/>
  <cp:version/>
  <cp:contentType/>
  <cp:contentStatus/>
</cp:coreProperties>
</file>