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435" windowWidth="15480" windowHeight="7800" activeTab="0"/>
  </bookViews>
  <sheets>
    <sheet name="2012-2015" sheetId="1" r:id="rId1"/>
  </sheets>
  <definedNames>
    <definedName name="_xlnm.Print_Titles" localSheetId="0">'2012-2015'!$10:$10</definedName>
    <definedName name="_xlnm.Print_Area" localSheetId="0">'2012-2015'!$A$1:$H$89</definedName>
  </definedNames>
  <calcPr fullCalcOnLoad="1"/>
</workbook>
</file>

<file path=xl/sharedStrings.xml><?xml version="1.0" encoding="utf-8"?>
<sst xmlns="http://schemas.openxmlformats.org/spreadsheetml/2006/main" count="153" uniqueCount="118">
  <si>
    <t>за 2011 рік</t>
  </si>
  <si>
    <t>державний бюджет</t>
  </si>
  <si>
    <t>інші джерела</t>
  </si>
  <si>
    <t>ВСЬОГО ЗА ПРОГРАМОЮ</t>
  </si>
  <si>
    <t xml:space="preserve">місцевий бюджет </t>
  </si>
  <si>
    <t>кошти підприємств</t>
  </si>
  <si>
    <t>Зміст заходу</t>
  </si>
  <si>
    <t>у тому числі:</t>
  </si>
  <si>
    <t>Завдання</t>
  </si>
  <si>
    <t xml:space="preserve"> </t>
  </si>
  <si>
    <t>м. Хмельницький</t>
  </si>
  <si>
    <t>м. Старокостянтинів</t>
  </si>
  <si>
    <t>м. Нетішин</t>
  </si>
  <si>
    <t>м. Кам'янець-Подільський</t>
  </si>
  <si>
    <t>м. Шепетівка</t>
  </si>
  <si>
    <t>Білогірський район</t>
  </si>
  <si>
    <t>Волочиський район</t>
  </si>
  <si>
    <t>Віньковецький район</t>
  </si>
  <si>
    <t>Городоцький район</t>
  </si>
  <si>
    <t>Деражнянський район</t>
  </si>
  <si>
    <t>Ізяславський район</t>
  </si>
  <si>
    <t>Летичівський район</t>
  </si>
  <si>
    <t>Кам'янець-Подільський район</t>
  </si>
  <si>
    <t>Красилівський район</t>
  </si>
  <si>
    <t>Новоушицький район</t>
  </si>
  <si>
    <t>Старосинявський район</t>
  </si>
  <si>
    <t>Теофіпольський район</t>
  </si>
  <si>
    <t xml:space="preserve">Хмельницький район  </t>
  </si>
  <si>
    <t>Чемеровецький район</t>
  </si>
  <si>
    <t>Дунаєвецький район</t>
  </si>
  <si>
    <t>Ярмолинецький район</t>
  </si>
  <si>
    <t>Полонський район</t>
  </si>
  <si>
    <t xml:space="preserve">Славутський район </t>
  </si>
  <si>
    <t>Старокостянтинівський район</t>
  </si>
  <si>
    <t xml:space="preserve">Дунаєвецький район  </t>
  </si>
  <si>
    <t xml:space="preserve"> Волочиський район</t>
  </si>
  <si>
    <t>Шепетівський район</t>
  </si>
  <si>
    <t>м. Славута</t>
  </si>
  <si>
    <t>Профінансовано роботи з будівництва каналізаційної мережі м. Волочиськ</t>
  </si>
  <si>
    <t>Ізяславський  район</t>
  </si>
  <si>
    <t>Придбано два термостати</t>
  </si>
  <si>
    <t>Проведено роботи з реконструкції вуличного водогону с. Хорошів,  водопроводу с. Сивки, з капітального ремонту водогону с. Козин</t>
  </si>
  <si>
    <t>Проведено роботи з добудови І-ї черги водопостачання с. Полянь</t>
  </si>
  <si>
    <t xml:space="preserve">Проведено роботи з ремонту водопровідних мереж </t>
  </si>
  <si>
    <t xml:space="preserve">Проведено роботи з реконструкції водопровідних мереж, з будівництва водопроводу у мікрорайоні "Сонячний" </t>
  </si>
  <si>
    <t xml:space="preserve">Коротка характеристика виконаних робіт       </t>
  </si>
  <si>
    <t>Охорона і раціональне використання джерел питного водопостачання</t>
  </si>
  <si>
    <t xml:space="preserve"> Розвиток та реконструкція систем водопостачання та водовідведення</t>
  </si>
  <si>
    <t>Проведено роботи з капітального ремонуту водопровідної мережі по вул.Гагаріна смт Віньківці, водопроводу "Гаївка" до смт Віньківці, з реконструкції водопровідних мереж с. Дашківці</t>
  </si>
  <si>
    <t>Профінансовано роботи з будівництва водогону с. Лонки (5,0 км), с. Сарнів (4,7 км), с. Бронівка (5,0 км), с. Бокиївка (7,1 км), с. Криштопівка (5,5 км),            с. Криваченці (5,7 км), с. Писарівка (3,1 км), с. Пахутинці (7,6 км), с.Шмирки (2,4 км), с. Бубнівка (6,3 км), с. Сергіївка (2,35 км), с.Новоленськ (1,84 км), с. Трительники (4,16 км),  с. Личівка (4,7 км)</t>
  </si>
  <si>
    <t>Проведено роботи з реконструкції вуличних мереж водопостачання мікрорайону Цукровий завод м. Деражня, з будівництва водопроводу                                    с. Теперівка (8,6 км), Коричинці, Радівці</t>
  </si>
  <si>
    <t>Профінансовано роботи з реконструкції водогону м. Дунаївці, смт Дунаївці,    з будівництва водопроводу с. Голозубинці, с. Воробіївка</t>
  </si>
  <si>
    <r>
      <t xml:space="preserve"> Проведено роботи з будівництва мереж водопостачання с. Ліщани,</t>
    </r>
    <r>
      <rPr>
        <sz val="12"/>
        <color indexed="10"/>
        <rFont val="Times New Roman"/>
        <family val="1"/>
      </rPr>
      <t xml:space="preserve"> </t>
    </r>
    <r>
      <rPr>
        <sz val="12"/>
        <rFont val="Times New Roman"/>
        <family val="1"/>
      </rPr>
      <t>Нове Село</t>
    </r>
    <r>
      <rPr>
        <sz val="12"/>
        <color indexed="8"/>
        <rFont val="Times New Roman"/>
        <family val="1"/>
      </rPr>
      <t>, Радошівка, Поліськ, з капітального ремонту водопроводу                                                                         м. Ізяслав</t>
    </r>
  </si>
  <si>
    <t xml:space="preserve">Профінансовано роботи з будівництва водопроводу  с. Гуменці, Подоляни, з ремонту мереж водопостачання сіл Жванець, Панівці, Підпилип"я </t>
  </si>
  <si>
    <t xml:space="preserve">Проведено роботи з реконструкції вуличних мереж водопостачання смт Меджибіж, Летичів, с. Митківці, з реконструкції водопроводу с. Шрубків, з будівництва мереж водопостачання  сіл Грушківці та Суслівці </t>
  </si>
  <si>
    <t>Профінансовано роботи з реконструкції вуличних водопровідних мереж м.Полонне та по ділянці Понінківського водоводу</t>
  </si>
  <si>
    <t>Проведено роботи з ремонту водогону с. Бутівці, Губча, Сахнівці, Пашківці, Стецьки</t>
  </si>
  <si>
    <t>Профінансовано роботи з будівництва свердловин у с. Гречана, Пасічна, з  реконструкції мереж водопостачання с. Перекора, Гончариха, Липки, Мшанець, Лисанівці, Сьомаки,  Паньківці, Дашківці, Адампіль,  Іванківці,                                     смт Стара Синява</t>
  </si>
  <si>
    <t>Виконано роботи з будівництва водопроводу с.Шибено (1,2 км), з ремонту водопроводу смт Теофіполь, сіл Святець, Новоставці, Човгузів, Воронівці.</t>
  </si>
  <si>
    <t>Профінансовані роботи  з будівництва водонапірної башти БР-15 с. Розсоша, з будівництва свердловини с.Ружичанка, Розсоша,  Захарівці, з будівництва мереж водопостачання сіл Давидківці, Малашівці, Тиранівка,  Вовча Гора, водогону с. Стуфчинці, водопровідних мереж с. Лісові Гринівці,  Шаровечка</t>
  </si>
  <si>
    <t>Профінансовано роботи з будівництва артсвердловини та водонапірної башти, водогону (1,3 км) смт Ярмолинці, з виготовлення ПКД на реконструкцію системи водопостачання смт Ярмолинці, з будівництва водопроводу                                                                          с. Виноградівка, мереж водопостачання  с. Баламутівка,  Монастирок</t>
  </si>
  <si>
    <t>Профінансовано продовження робіт з будівництва ІІ черги Чернелівського водозабору, з будівництва вуличних мереж водопостачання у мікрорайонах Книжківці, Лезневе, Дубове</t>
  </si>
  <si>
    <t>Виконано роботи з ремонту артезіанських свердловин</t>
  </si>
  <si>
    <t>Виконано роботи з реконструкції водопроводу по вул. Привокзальній</t>
  </si>
  <si>
    <t>Профінансовано роботи з будівництва водогону у садибній забудові міста</t>
  </si>
  <si>
    <t>Виконано роботи з будівництва артезіанської свердловини    
с. Пільний Олексинець</t>
  </si>
  <si>
    <t>Виконано роботи з капітального ремонту свердловини м. Ізяслав по вул. Микитюка</t>
  </si>
  <si>
    <t>Виконано роботи з ремонту криниць у селах Баглаї, Ілляшівка, Іршики, Ладиги, Немиринці, Пеньки, Пашківці, Стецьки</t>
  </si>
  <si>
    <t>Встановлено башту с. Новоставці, замінено башту смт Теофіполь, виконано ремонт водонапірної башти сіл Кунча, Коров'є, Човгузів, Великий Лазучин, встановлено 5 енергозберігаючих насосів на свердловинах смт Теофіполь</t>
  </si>
  <si>
    <t>Виконано роботи з будівництва свердловин у населених пунктах Почапинецької сільської ради, з будівництва водозабірної свердловини с. Бурти, Жабинці</t>
  </si>
  <si>
    <t xml:space="preserve">3. Розвиток систем водопровідно-каналізаційної мережі міст та інших населених пунктів
</t>
  </si>
  <si>
    <t>Виготовлено проектно-кошторисну документацію на будівництво артезіанської свердловини у с. Шимківці, Держаки</t>
  </si>
  <si>
    <t>Профінансовано роботи з виготовлення проектно-кошторисної документації на капітальний ремонт свердловини  м. Ізяслав</t>
  </si>
  <si>
    <t>Виготовлено проектно-кошторисну документацію на будівництво свердловин м.Красилів, ремонт свердловин та водонапірних веж по Заслучненській, Михайловецькій, Яворовецькій, Веселівській, Глібківській сільським радам</t>
  </si>
  <si>
    <t>Виготовлено проектно-кошторисну документацію на реконструкцію водопровідних мереж смт Теофіполь</t>
  </si>
  <si>
    <t>Виготовлено проектно-кошторисну документацію на  ремонт системи водопостачання</t>
  </si>
  <si>
    <t xml:space="preserve"> Забезпечення населення якісною питною водою у необхідних обсягах та відповідно до встановлених нормативів
</t>
  </si>
  <si>
    <t>Упорядковано зони санітарної охорони джерел питного водопостачання 
м. Деражня</t>
  </si>
  <si>
    <t>Упорядковано зони санітарної охорони джерел питного водопостачання
 м. Ізяслав</t>
  </si>
  <si>
    <t>Упорядковано зони санітарної охорони біля 24 джерел питного водопостачання</t>
  </si>
  <si>
    <t>Проведено упорядкування зон санітарної охорони на 3-х водонапірних баштах смт Гриців</t>
  </si>
  <si>
    <t>Упорядковано зони санітарної охорони джерел питного водопостачання</t>
  </si>
  <si>
    <t>Встановлено електромагнітні лічильники з монтажем плати індикації, інтерфейсу, придбано електромагнітні витратоміри</t>
  </si>
  <si>
    <t>Замінено насосне обладнання на свердловині</t>
  </si>
  <si>
    <t>Профінансовано роботи з реконструкції очисних споруд та  напірного колектора м. Дунаївці (ІІ черга)</t>
  </si>
  <si>
    <t>Виконано роботи з часткової заміни мереж водовідведення м. Ізяслав</t>
  </si>
  <si>
    <t>Профінансовано роботи з  реконструкції каналізаційно-напірної станції та колектора смт Летичів</t>
  </si>
  <si>
    <t xml:space="preserve">Профінансовано роботи з ремонту каналізаційного колектора м. Полонне </t>
  </si>
  <si>
    <t>Виконано роботи з реконструкції частини системи водовідведення    
смт Гриців</t>
  </si>
  <si>
    <t>Виконано роботи з реконструкції самопливного каналізаційного колектора по
вул. Паркова, з будівництва  каналізаційного колектора по вул. Західно-Окружній, Прибузькій, Сковороди, Тернопільській</t>
  </si>
  <si>
    <t>Виконано роботи з реконструкції очисних споруд у районі вул. М.Харченка</t>
  </si>
  <si>
    <t>Проведено роботи з реконструкції каналізаційних мереж по вул. Мічуріна, пров. Мічуріна, П. Орлика</t>
  </si>
  <si>
    <t>Профінансовано  роботи з будівництва водогону с. Браїлівка - смт Нова Ушиця, з ремонту водопровідних мереж с. Загродське, Песець, Отроків</t>
  </si>
  <si>
    <t>Проведено повірку лабораторних  та контрольно-вимірювальних приладів</t>
  </si>
  <si>
    <t>Виконано роботи з реконструкції зношених об'єктів і мереж системи водовідведення, придбано новий мініземснаряд для чистки біологічних ставків та мулових майданчиків</t>
  </si>
  <si>
    <t xml:space="preserve"> Начальник управління                                                                                                           С. Дашковський</t>
  </si>
  <si>
    <t>Профінансовано роботи з будівництва водогону у селах Каламаринка  (2,75 км), Веселівка (4,7 км),  Ледянка (5,3 км),  Федорівка ( 0,7 км), з будівництва артезіанських свердловин м. Красилів, з реконструкції мереж                                                            с. Мончинці</t>
  </si>
  <si>
    <t>Проведено роботи з будівництва  водопроводу  с. Завадівка (4,6 км), смт Чемерівці (1,7 км), з  будівництва  водопроводу с. Вівся (3,5 км).</t>
  </si>
  <si>
    <t>Проведено роботи з будівництва зовнішніх мереж водопостачання 
сіл Коськів  (13,8 км) та  Ленківці (10,8 км).</t>
  </si>
  <si>
    <t xml:space="preserve"> Профінансовано роботи по встановленню модульної споруди на артезіанській свердловині м. Деражня.</t>
  </si>
  <si>
    <t>Встановлено насосне обладнання на артезіанській свердловині смт Нова Ушиця.</t>
  </si>
  <si>
    <t>Виготовлено проектно-кошторисну документацію на капітальний ремонт системи водопостачання с. Оринин.</t>
  </si>
  <si>
    <t>Фактичні обсяги фінансування у 2017 році,                                 тис. грн.</t>
  </si>
  <si>
    <t>1) Очищення поверхневого стоку з селитебних територій, будівництво систем водовідведення в містах та  сільських населених пунктах, поліпшення стану зон санітарної охорони джерел водопостачання</t>
  </si>
  <si>
    <t>Уcього</t>
  </si>
  <si>
    <t>3) Захист джерел питного водопостачання від шкідливого впливу об'єктів тваринництва</t>
  </si>
  <si>
    <t>1. Проведення робіт з будівництва та реконструкції систем водопостачання та водовідведення:</t>
  </si>
  <si>
    <t xml:space="preserve">Виконано роботи з ремонту водопроводу м. Городок  (2,4 км), з  капітального ремонту водопровідних  мереж с. Кам’янка, смт Сатанів (3,7 км), з  реконструкції систем водопостачання  у  сільських населених пунктах: Бедриківці, Іванківці,  Варівці, Великий Карабчиїв, Балакири,  Мартинківці, Тростянець, Стара Пісочна, Клинове, Кремінна -протяжністю 41,7 км.
        Пробурено шість артезіанських свердловини: м. Городок , с. Іванківці, с. Басівка, с. Клинове.  Проведено реконструкцію свердловини с. Покровка , водозабірної свердловини  с. Кам’янка
</t>
  </si>
  <si>
    <t>2. Удосконалення водозаборів з поверхневих та підземних джерел і технологій підготовки питної води</t>
  </si>
  <si>
    <t>1) Упорядкування зон санітарної охорони джерел питного водопостачання</t>
  </si>
  <si>
    <t>2) Будівництво та реконструкція водозабірних споруд із застосуванням новітніх технологій та обладнання</t>
  </si>
  <si>
    <t>Виготовлено проектно-кошторисну документацію на водопостачання
сіл Лісогірка, Куманів, Немиринці, Хмелівка</t>
  </si>
  <si>
    <t xml:space="preserve">3)Упровадження станцій (установок) доочищення питної води у системах централізованого водопостачання, насамперед для водозабезпечення дошкільних, шкільних і лікувальних закладів
</t>
  </si>
  <si>
    <t xml:space="preserve">4)  Будівництво та реконструкція водопровідних та каналізаційних очисних споруд із застосуванням новітніх технологій та обладнання
</t>
  </si>
  <si>
    <t>Проведено роботи з реконструкції каналізаційних очисних споруд потужністю 
5000 м3/добу</t>
  </si>
  <si>
    <t>6) Оснащення лабораторій здійснення контролю якості води та стічних вод сучасним контрольно-аналітичним обладнанням</t>
  </si>
  <si>
    <t xml:space="preserve">Виконання заходів Програми "Питна вода Хмельниччини" на 2008-2020 роки  у 2017 році                                                                                                                                                                                                </t>
  </si>
  <si>
    <t>Додаток  до інформації</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</si>
</sst>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1">
    <font>
      <sz val="11"/>
      <color theme="1"/>
      <name val="Calibri"/>
      <family val="2"/>
    </font>
    <font>
      <sz val="11"/>
      <color indexed="8"/>
      <name val="Calibri"/>
      <family val="2"/>
    </font>
    <font>
      <b/>
      <sz val="12"/>
      <name val="Times New Roman"/>
      <family val="1"/>
    </font>
    <font>
      <sz val="11"/>
      <color indexed="8"/>
      <name val="Times New Roman"/>
      <family val="1"/>
    </font>
    <font>
      <sz val="12"/>
      <color indexed="8"/>
      <name val="Times New Roman"/>
      <family val="1"/>
    </font>
    <font>
      <sz val="8"/>
      <color indexed="8"/>
      <name val="Times New Roman"/>
      <family val="1"/>
    </font>
    <font>
      <b/>
      <sz val="12"/>
      <color indexed="8"/>
      <name val="Times New Roman"/>
      <family val="1"/>
    </font>
    <font>
      <b/>
      <sz val="16"/>
      <color indexed="8"/>
      <name val="Times New Roman"/>
      <family val="1"/>
    </font>
    <font>
      <b/>
      <sz val="20"/>
      <name val="Times New Roman"/>
      <family val="1"/>
    </font>
    <font>
      <sz val="14"/>
      <color indexed="8"/>
      <name val="Times New Roman"/>
      <family val="1"/>
    </font>
    <font>
      <sz val="12"/>
      <name val="Times New Roman"/>
      <family val="1"/>
    </font>
    <font>
      <b/>
      <sz val="14"/>
      <name val="Times New Roman"/>
      <family val="1"/>
    </font>
    <font>
      <b/>
      <sz val="14"/>
      <color indexed="8"/>
      <name val="Times New Roman"/>
      <family val="1"/>
    </font>
    <font>
      <sz val="14"/>
      <name val="Times New Roman"/>
      <family val="1"/>
    </font>
    <font>
      <sz val="12"/>
      <color indexed="10"/>
      <name val="Times New Roman"/>
      <family val="1"/>
    </font>
    <font>
      <sz val="16"/>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2"/>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94" fontId="1" fillId="0" borderId="0" applyFont="0" applyFill="0" applyBorder="0" applyAlignment="0" applyProtection="0"/>
    <xf numFmtId="19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1" fillId="0" borderId="0" applyFont="0" applyFill="0" applyBorder="0" applyAlignment="0" applyProtection="0"/>
    <xf numFmtId="193" fontId="1" fillId="0" borderId="0" applyFont="0" applyFill="0" applyBorder="0" applyAlignment="0" applyProtection="0"/>
    <xf numFmtId="0" fontId="47" fillId="32" borderId="0" applyNumberFormat="0" applyBorder="0" applyAlignment="0" applyProtection="0"/>
  </cellStyleXfs>
  <cellXfs count="65">
    <xf numFmtId="0" fontId="0" fillId="0" borderId="0" xfId="0" applyFont="1" applyAlignment="1">
      <alignment/>
    </xf>
    <xf numFmtId="0" fontId="2" fillId="0" borderId="0" xfId="0"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3" fillId="33" borderId="0" xfId="0" applyFont="1" applyFill="1" applyAlignment="1">
      <alignment/>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Alignment="1">
      <alignment/>
    </xf>
    <xf numFmtId="0" fontId="1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200" fontId="13" fillId="0" borderId="10" xfId="0" applyNumberFormat="1" applyFont="1" applyFill="1" applyBorder="1" applyAlignment="1">
      <alignment horizontal="center" vertical="center" wrapText="1"/>
    </xf>
    <xf numFmtId="200" fontId="13"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NumberFormat="1" applyFont="1" applyBorder="1" applyAlignment="1">
      <alignment horizontal="center" vertical="top" wrapText="1"/>
    </xf>
    <xf numFmtId="0" fontId="4" fillId="0" borderId="10" xfId="0" applyNumberFormat="1" applyFont="1" applyFill="1" applyBorder="1" applyAlignment="1">
      <alignment horizontal="center" vertical="center" wrapText="1"/>
    </xf>
    <xf numFmtId="0" fontId="9" fillId="0" borderId="10" xfId="0" applyFont="1" applyBorder="1" applyAlignment="1">
      <alignment vertical="center"/>
    </xf>
    <xf numFmtId="200" fontId="11" fillId="0" borderId="10" xfId="0" applyNumberFormat="1" applyFont="1" applyFill="1" applyBorder="1" applyAlignment="1">
      <alignment horizontal="center" vertical="center" wrapText="1"/>
    </xf>
    <xf numFmtId="200" fontId="12" fillId="0" borderId="10" xfId="0" applyNumberFormat="1" applyFont="1" applyFill="1" applyBorder="1" applyAlignment="1">
      <alignment horizontal="center" vertical="center" wrapText="1"/>
    </xf>
    <xf numFmtId="0" fontId="9" fillId="0" borderId="10" xfId="0" applyFont="1" applyFill="1" applyBorder="1" applyAlignment="1">
      <alignment vertical="center"/>
    </xf>
    <xf numFmtId="0" fontId="4" fillId="0" borderId="10" xfId="0" applyNumberFormat="1" applyFont="1" applyFill="1" applyBorder="1" applyAlignment="1">
      <alignment horizontal="center" vertical="top" wrapText="1"/>
    </xf>
    <xf numFmtId="0" fontId="4" fillId="0" borderId="12" xfId="0" applyFont="1" applyBorder="1" applyAlignment="1">
      <alignment horizontal="center" vertical="center" wrapText="1"/>
    </xf>
    <xf numFmtId="0" fontId="4" fillId="0"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200" fontId="9" fillId="0" borderId="10" xfId="0" applyNumberFormat="1" applyFont="1" applyFill="1" applyBorder="1" applyAlignment="1">
      <alignment horizontal="center" vertical="center" wrapText="1"/>
    </xf>
    <xf numFmtId="200" fontId="9" fillId="0" borderId="10" xfId="0" applyNumberFormat="1" applyFont="1" applyBorder="1" applyAlignment="1">
      <alignment horizontal="center" vertical="center"/>
    </xf>
    <xf numFmtId="200" fontId="9" fillId="0" borderId="10" xfId="0" applyNumberFormat="1" applyFont="1" applyFill="1" applyBorder="1" applyAlignment="1">
      <alignment horizontal="center" vertical="center"/>
    </xf>
    <xf numFmtId="200" fontId="12"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15" fillId="0" borderId="0" xfId="0" applyFont="1" applyFill="1" applyAlignment="1">
      <alignment/>
    </xf>
    <xf numFmtId="0" fontId="12" fillId="0" borderId="0" xfId="0" applyFont="1" applyAlignment="1">
      <alignment horizontal="center"/>
    </xf>
    <xf numFmtId="200" fontId="12" fillId="0" borderId="13" xfId="0" applyNumberFormat="1" applyFont="1" applyFill="1" applyBorder="1" applyAlignment="1">
      <alignment horizontal="center" vertical="center" wrapText="1"/>
    </xf>
    <xf numFmtId="200" fontId="12" fillId="0" borderId="1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6" fillId="0" borderId="10" xfId="0" applyFont="1" applyFill="1" applyBorder="1" applyAlignment="1">
      <alignment horizontal="center" vertical="center"/>
    </xf>
    <xf numFmtId="0" fontId="2"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50" fillId="0" borderId="10" xfId="0" applyFont="1" applyFill="1" applyBorder="1" applyAlignment="1">
      <alignment/>
    </xf>
    <xf numFmtId="0" fontId="5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8" fillId="0" borderId="0" xfId="0" applyFont="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9"/>
  <sheetViews>
    <sheetView tabSelected="1" view="pageBreakPreview" zoomScale="85" zoomScaleNormal="90" zoomScaleSheetLayoutView="85" zoomScalePageLayoutView="0" workbookViewId="0" topLeftCell="A20">
      <selection activeCell="H11" sqref="H11:H12"/>
    </sheetView>
  </sheetViews>
  <sheetFormatPr defaultColWidth="9.140625" defaultRowHeight="15"/>
  <cols>
    <col min="1" max="1" width="19.00390625" style="2" customWidth="1"/>
    <col min="2" max="2" width="34.8515625" style="2" customWidth="1"/>
    <col min="3" max="3" width="12.140625" style="2" customWidth="1"/>
    <col min="4" max="4" width="12.57421875" style="2" customWidth="1"/>
    <col min="5" max="5" width="11.8515625" style="2" customWidth="1"/>
    <col min="6" max="6" width="13.421875" style="2" customWidth="1"/>
    <col min="7" max="7" width="10.00390625" style="2" customWidth="1"/>
    <col min="8" max="8" width="78.7109375" style="2" customWidth="1"/>
    <col min="9" max="16384" width="9.140625" style="2" customWidth="1"/>
  </cols>
  <sheetData>
    <row r="1" ht="21.75" customHeight="1">
      <c r="H1" s="5" t="s">
        <v>117</v>
      </c>
    </row>
    <row r="2" ht="22.5" customHeight="1">
      <c r="H2" s="41"/>
    </row>
    <row r="3" spans="1:8" ht="41.25" customHeight="1">
      <c r="A3" s="59" t="s">
        <v>116</v>
      </c>
      <c r="B3" s="59"/>
      <c r="C3" s="59"/>
      <c r="D3" s="59"/>
      <c r="E3" s="59"/>
      <c r="F3" s="59"/>
      <c r="G3" s="59"/>
      <c r="H3" s="59"/>
    </row>
    <row r="4" spans="2:7" ht="15.75" hidden="1">
      <c r="B4" s="52" t="s">
        <v>0</v>
      </c>
      <c r="C4" s="52"/>
      <c r="D4" s="52"/>
      <c r="E4" s="52"/>
      <c r="F4" s="52"/>
      <c r="G4" s="52"/>
    </row>
    <row r="5" spans="2:7" ht="12" customHeight="1">
      <c r="B5" s="1"/>
      <c r="C5" s="4"/>
      <c r="D5" s="4"/>
      <c r="E5" s="4"/>
      <c r="F5" s="4"/>
      <c r="G5" s="3"/>
    </row>
    <row r="6" spans="1:8" ht="17.25" customHeight="1">
      <c r="A6" s="53" t="s">
        <v>8</v>
      </c>
      <c r="B6" s="53" t="s">
        <v>6</v>
      </c>
      <c r="C6" s="56" t="s">
        <v>102</v>
      </c>
      <c r="D6" s="56"/>
      <c r="E6" s="56"/>
      <c r="F6" s="56"/>
      <c r="G6" s="56"/>
      <c r="H6" s="53" t="s">
        <v>45</v>
      </c>
    </row>
    <row r="7" spans="1:8" ht="18" customHeight="1">
      <c r="A7" s="54"/>
      <c r="B7" s="55"/>
      <c r="C7" s="56"/>
      <c r="D7" s="56"/>
      <c r="E7" s="56"/>
      <c r="F7" s="56"/>
      <c r="G7" s="56"/>
      <c r="H7" s="53"/>
    </row>
    <row r="8" spans="1:8" ht="21.75" customHeight="1">
      <c r="A8" s="54"/>
      <c r="B8" s="55"/>
      <c r="C8" s="53" t="s">
        <v>104</v>
      </c>
      <c r="D8" s="60" t="s">
        <v>7</v>
      </c>
      <c r="E8" s="60"/>
      <c r="F8" s="60"/>
      <c r="G8" s="60"/>
      <c r="H8" s="53"/>
    </row>
    <row r="9" spans="1:8" ht="42.75" customHeight="1">
      <c r="A9" s="54"/>
      <c r="B9" s="55"/>
      <c r="C9" s="53"/>
      <c r="D9" s="7" t="s">
        <v>1</v>
      </c>
      <c r="E9" s="7" t="s">
        <v>4</v>
      </c>
      <c r="F9" s="7" t="s">
        <v>5</v>
      </c>
      <c r="G9" s="7" t="s">
        <v>2</v>
      </c>
      <c r="H9" s="53"/>
    </row>
    <row r="10" spans="1:8" ht="12" customHeight="1">
      <c r="A10" s="8">
        <v>1</v>
      </c>
      <c r="B10" s="8">
        <v>2</v>
      </c>
      <c r="C10" s="9">
        <v>3</v>
      </c>
      <c r="D10" s="9">
        <v>4</v>
      </c>
      <c r="E10" s="9">
        <v>5</v>
      </c>
      <c r="F10" s="9">
        <v>6</v>
      </c>
      <c r="G10" s="9">
        <v>7</v>
      </c>
      <c r="H10" s="9">
        <v>8</v>
      </c>
    </row>
    <row r="11" spans="1:8" ht="111.75" customHeight="1">
      <c r="A11" s="61" t="s">
        <v>46</v>
      </c>
      <c r="B11" s="63" t="s">
        <v>103</v>
      </c>
      <c r="C11" s="42">
        <v>0</v>
      </c>
      <c r="D11" s="42">
        <v>0</v>
      </c>
      <c r="E11" s="42">
        <v>0</v>
      </c>
      <c r="F11" s="42">
        <v>0</v>
      </c>
      <c r="G11" s="42">
        <v>0</v>
      </c>
      <c r="H11" s="44"/>
    </row>
    <row r="12" spans="1:8" ht="15.75" customHeight="1">
      <c r="A12" s="61"/>
      <c r="B12" s="64"/>
      <c r="C12" s="43"/>
      <c r="D12" s="43"/>
      <c r="E12" s="43"/>
      <c r="F12" s="43"/>
      <c r="G12" s="43"/>
      <c r="H12" s="45"/>
    </row>
    <row r="13" spans="1:8" ht="52.5" customHeight="1">
      <c r="A13" s="61"/>
      <c r="B13" s="46" t="s">
        <v>105</v>
      </c>
      <c r="C13" s="42">
        <v>0</v>
      </c>
      <c r="D13" s="42">
        <v>0</v>
      </c>
      <c r="E13" s="42">
        <v>0</v>
      </c>
      <c r="F13" s="42">
        <v>0</v>
      </c>
      <c r="G13" s="42">
        <v>0</v>
      </c>
      <c r="H13" s="44"/>
    </row>
    <row r="14" spans="1:8" ht="15.75" customHeight="1">
      <c r="A14" s="61"/>
      <c r="B14" s="47"/>
      <c r="C14" s="43"/>
      <c r="D14" s="43"/>
      <c r="E14" s="43"/>
      <c r="F14" s="43"/>
      <c r="G14" s="43"/>
      <c r="H14" s="45"/>
    </row>
    <row r="15" spans="1:8" ht="64.5" customHeight="1">
      <c r="A15" s="62" t="s">
        <v>47</v>
      </c>
      <c r="B15" s="18" t="s">
        <v>106</v>
      </c>
      <c r="C15" s="27">
        <f>SUM(C16:C41)</f>
        <v>150004.65</v>
      </c>
      <c r="D15" s="27">
        <f>SUM(D16:D41)</f>
        <v>74516.4</v>
      </c>
      <c r="E15" s="27">
        <f>SUM(E16:E41)</f>
        <v>67634.45000000001</v>
      </c>
      <c r="F15" s="27">
        <f>SUM(F16:F41)</f>
        <v>3404.7</v>
      </c>
      <c r="G15" s="27">
        <f>SUM(G16:G41)</f>
        <v>4449.1</v>
      </c>
      <c r="H15" s="11"/>
    </row>
    <row r="16" spans="1:8" ht="37.5" customHeight="1">
      <c r="A16" s="62"/>
      <c r="B16" s="14" t="s">
        <v>15</v>
      </c>
      <c r="C16" s="15">
        <f>D16+E16+F16+G16</f>
        <v>988.8</v>
      </c>
      <c r="D16" s="15">
        <v>98.8</v>
      </c>
      <c r="E16" s="15">
        <v>420</v>
      </c>
      <c r="F16" s="15">
        <v>0</v>
      </c>
      <c r="G16" s="15">
        <v>470</v>
      </c>
      <c r="H16" s="11" t="s">
        <v>41</v>
      </c>
    </row>
    <row r="17" spans="1:8" ht="57" customHeight="1">
      <c r="A17" s="62"/>
      <c r="B17" s="14" t="s">
        <v>17</v>
      </c>
      <c r="C17" s="15">
        <f aca="true" t="shared" si="0" ref="C17:C37">D17+E17+F17+G17</f>
        <v>1291.3</v>
      </c>
      <c r="D17" s="15">
        <v>846.5</v>
      </c>
      <c r="E17" s="15">
        <v>444.8</v>
      </c>
      <c r="F17" s="15">
        <v>0</v>
      </c>
      <c r="G17" s="15">
        <v>0</v>
      </c>
      <c r="H17" s="20" t="s">
        <v>48</v>
      </c>
    </row>
    <row r="18" spans="1:8" ht="81.75" customHeight="1">
      <c r="A18" s="62"/>
      <c r="B18" s="14" t="s">
        <v>35</v>
      </c>
      <c r="C18" s="15">
        <f t="shared" si="0"/>
        <v>17800.6</v>
      </c>
      <c r="D18" s="15">
        <v>11651.5</v>
      </c>
      <c r="E18" s="15">
        <v>6129.1</v>
      </c>
      <c r="F18" s="15">
        <v>0</v>
      </c>
      <c r="G18" s="15">
        <v>20</v>
      </c>
      <c r="H18" s="11" t="s">
        <v>49</v>
      </c>
    </row>
    <row r="19" spans="1:8" ht="131.25" customHeight="1">
      <c r="A19" s="62"/>
      <c r="B19" s="14" t="s">
        <v>18</v>
      </c>
      <c r="C19" s="15">
        <f t="shared" si="0"/>
        <v>9844.6</v>
      </c>
      <c r="D19" s="15">
        <v>982.8</v>
      </c>
      <c r="E19" s="15">
        <v>8566.2</v>
      </c>
      <c r="F19" s="15">
        <v>0</v>
      </c>
      <c r="G19" s="15">
        <v>295.6</v>
      </c>
      <c r="H19" s="21" t="s">
        <v>107</v>
      </c>
    </row>
    <row r="20" spans="1:8" ht="54" customHeight="1">
      <c r="A20" s="62"/>
      <c r="B20" s="14" t="s">
        <v>19</v>
      </c>
      <c r="C20" s="15">
        <f t="shared" si="0"/>
        <v>5811</v>
      </c>
      <c r="D20" s="15">
        <v>0</v>
      </c>
      <c r="E20" s="15">
        <v>2676</v>
      </c>
      <c r="F20" s="15">
        <v>0</v>
      </c>
      <c r="G20" s="15">
        <v>3135</v>
      </c>
      <c r="H20" s="11" t="s">
        <v>50</v>
      </c>
    </row>
    <row r="21" spans="1:8" ht="36" customHeight="1">
      <c r="A21" s="62"/>
      <c r="B21" s="14" t="s">
        <v>29</v>
      </c>
      <c r="C21" s="15">
        <f t="shared" si="0"/>
        <v>4980.3</v>
      </c>
      <c r="D21" s="15">
        <v>4053.3</v>
      </c>
      <c r="E21" s="15">
        <v>927</v>
      </c>
      <c r="F21" s="15">
        <v>0</v>
      </c>
      <c r="G21" s="15">
        <v>0</v>
      </c>
      <c r="H21" s="11" t="s">
        <v>51</v>
      </c>
    </row>
    <row r="22" spans="1:8" ht="49.5" customHeight="1">
      <c r="A22" s="62"/>
      <c r="B22" s="14" t="s">
        <v>20</v>
      </c>
      <c r="C22" s="15">
        <f t="shared" si="0"/>
        <v>3573.3</v>
      </c>
      <c r="D22" s="15">
        <v>2000</v>
      </c>
      <c r="E22" s="15">
        <v>1573.3</v>
      </c>
      <c r="F22" s="15">
        <v>0</v>
      </c>
      <c r="G22" s="15">
        <v>0</v>
      </c>
      <c r="H22" s="19" t="s">
        <v>52</v>
      </c>
    </row>
    <row r="23" spans="1:8" ht="42" customHeight="1">
      <c r="A23" s="62"/>
      <c r="B23" s="14" t="s">
        <v>22</v>
      </c>
      <c r="C23" s="15">
        <f t="shared" si="0"/>
        <v>1230.4</v>
      </c>
      <c r="D23" s="15">
        <v>982.4</v>
      </c>
      <c r="E23" s="15">
        <v>248</v>
      </c>
      <c r="F23" s="15">
        <v>0</v>
      </c>
      <c r="G23" s="15">
        <v>0</v>
      </c>
      <c r="H23" s="20" t="s">
        <v>53</v>
      </c>
    </row>
    <row r="24" spans="1:8" ht="64.5" customHeight="1">
      <c r="A24" s="62"/>
      <c r="B24" s="14" t="s">
        <v>23</v>
      </c>
      <c r="C24" s="15">
        <f t="shared" si="0"/>
        <v>2267.1</v>
      </c>
      <c r="D24" s="15">
        <v>0</v>
      </c>
      <c r="E24" s="15">
        <v>2252</v>
      </c>
      <c r="F24" s="15">
        <v>0</v>
      </c>
      <c r="G24" s="15">
        <v>15.1</v>
      </c>
      <c r="H24" s="21" t="s">
        <v>96</v>
      </c>
    </row>
    <row r="25" spans="1:8" ht="54.75" customHeight="1">
      <c r="A25" s="62"/>
      <c r="B25" s="14" t="s">
        <v>21</v>
      </c>
      <c r="C25" s="15">
        <f>D25+E25+F25+G25</f>
        <v>4979.599999999999</v>
      </c>
      <c r="D25" s="15">
        <v>3842.6</v>
      </c>
      <c r="E25" s="15">
        <v>1106.6</v>
      </c>
      <c r="F25" s="15">
        <v>0</v>
      </c>
      <c r="G25" s="15">
        <v>30.4</v>
      </c>
      <c r="H25" s="21" t="s">
        <v>54</v>
      </c>
    </row>
    <row r="26" spans="1:8" ht="36" customHeight="1">
      <c r="A26" s="62"/>
      <c r="B26" s="14" t="s">
        <v>24</v>
      </c>
      <c r="C26" s="15">
        <f t="shared" si="0"/>
        <v>3887.8</v>
      </c>
      <c r="D26" s="15">
        <v>3394.8</v>
      </c>
      <c r="E26" s="15">
        <v>493</v>
      </c>
      <c r="F26" s="15">
        <v>0</v>
      </c>
      <c r="G26" s="15">
        <v>0</v>
      </c>
      <c r="H26" s="20" t="s">
        <v>92</v>
      </c>
    </row>
    <row r="27" spans="1:8" ht="36" customHeight="1">
      <c r="A27" s="62"/>
      <c r="B27" s="14" t="s">
        <v>31</v>
      </c>
      <c r="C27" s="15">
        <f t="shared" si="0"/>
        <v>3384</v>
      </c>
      <c r="D27" s="15">
        <v>3000</v>
      </c>
      <c r="E27" s="15">
        <v>335</v>
      </c>
      <c r="F27" s="15">
        <v>0</v>
      </c>
      <c r="G27" s="15">
        <v>49</v>
      </c>
      <c r="H27" s="22" t="s">
        <v>55</v>
      </c>
    </row>
    <row r="28" spans="1:8" ht="36" customHeight="1">
      <c r="A28" s="62"/>
      <c r="B28" s="14" t="s">
        <v>32</v>
      </c>
      <c r="C28" s="15">
        <f t="shared" si="0"/>
        <v>300.45</v>
      </c>
      <c r="D28" s="15">
        <v>0</v>
      </c>
      <c r="E28" s="15">
        <v>300.45</v>
      </c>
      <c r="F28" s="15">
        <v>0</v>
      </c>
      <c r="G28" s="15">
        <v>0</v>
      </c>
      <c r="H28" s="22" t="s">
        <v>42</v>
      </c>
    </row>
    <row r="29" spans="1:8" ht="36" customHeight="1">
      <c r="A29" s="62"/>
      <c r="B29" s="14" t="s">
        <v>33</v>
      </c>
      <c r="C29" s="15">
        <f t="shared" si="0"/>
        <v>277.8</v>
      </c>
      <c r="D29" s="15">
        <v>0</v>
      </c>
      <c r="E29" s="15">
        <v>277.8</v>
      </c>
      <c r="F29" s="15">
        <v>0</v>
      </c>
      <c r="G29" s="15">
        <v>0</v>
      </c>
      <c r="H29" s="22" t="s">
        <v>56</v>
      </c>
    </row>
    <row r="30" spans="1:8" ht="63" customHeight="1">
      <c r="A30" s="62"/>
      <c r="B30" s="14" t="s">
        <v>25</v>
      </c>
      <c r="C30" s="15">
        <f t="shared" si="0"/>
        <v>12486.1</v>
      </c>
      <c r="D30" s="15">
        <v>12486.1</v>
      </c>
      <c r="E30" s="15">
        <v>0</v>
      </c>
      <c r="F30" s="15">
        <v>0</v>
      </c>
      <c r="G30" s="15">
        <v>0</v>
      </c>
      <c r="H30" s="21" t="s">
        <v>57</v>
      </c>
    </row>
    <row r="31" spans="1:8" ht="48.75" customHeight="1">
      <c r="A31" s="62"/>
      <c r="B31" s="14" t="s">
        <v>26</v>
      </c>
      <c r="C31" s="15">
        <f t="shared" si="0"/>
        <v>365.2</v>
      </c>
      <c r="D31" s="15">
        <v>0</v>
      </c>
      <c r="E31" s="15">
        <v>305.2</v>
      </c>
      <c r="F31" s="15">
        <v>0</v>
      </c>
      <c r="G31" s="15">
        <v>60</v>
      </c>
      <c r="H31" s="20" t="s">
        <v>58</v>
      </c>
    </row>
    <row r="32" spans="1:8" ht="76.5" customHeight="1">
      <c r="A32" s="62"/>
      <c r="B32" s="14" t="s">
        <v>27</v>
      </c>
      <c r="C32" s="15">
        <f t="shared" si="0"/>
        <v>16098.2</v>
      </c>
      <c r="D32" s="15">
        <v>7405.6</v>
      </c>
      <c r="E32" s="15">
        <v>8692.6</v>
      </c>
      <c r="F32" s="15">
        <v>0</v>
      </c>
      <c r="G32" s="15">
        <v>0</v>
      </c>
      <c r="H32" s="23" t="s">
        <v>59</v>
      </c>
    </row>
    <row r="33" spans="1:8" ht="40.5" customHeight="1">
      <c r="A33" s="62"/>
      <c r="B33" s="14" t="s">
        <v>28</v>
      </c>
      <c r="C33" s="15">
        <f t="shared" si="0"/>
        <v>2329.7</v>
      </c>
      <c r="D33" s="15">
        <v>619.2</v>
      </c>
      <c r="E33" s="15">
        <v>1406.5</v>
      </c>
      <c r="F33" s="15">
        <v>0</v>
      </c>
      <c r="G33" s="15">
        <v>304</v>
      </c>
      <c r="H33" s="39" t="s">
        <v>97</v>
      </c>
    </row>
    <row r="34" spans="1:8" ht="37.5" customHeight="1">
      <c r="A34" s="62"/>
      <c r="B34" s="14" t="s">
        <v>36</v>
      </c>
      <c r="C34" s="15">
        <f t="shared" si="0"/>
        <v>5499.8</v>
      </c>
      <c r="D34" s="15">
        <v>72.8</v>
      </c>
      <c r="E34" s="15">
        <v>5357</v>
      </c>
      <c r="F34" s="15">
        <v>0</v>
      </c>
      <c r="G34" s="15">
        <v>70</v>
      </c>
      <c r="H34" s="20" t="s">
        <v>98</v>
      </c>
    </row>
    <row r="35" spans="1:8" ht="67.5" customHeight="1">
      <c r="A35" s="62"/>
      <c r="B35" s="14" t="s">
        <v>30</v>
      </c>
      <c r="C35" s="15">
        <f t="shared" si="0"/>
        <v>3725.2</v>
      </c>
      <c r="D35" s="15">
        <v>0</v>
      </c>
      <c r="E35" s="15">
        <v>3725.2</v>
      </c>
      <c r="F35" s="15">
        <v>0</v>
      </c>
      <c r="G35" s="15">
        <v>0</v>
      </c>
      <c r="H35" s="24" t="s">
        <v>60</v>
      </c>
    </row>
    <row r="36" spans="1:8" ht="50.25" customHeight="1">
      <c r="A36" s="62"/>
      <c r="B36" s="14" t="s">
        <v>10</v>
      </c>
      <c r="C36" s="15">
        <f t="shared" si="0"/>
        <v>39853.200000000004</v>
      </c>
      <c r="D36" s="15">
        <v>20100</v>
      </c>
      <c r="E36" s="15">
        <v>17756.3</v>
      </c>
      <c r="F36" s="15">
        <v>1996.9</v>
      </c>
      <c r="G36" s="15">
        <v>0</v>
      </c>
      <c r="H36" s="30" t="s">
        <v>61</v>
      </c>
    </row>
    <row r="37" spans="1:8" ht="25.5" customHeight="1">
      <c r="A37" s="62"/>
      <c r="B37" s="14" t="s">
        <v>13</v>
      </c>
      <c r="C37" s="15">
        <f t="shared" si="0"/>
        <v>761.5</v>
      </c>
      <c r="D37" s="15">
        <v>0</v>
      </c>
      <c r="E37" s="16">
        <v>0</v>
      </c>
      <c r="F37" s="15">
        <v>761.5</v>
      </c>
      <c r="G37" s="15">
        <v>0</v>
      </c>
      <c r="H37" s="25" t="s">
        <v>43</v>
      </c>
    </row>
    <row r="38" spans="1:8" ht="24" customHeight="1">
      <c r="A38" s="62"/>
      <c r="B38" s="14" t="s">
        <v>11</v>
      </c>
      <c r="C38" s="15">
        <f>D38+E38+F38+G38</f>
        <v>1114.1</v>
      </c>
      <c r="D38" s="15">
        <v>0</v>
      </c>
      <c r="E38" s="16">
        <v>633.4</v>
      </c>
      <c r="F38" s="15">
        <v>480.7</v>
      </c>
      <c r="G38" s="15">
        <v>0</v>
      </c>
      <c r="H38" s="11" t="s">
        <v>62</v>
      </c>
    </row>
    <row r="39" spans="1:8" ht="27.75" customHeight="1">
      <c r="A39" s="62"/>
      <c r="B39" s="26" t="s">
        <v>37</v>
      </c>
      <c r="C39" s="36">
        <f>D39+E39+F39+G39</f>
        <v>799.9</v>
      </c>
      <c r="D39" s="36">
        <v>300</v>
      </c>
      <c r="E39" s="36">
        <v>499.9</v>
      </c>
      <c r="F39" s="36">
        <v>0</v>
      </c>
      <c r="G39" s="36">
        <v>0</v>
      </c>
      <c r="H39" s="25" t="s">
        <v>63</v>
      </c>
    </row>
    <row r="40" spans="1:8" ht="28.5" customHeight="1">
      <c r="A40" s="62"/>
      <c r="B40" s="14" t="s">
        <v>12</v>
      </c>
      <c r="C40" s="15">
        <f>D40+E40+F40+G40</f>
        <v>3579.9</v>
      </c>
      <c r="D40" s="15">
        <v>2680</v>
      </c>
      <c r="E40" s="16">
        <v>899.9</v>
      </c>
      <c r="F40" s="15">
        <v>0</v>
      </c>
      <c r="G40" s="15">
        <v>0</v>
      </c>
      <c r="H40" s="11" t="s">
        <v>64</v>
      </c>
    </row>
    <row r="41" spans="1:8" ht="34.5" customHeight="1">
      <c r="A41" s="62"/>
      <c r="B41" s="14" t="s">
        <v>14</v>
      </c>
      <c r="C41" s="15">
        <f>D41+E41+F41+G41</f>
        <v>2774.7999999999997</v>
      </c>
      <c r="D41" s="15">
        <v>0</v>
      </c>
      <c r="E41" s="16">
        <v>2609.2</v>
      </c>
      <c r="F41" s="15">
        <v>165.6</v>
      </c>
      <c r="G41" s="15">
        <v>0</v>
      </c>
      <c r="H41" s="25" t="s">
        <v>44</v>
      </c>
    </row>
    <row r="42" spans="1:8" ht="64.5" customHeight="1">
      <c r="A42" s="62"/>
      <c r="B42" s="18" t="s">
        <v>108</v>
      </c>
      <c r="C42" s="27">
        <f>SUM(C43:C49)</f>
        <v>3602.25</v>
      </c>
      <c r="D42" s="27">
        <f>SUM(D43:D49)</f>
        <v>2035.2</v>
      </c>
      <c r="E42" s="27">
        <f>SUM(E43:E49)</f>
        <v>1527.0499999999997</v>
      </c>
      <c r="F42" s="27">
        <f>SUM(F43:F49)</f>
        <v>40</v>
      </c>
      <c r="G42" s="27">
        <f>SUM(G43:G49)</f>
        <v>0</v>
      </c>
      <c r="H42" s="11"/>
    </row>
    <row r="43" spans="1:8" ht="40.5" customHeight="1">
      <c r="A43" s="62"/>
      <c r="B43" s="14" t="s">
        <v>18</v>
      </c>
      <c r="C43" s="15">
        <f aca="true" t="shared" si="1" ref="C43:C49">D43+E43+F43+G43</f>
        <v>776.6</v>
      </c>
      <c r="D43" s="15">
        <v>0</v>
      </c>
      <c r="E43" s="15">
        <v>776.6</v>
      </c>
      <c r="F43" s="15">
        <v>0</v>
      </c>
      <c r="G43" s="15">
        <v>0</v>
      </c>
      <c r="H43" s="11" t="s">
        <v>65</v>
      </c>
    </row>
    <row r="44" spans="1:8" ht="37.5" customHeight="1">
      <c r="A44" s="62"/>
      <c r="B44" s="14" t="s">
        <v>19</v>
      </c>
      <c r="C44" s="15">
        <f t="shared" si="1"/>
        <v>140</v>
      </c>
      <c r="D44" s="15">
        <v>0</v>
      </c>
      <c r="E44" s="15">
        <v>140</v>
      </c>
      <c r="F44" s="15">
        <v>0</v>
      </c>
      <c r="G44" s="15">
        <v>0</v>
      </c>
      <c r="H44" s="11" t="s">
        <v>99</v>
      </c>
    </row>
    <row r="45" spans="1:8" ht="35.25" customHeight="1">
      <c r="A45" s="62"/>
      <c r="B45" s="14" t="s">
        <v>20</v>
      </c>
      <c r="C45" s="15">
        <f t="shared" si="1"/>
        <v>25.1</v>
      </c>
      <c r="D45" s="15">
        <v>0</v>
      </c>
      <c r="E45" s="15">
        <v>25.1</v>
      </c>
      <c r="F45" s="15">
        <v>0</v>
      </c>
      <c r="G45" s="15">
        <v>0</v>
      </c>
      <c r="H45" s="11" t="s">
        <v>66</v>
      </c>
    </row>
    <row r="46" spans="1:8" ht="33.75" customHeight="1">
      <c r="A46" s="62"/>
      <c r="B46" s="14" t="s">
        <v>24</v>
      </c>
      <c r="C46" s="15">
        <f t="shared" si="1"/>
        <v>95.35</v>
      </c>
      <c r="D46" s="15">
        <v>0</v>
      </c>
      <c r="E46" s="15">
        <v>95.35</v>
      </c>
      <c r="F46" s="15">
        <v>0</v>
      </c>
      <c r="G46" s="15">
        <v>0</v>
      </c>
      <c r="H46" s="11" t="s">
        <v>100</v>
      </c>
    </row>
    <row r="47" spans="1:8" ht="38.25" customHeight="1">
      <c r="A47" s="62"/>
      <c r="B47" s="14" t="s">
        <v>33</v>
      </c>
      <c r="C47" s="15">
        <f t="shared" si="1"/>
        <v>42.5</v>
      </c>
      <c r="D47" s="15">
        <v>0</v>
      </c>
      <c r="E47" s="15">
        <v>42.5</v>
      </c>
      <c r="F47" s="15">
        <v>0</v>
      </c>
      <c r="G47" s="15">
        <v>0</v>
      </c>
      <c r="H47" s="11" t="s">
        <v>67</v>
      </c>
    </row>
    <row r="48" spans="1:8" ht="61.5" customHeight="1">
      <c r="A48" s="62"/>
      <c r="B48" s="14" t="s">
        <v>26</v>
      </c>
      <c r="C48" s="15">
        <f t="shared" si="1"/>
        <v>449.4</v>
      </c>
      <c r="D48" s="15">
        <v>0</v>
      </c>
      <c r="E48" s="15">
        <v>409.4</v>
      </c>
      <c r="F48" s="15">
        <v>40</v>
      </c>
      <c r="G48" s="15">
        <v>0</v>
      </c>
      <c r="H48" s="20" t="s">
        <v>68</v>
      </c>
    </row>
    <row r="49" spans="1:8" ht="54" customHeight="1">
      <c r="A49" s="62"/>
      <c r="B49" s="14" t="s">
        <v>28</v>
      </c>
      <c r="C49" s="15">
        <f t="shared" si="1"/>
        <v>2073.3</v>
      </c>
      <c r="D49" s="15">
        <v>2035.2</v>
      </c>
      <c r="E49" s="15">
        <v>38.1</v>
      </c>
      <c r="F49" s="15">
        <v>0</v>
      </c>
      <c r="G49" s="15">
        <v>0</v>
      </c>
      <c r="H49" s="11" t="s">
        <v>69</v>
      </c>
    </row>
    <row r="50" spans="1:8" ht="49.5" customHeight="1">
      <c r="A50" s="62"/>
      <c r="B50" s="13" t="s">
        <v>70</v>
      </c>
      <c r="C50" s="27">
        <f>SUM(C51:C57)</f>
        <v>1104</v>
      </c>
      <c r="D50" s="27">
        <f>SUM(D51:D57)</f>
        <v>0</v>
      </c>
      <c r="E50" s="27">
        <f>SUM(E51:E57)</f>
        <v>934.9</v>
      </c>
      <c r="F50" s="27">
        <f>SUM(F51:F57)</f>
        <v>169.1</v>
      </c>
      <c r="G50" s="27">
        <f>SUM(G51:G57)</f>
        <v>0</v>
      </c>
      <c r="H50" s="11"/>
    </row>
    <row r="51" spans="1:8" ht="35.25" customHeight="1">
      <c r="A51" s="62"/>
      <c r="B51" s="17" t="s">
        <v>15</v>
      </c>
      <c r="C51" s="35">
        <f aca="true" t="shared" si="2" ref="C51:C57">D51+E51+F51+G51</f>
        <v>92</v>
      </c>
      <c r="D51" s="35">
        <v>0</v>
      </c>
      <c r="E51" s="35">
        <v>92</v>
      </c>
      <c r="F51" s="35">
        <v>0</v>
      </c>
      <c r="G51" s="35">
        <v>0</v>
      </c>
      <c r="H51" s="7" t="s">
        <v>71</v>
      </c>
    </row>
    <row r="52" spans="1:8" ht="39" customHeight="1">
      <c r="A52" s="62"/>
      <c r="B52" s="14" t="s">
        <v>18</v>
      </c>
      <c r="C52" s="15">
        <f t="shared" si="2"/>
        <v>374.3</v>
      </c>
      <c r="D52" s="15">
        <v>0</v>
      </c>
      <c r="E52" s="15">
        <v>374.3</v>
      </c>
      <c r="F52" s="15">
        <v>0</v>
      </c>
      <c r="G52" s="15">
        <v>0</v>
      </c>
      <c r="H52" s="7" t="s">
        <v>111</v>
      </c>
    </row>
    <row r="53" spans="1:8" ht="42.75" customHeight="1">
      <c r="A53" s="62"/>
      <c r="B53" s="14" t="s">
        <v>39</v>
      </c>
      <c r="C53" s="15">
        <f t="shared" si="2"/>
        <v>35</v>
      </c>
      <c r="D53" s="15">
        <v>0</v>
      </c>
      <c r="E53" s="15">
        <v>35</v>
      </c>
      <c r="F53" s="15">
        <v>0</v>
      </c>
      <c r="G53" s="15">
        <v>0</v>
      </c>
      <c r="H53" s="11" t="s">
        <v>72</v>
      </c>
    </row>
    <row r="54" spans="1:8" ht="36.75" customHeight="1">
      <c r="A54" s="62"/>
      <c r="B54" s="14" t="s">
        <v>22</v>
      </c>
      <c r="C54" s="15">
        <f t="shared" si="2"/>
        <v>40.6</v>
      </c>
      <c r="D54" s="15">
        <v>0</v>
      </c>
      <c r="E54" s="15">
        <v>40.6</v>
      </c>
      <c r="F54" s="15">
        <v>0</v>
      </c>
      <c r="G54" s="15">
        <v>0</v>
      </c>
      <c r="H54" s="11" t="s">
        <v>101</v>
      </c>
    </row>
    <row r="55" spans="1:8" ht="55.5" customHeight="1">
      <c r="A55" s="62"/>
      <c r="B55" s="14" t="s">
        <v>23</v>
      </c>
      <c r="C55" s="15">
        <f t="shared" si="2"/>
        <v>248.1</v>
      </c>
      <c r="D55" s="15">
        <v>0</v>
      </c>
      <c r="E55" s="15">
        <v>233</v>
      </c>
      <c r="F55" s="15">
        <v>15.1</v>
      </c>
      <c r="G55" s="15">
        <v>0</v>
      </c>
      <c r="H55" s="11" t="s">
        <v>73</v>
      </c>
    </row>
    <row r="56" spans="1:8" ht="36" customHeight="1">
      <c r="A56" s="62"/>
      <c r="B56" s="14" t="s">
        <v>26</v>
      </c>
      <c r="C56" s="15">
        <f t="shared" si="2"/>
        <v>160</v>
      </c>
      <c r="D56" s="15">
        <v>0</v>
      </c>
      <c r="E56" s="15">
        <v>160</v>
      </c>
      <c r="F56" s="15">
        <v>0</v>
      </c>
      <c r="G56" s="15">
        <v>0</v>
      </c>
      <c r="H56" s="11" t="s">
        <v>74</v>
      </c>
    </row>
    <row r="57" spans="1:8" ht="40.5" customHeight="1">
      <c r="A57" s="62"/>
      <c r="B57" s="14" t="s">
        <v>13</v>
      </c>
      <c r="C57" s="15">
        <f t="shared" si="2"/>
        <v>154</v>
      </c>
      <c r="D57" s="15">
        <v>0</v>
      </c>
      <c r="E57" s="15">
        <v>0</v>
      </c>
      <c r="F57" s="15">
        <v>154</v>
      </c>
      <c r="G57" s="15">
        <v>0</v>
      </c>
      <c r="H57" s="11" t="s">
        <v>75</v>
      </c>
    </row>
    <row r="58" spans="1:8" ht="57" customHeight="1">
      <c r="A58" s="50" t="s">
        <v>76</v>
      </c>
      <c r="B58" s="33" t="s">
        <v>109</v>
      </c>
      <c r="C58" s="28">
        <f>SUM(C59:C63)</f>
        <v>347.29999999999995</v>
      </c>
      <c r="D58" s="28">
        <f>SUM(D59:D63)</f>
        <v>0</v>
      </c>
      <c r="E58" s="28">
        <f>SUM(E59:E63)</f>
        <v>324.9</v>
      </c>
      <c r="F58" s="28">
        <f>SUM(F59:F63)</f>
        <v>22.4</v>
      </c>
      <c r="G58" s="28">
        <f>SUM(G59:G63)</f>
        <v>0</v>
      </c>
      <c r="H58" s="11" t="s">
        <v>9</v>
      </c>
    </row>
    <row r="59" spans="1:8" ht="31.5" customHeight="1">
      <c r="A59" s="50"/>
      <c r="B59" s="17" t="s">
        <v>19</v>
      </c>
      <c r="C59" s="35">
        <f>D59+E59+F59+G59</f>
        <v>10</v>
      </c>
      <c r="D59" s="35">
        <v>0</v>
      </c>
      <c r="E59" s="35">
        <v>10</v>
      </c>
      <c r="F59" s="35">
        <v>0</v>
      </c>
      <c r="G59" s="35">
        <v>0</v>
      </c>
      <c r="H59" s="11" t="s">
        <v>77</v>
      </c>
    </row>
    <row r="60" spans="1:8" ht="33.75" customHeight="1">
      <c r="A60" s="50"/>
      <c r="B60" s="17" t="s">
        <v>20</v>
      </c>
      <c r="C60" s="35">
        <f>D60+E60+F60+G60</f>
        <v>10</v>
      </c>
      <c r="D60" s="35">
        <v>0</v>
      </c>
      <c r="E60" s="35">
        <v>0</v>
      </c>
      <c r="F60" s="35">
        <v>10</v>
      </c>
      <c r="G60" s="35">
        <v>0</v>
      </c>
      <c r="H60" s="11" t="s">
        <v>78</v>
      </c>
    </row>
    <row r="61" spans="1:8" s="6" customFormat="1" ht="36" customHeight="1">
      <c r="A61" s="50"/>
      <c r="B61" s="14" t="s">
        <v>26</v>
      </c>
      <c r="C61" s="35">
        <f>D61+E61+F61+G61</f>
        <v>304.9</v>
      </c>
      <c r="D61" s="15">
        <v>0</v>
      </c>
      <c r="E61" s="15">
        <v>304.9</v>
      </c>
      <c r="F61" s="15">
        <v>0</v>
      </c>
      <c r="G61" s="15">
        <v>0</v>
      </c>
      <c r="H61" s="11" t="s">
        <v>79</v>
      </c>
    </row>
    <row r="62" spans="1:8" s="6" customFormat="1" ht="36" customHeight="1">
      <c r="A62" s="50"/>
      <c r="B62" s="14" t="s">
        <v>36</v>
      </c>
      <c r="C62" s="35">
        <f>D62+E62+F62+G62</f>
        <v>10</v>
      </c>
      <c r="D62" s="15">
        <v>0</v>
      </c>
      <c r="E62" s="15">
        <v>10</v>
      </c>
      <c r="F62" s="15">
        <v>0</v>
      </c>
      <c r="G62" s="15">
        <v>0</v>
      </c>
      <c r="H62" s="11" t="s">
        <v>80</v>
      </c>
    </row>
    <row r="63" spans="1:8" s="6" customFormat="1" ht="24" customHeight="1">
      <c r="A63" s="50"/>
      <c r="B63" s="14" t="s">
        <v>10</v>
      </c>
      <c r="C63" s="35">
        <f>D63+E63+F63+G63</f>
        <v>12.4</v>
      </c>
      <c r="D63" s="15">
        <v>0</v>
      </c>
      <c r="E63" s="15">
        <v>0</v>
      </c>
      <c r="F63" s="15">
        <v>12.4</v>
      </c>
      <c r="G63" s="15">
        <v>0</v>
      </c>
      <c r="H63" s="11" t="s">
        <v>81</v>
      </c>
    </row>
    <row r="64" spans="1:8" ht="75" customHeight="1">
      <c r="A64" s="50"/>
      <c r="B64" s="33" t="s">
        <v>110</v>
      </c>
      <c r="C64" s="28">
        <f>SUM(C65:C67)</f>
        <v>222.20000000000002</v>
      </c>
      <c r="D64" s="28">
        <f>SUM(D65:D67)</f>
        <v>0</v>
      </c>
      <c r="E64" s="28">
        <f>SUM(E65:E67)</f>
        <v>205.8</v>
      </c>
      <c r="F64" s="28">
        <f>SUM(F65:F67)</f>
        <v>16.4</v>
      </c>
      <c r="G64" s="28">
        <f>SUM(G65:G67)</f>
        <v>0</v>
      </c>
      <c r="H64" s="7"/>
    </row>
    <row r="65" spans="1:8" ht="36" customHeight="1">
      <c r="A65" s="50"/>
      <c r="B65" s="17" t="s">
        <v>18</v>
      </c>
      <c r="C65" s="35">
        <f>D65+E65+F65+G65</f>
        <v>107</v>
      </c>
      <c r="D65" s="35">
        <v>0</v>
      </c>
      <c r="E65" s="35">
        <v>107</v>
      </c>
      <c r="F65" s="35">
        <v>0</v>
      </c>
      <c r="G65" s="35">
        <v>0</v>
      </c>
      <c r="H65" s="31" t="s">
        <v>82</v>
      </c>
    </row>
    <row r="66" spans="1:8" ht="24" customHeight="1">
      <c r="A66" s="50"/>
      <c r="B66" s="14" t="s">
        <v>10</v>
      </c>
      <c r="C66" s="15">
        <f>D66+E66+F66+G66</f>
        <v>106.4</v>
      </c>
      <c r="D66" s="15">
        <v>0</v>
      </c>
      <c r="E66" s="15">
        <v>90</v>
      </c>
      <c r="F66" s="15">
        <v>16.4</v>
      </c>
      <c r="G66" s="15">
        <v>0</v>
      </c>
      <c r="H66" s="11" t="s">
        <v>9</v>
      </c>
    </row>
    <row r="67" spans="1:8" ht="26.25" customHeight="1">
      <c r="A67" s="50"/>
      <c r="B67" s="14" t="s">
        <v>37</v>
      </c>
      <c r="C67" s="15">
        <f>D67+E67+F67+G67</f>
        <v>8.8</v>
      </c>
      <c r="D67" s="15">
        <v>0</v>
      </c>
      <c r="E67" s="15">
        <v>8.8</v>
      </c>
      <c r="F67" s="15">
        <v>0</v>
      </c>
      <c r="G67" s="15">
        <v>0</v>
      </c>
      <c r="H67" s="11" t="s">
        <v>83</v>
      </c>
    </row>
    <row r="68" spans="1:8" ht="117" customHeight="1">
      <c r="A68" s="50"/>
      <c r="B68" s="57" t="s">
        <v>112</v>
      </c>
      <c r="C68" s="42">
        <f>C69</f>
        <v>0</v>
      </c>
      <c r="D68" s="42">
        <f>D69</f>
        <v>0</v>
      </c>
      <c r="E68" s="42">
        <f>E69</f>
        <v>0</v>
      </c>
      <c r="F68" s="42">
        <f>F69</f>
        <v>0</v>
      </c>
      <c r="G68" s="42">
        <f>G69</f>
        <v>0</v>
      </c>
      <c r="H68" s="48"/>
    </row>
    <row r="69" spans="1:8" ht="12.75" customHeight="1">
      <c r="A69" s="50"/>
      <c r="B69" s="58"/>
      <c r="C69" s="43"/>
      <c r="D69" s="43"/>
      <c r="E69" s="43"/>
      <c r="F69" s="43"/>
      <c r="G69" s="43"/>
      <c r="H69" s="49"/>
    </row>
    <row r="70" spans="1:8" ht="98.25" customHeight="1">
      <c r="A70" s="50"/>
      <c r="B70" s="34" t="s">
        <v>113</v>
      </c>
      <c r="C70" s="28">
        <f>SUM(C71:C81)</f>
        <v>42912.6</v>
      </c>
      <c r="D70" s="28">
        <f>SUM(D71:D81)</f>
        <v>26430</v>
      </c>
      <c r="E70" s="28">
        <f>SUM(E71:E81)</f>
        <v>15172.8</v>
      </c>
      <c r="F70" s="28">
        <f>SUM(F71:F81)</f>
        <v>1309.8000000000002</v>
      </c>
      <c r="G70" s="28">
        <f>SUM(G71:G81)</f>
        <v>0</v>
      </c>
      <c r="H70" s="7"/>
    </row>
    <row r="71" spans="1:8" ht="28.5" customHeight="1">
      <c r="A71" s="50"/>
      <c r="B71" s="14" t="s">
        <v>16</v>
      </c>
      <c r="C71" s="15">
        <f aca="true" t="shared" si="3" ref="C71:C76">D71+E71+F71+G71</f>
        <v>86.6</v>
      </c>
      <c r="D71" s="15">
        <v>0</v>
      </c>
      <c r="E71" s="15">
        <v>86.6</v>
      </c>
      <c r="F71" s="15">
        <v>0</v>
      </c>
      <c r="G71" s="15">
        <v>0</v>
      </c>
      <c r="H71" s="11" t="s">
        <v>38</v>
      </c>
    </row>
    <row r="72" spans="1:8" ht="34.5" customHeight="1">
      <c r="A72" s="50"/>
      <c r="B72" s="14" t="s">
        <v>34</v>
      </c>
      <c r="C72" s="15">
        <f t="shared" si="3"/>
        <v>5962.4</v>
      </c>
      <c r="D72" s="15">
        <v>5000</v>
      </c>
      <c r="E72" s="15">
        <v>962.4</v>
      </c>
      <c r="F72" s="15">
        <v>0</v>
      </c>
      <c r="G72" s="15">
        <v>0</v>
      </c>
      <c r="H72" s="11" t="s">
        <v>84</v>
      </c>
    </row>
    <row r="73" spans="1:8" ht="25.5" customHeight="1">
      <c r="A73" s="50"/>
      <c r="B73" s="14" t="s">
        <v>20</v>
      </c>
      <c r="C73" s="15">
        <f t="shared" si="3"/>
        <v>10</v>
      </c>
      <c r="D73" s="15">
        <v>0</v>
      </c>
      <c r="E73" s="15">
        <v>0</v>
      </c>
      <c r="F73" s="15">
        <v>10</v>
      </c>
      <c r="G73" s="15">
        <v>0</v>
      </c>
      <c r="H73" s="11" t="s">
        <v>85</v>
      </c>
    </row>
    <row r="74" spans="1:8" s="6" customFormat="1" ht="35.25" customHeight="1">
      <c r="A74" s="50"/>
      <c r="B74" s="29" t="s">
        <v>21</v>
      </c>
      <c r="C74" s="15">
        <f t="shared" si="3"/>
        <v>2024.5</v>
      </c>
      <c r="D74" s="37">
        <v>1782.7</v>
      </c>
      <c r="E74" s="37">
        <v>238.8</v>
      </c>
      <c r="F74" s="37">
        <v>3</v>
      </c>
      <c r="G74" s="37">
        <v>0</v>
      </c>
      <c r="H74" s="20" t="s">
        <v>86</v>
      </c>
    </row>
    <row r="75" spans="1:8" s="6" customFormat="1" ht="26.25" customHeight="1">
      <c r="A75" s="50"/>
      <c r="B75" s="14" t="s">
        <v>31</v>
      </c>
      <c r="C75" s="15">
        <f t="shared" si="3"/>
        <v>140.2</v>
      </c>
      <c r="D75" s="15">
        <v>0</v>
      </c>
      <c r="E75" s="15">
        <v>125.1</v>
      </c>
      <c r="F75" s="15">
        <v>15.1</v>
      </c>
      <c r="G75" s="15">
        <v>0</v>
      </c>
      <c r="H75" s="11" t="s">
        <v>87</v>
      </c>
    </row>
    <row r="76" spans="1:8" s="6" customFormat="1" ht="40.5" customHeight="1">
      <c r="A76" s="50"/>
      <c r="B76" s="14" t="s">
        <v>36</v>
      </c>
      <c r="C76" s="15">
        <f t="shared" si="3"/>
        <v>20</v>
      </c>
      <c r="D76" s="15">
        <v>0</v>
      </c>
      <c r="E76" s="15">
        <v>20</v>
      </c>
      <c r="F76" s="15">
        <v>0</v>
      </c>
      <c r="G76" s="15">
        <v>0</v>
      </c>
      <c r="H76" s="11" t="s">
        <v>88</v>
      </c>
    </row>
    <row r="77" spans="1:8" s="6" customFormat="1" ht="53.25" customHeight="1">
      <c r="A77" s="50"/>
      <c r="B77" s="14" t="s">
        <v>10</v>
      </c>
      <c r="C77" s="15">
        <f>D77+E77+F77+G77</f>
        <v>15022.800000000001</v>
      </c>
      <c r="D77" s="15">
        <v>2500</v>
      </c>
      <c r="E77" s="15">
        <v>11698.6</v>
      </c>
      <c r="F77" s="15">
        <v>824.2</v>
      </c>
      <c r="G77" s="15">
        <v>0</v>
      </c>
      <c r="H77" s="7" t="s">
        <v>89</v>
      </c>
    </row>
    <row r="78" spans="1:8" s="6" customFormat="1" ht="29.25" customHeight="1">
      <c r="A78" s="50"/>
      <c r="B78" s="14" t="s">
        <v>13</v>
      </c>
      <c r="C78" s="15">
        <f>D78+E78+F78+G78</f>
        <v>2415.8</v>
      </c>
      <c r="D78" s="15">
        <v>2000</v>
      </c>
      <c r="E78" s="15">
        <v>99</v>
      </c>
      <c r="F78" s="15">
        <v>316.8</v>
      </c>
      <c r="G78" s="15">
        <v>0</v>
      </c>
      <c r="H78" s="11" t="s">
        <v>90</v>
      </c>
    </row>
    <row r="79" spans="1:8" s="6" customFormat="1" ht="39" customHeight="1">
      <c r="A79" s="50"/>
      <c r="B79" s="14" t="s">
        <v>11</v>
      </c>
      <c r="C79" s="15">
        <f>D79+E79+F79+G79</f>
        <v>14952.8</v>
      </c>
      <c r="D79" s="15">
        <v>14847.3</v>
      </c>
      <c r="E79" s="15">
        <v>0</v>
      </c>
      <c r="F79" s="15">
        <v>105.5</v>
      </c>
      <c r="G79" s="15">
        <v>0</v>
      </c>
      <c r="H79" s="20" t="s">
        <v>114</v>
      </c>
    </row>
    <row r="80" spans="1:8" s="6" customFormat="1" ht="54" customHeight="1">
      <c r="A80" s="50"/>
      <c r="B80" s="14" t="s">
        <v>14</v>
      </c>
      <c r="C80" s="15">
        <f>D80+E80+F80+G80</f>
        <v>1397.5</v>
      </c>
      <c r="D80" s="15">
        <v>0</v>
      </c>
      <c r="E80" s="15">
        <v>1362.3</v>
      </c>
      <c r="F80" s="15">
        <v>35.2</v>
      </c>
      <c r="G80" s="15">
        <v>0</v>
      </c>
      <c r="H80" s="20" t="s">
        <v>94</v>
      </c>
    </row>
    <row r="81" spans="1:8" s="6" customFormat="1" ht="35.25" customHeight="1">
      <c r="A81" s="50"/>
      <c r="B81" s="29" t="s">
        <v>37</v>
      </c>
      <c r="C81" s="37">
        <f>D81+E81+F81+G81</f>
        <v>880</v>
      </c>
      <c r="D81" s="37">
        <v>300</v>
      </c>
      <c r="E81" s="37">
        <v>580</v>
      </c>
      <c r="F81" s="37">
        <v>0</v>
      </c>
      <c r="G81" s="37">
        <v>0</v>
      </c>
      <c r="H81" s="20" t="s">
        <v>91</v>
      </c>
    </row>
    <row r="82" spans="1:8" ht="82.5" customHeight="1">
      <c r="A82" s="50"/>
      <c r="B82" s="33" t="s">
        <v>115</v>
      </c>
      <c r="C82" s="38">
        <f>SUM(C83:C85)</f>
        <v>70.4</v>
      </c>
      <c r="D82" s="38">
        <f>SUM(D83:D85)</f>
        <v>0</v>
      </c>
      <c r="E82" s="38">
        <f>SUM(E83:E85)</f>
        <v>48.8</v>
      </c>
      <c r="F82" s="38">
        <f>SUM(F83:F85)</f>
        <v>21.6</v>
      </c>
      <c r="G82" s="38">
        <f>SUM(G83:G85)</f>
        <v>0</v>
      </c>
      <c r="H82" s="12"/>
    </row>
    <row r="83" spans="1:8" s="6" customFormat="1" ht="34.5" customHeight="1">
      <c r="A83" s="50"/>
      <c r="B83" s="29" t="s">
        <v>20</v>
      </c>
      <c r="C83" s="37">
        <f>D83+E83+F83+G83</f>
        <v>6.5</v>
      </c>
      <c r="D83" s="37">
        <v>0</v>
      </c>
      <c r="E83" s="37">
        <v>0</v>
      </c>
      <c r="F83" s="37">
        <v>6.5</v>
      </c>
      <c r="G83" s="37">
        <v>0</v>
      </c>
      <c r="H83" s="32" t="s">
        <v>93</v>
      </c>
    </row>
    <row r="84" spans="1:8" s="6" customFormat="1" ht="23.25" customHeight="1">
      <c r="A84" s="50"/>
      <c r="B84" s="14" t="s">
        <v>31</v>
      </c>
      <c r="C84" s="37">
        <f>D84+E84+F84+G84</f>
        <v>15.1</v>
      </c>
      <c r="D84" s="15">
        <v>0</v>
      </c>
      <c r="E84" s="15">
        <v>0</v>
      </c>
      <c r="F84" s="15">
        <v>15.1</v>
      </c>
      <c r="G84" s="15">
        <v>0</v>
      </c>
      <c r="H84" s="11"/>
    </row>
    <row r="85" spans="1:8" s="6" customFormat="1" ht="21" customHeight="1">
      <c r="A85" s="50"/>
      <c r="B85" s="14" t="s">
        <v>10</v>
      </c>
      <c r="C85" s="37">
        <f>D85+E85+F85+G85</f>
        <v>48.8</v>
      </c>
      <c r="D85" s="15">
        <v>0</v>
      </c>
      <c r="E85" s="15">
        <v>48.8</v>
      </c>
      <c r="F85" s="15">
        <v>0</v>
      </c>
      <c r="G85" s="15">
        <v>0</v>
      </c>
      <c r="H85" s="11" t="s">
        <v>40</v>
      </c>
    </row>
    <row r="86" spans="1:8" ht="26.25" customHeight="1">
      <c r="A86" s="51" t="s">
        <v>3</v>
      </c>
      <c r="B86" s="51"/>
      <c r="C86" s="28">
        <f>C82+C70+C68+C64+C58+C50+C42+C15+C13+C11</f>
        <v>198263.4</v>
      </c>
      <c r="D86" s="28">
        <f>D82+D70+D68+D64+D58+D50+D42+D15+D13+D11</f>
        <v>102981.59999999999</v>
      </c>
      <c r="E86" s="28">
        <f>E82+E70+E68+E64+E58+E50+E42+E15+E13+E11</f>
        <v>85848.70000000001</v>
      </c>
      <c r="F86" s="28">
        <f>F82+F70+F68+F64+F58+F50+F42+F15+F13+F11</f>
        <v>4984</v>
      </c>
      <c r="G86" s="28">
        <f>G82+G70+G68+G64+G58+G50+G42+G15+G13+G11</f>
        <v>4449.1</v>
      </c>
      <c r="H86" s="12" t="s">
        <v>9</v>
      </c>
    </row>
    <row r="87" spans="1:8" ht="15" hidden="1">
      <c r="A87" s="10"/>
      <c r="B87" s="10"/>
      <c r="C87" s="10"/>
      <c r="D87" s="10"/>
      <c r="E87" s="10"/>
      <c r="F87" s="10"/>
      <c r="G87" s="10"/>
      <c r="H87" s="10"/>
    </row>
    <row r="88" spans="1:8" ht="15">
      <c r="A88" s="10"/>
      <c r="B88" s="10"/>
      <c r="C88" s="10"/>
      <c r="D88" s="10"/>
      <c r="E88" s="10"/>
      <c r="F88" s="10"/>
      <c r="G88" s="10"/>
      <c r="H88" s="10"/>
    </row>
    <row r="89" spans="1:8" ht="20.25">
      <c r="A89" s="10"/>
      <c r="B89" s="40" t="s">
        <v>95</v>
      </c>
      <c r="C89" s="10"/>
      <c r="D89" s="10"/>
      <c r="E89" s="10"/>
      <c r="F89" s="10"/>
      <c r="G89" s="10"/>
      <c r="H89" s="10"/>
    </row>
  </sheetData>
  <sheetProtection/>
  <mergeCells count="33">
    <mergeCell ref="A3:H3"/>
    <mergeCell ref="H6:H9"/>
    <mergeCell ref="D8:G8"/>
    <mergeCell ref="A11:A14"/>
    <mergeCell ref="A15:A57"/>
    <mergeCell ref="B11:B12"/>
    <mergeCell ref="C11:C12"/>
    <mergeCell ref="D11:D12"/>
    <mergeCell ref="E11:E12"/>
    <mergeCell ref="F11:F12"/>
    <mergeCell ref="A58:A85"/>
    <mergeCell ref="A86:B86"/>
    <mergeCell ref="B4:G4"/>
    <mergeCell ref="A6:A9"/>
    <mergeCell ref="B6:B9"/>
    <mergeCell ref="C6:G7"/>
    <mergeCell ref="C8:C9"/>
    <mergeCell ref="B68:B69"/>
    <mergeCell ref="G13:G14"/>
    <mergeCell ref="C68:C69"/>
    <mergeCell ref="D68:D69"/>
    <mergeCell ref="E68:E69"/>
    <mergeCell ref="F68:F69"/>
    <mergeCell ref="G68:G69"/>
    <mergeCell ref="H13:H14"/>
    <mergeCell ref="H68:H69"/>
    <mergeCell ref="G11:G12"/>
    <mergeCell ref="H11:H12"/>
    <mergeCell ref="B13:B14"/>
    <mergeCell ref="C13:C14"/>
    <mergeCell ref="D13:D14"/>
    <mergeCell ref="E13:E14"/>
    <mergeCell ref="F13:F14"/>
  </mergeCells>
  <printOptions/>
  <pageMargins left="0.5118110236220472" right="0.2362204724409449" top="0.31496062992125984" bottom="0.4330708661417323" header="0.15748031496062992" footer="0.31496062992125984"/>
  <pageSetup horizontalDpi="600" verticalDpi="600" orientation="landscape" paperSize="9" scale="69" r:id="rId1"/>
  <rowBreaks count="2" manualBreakCount="2">
    <brk id="50" max="7" man="1"/>
    <brk id="6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Ivanenko</dc:creator>
  <cp:keywords/>
  <dc:description/>
  <cp:lastModifiedBy>Іванова</cp:lastModifiedBy>
  <cp:lastPrinted>2018-12-22T05:44:55Z</cp:lastPrinted>
  <dcterms:created xsi:type="dcterms:W3CDTF">2013-09-20T16:10:27Z</dcterms:created>
  <dcterms:modified xsi:type="dcterms:W3CDTF">2018-12-22T05:46:16Z</dcterms:modified>
  <cp:category/>
  <cp:version/>
  <cp:contentType/>
  <cp:contentStatus/>
</cp:coreProperties>
</file>