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<sst xmlns="http://schemas.openxmlformats.org/spreadsheetml/2006/main" count="95" uniqueCount="71">
  <si>
    <t xml:space="preserve">Додаток </t>
  </si>
  <si>
    <t>Завдання та заходи Програми централізованого забезпечення медичних закладів області дороговартісними медикаментами, виробами медичного призначення та обладнанням - на 2016-2020 роки</t>
  </si>
  <si>
    <t>тис. грн.</t>
  </si>
  <si>
    <t>Завдання</t>
  </si>
  <si>
    <t>Найменування показника</t>
  </si>
  <si>
    <t>Значення показника</t>
  </si>
  <si>
    <t>Найменування заходу</t>
  </si>
  <si>
    <t>Віповідальні за виконання</t>
  </si>
  <si>
    <t>Джерела фінансування</t>
  </si>
  <si>
    <t>Орієнтовний обсяг фінансування, тис.грн.</t>
  </si>
  <si>
    <t>У тому числі:</t>
  </si>
  <si>
    <t>І. Запобігання та лікування серцево-судинних та судинно-мозкових захворювань</t>
  </si>
  <si>
    <t>Підвищення рівня виявлення хвороб системи кровообігу на ранніх стадіях</t>
  </si>
  <si>
    <t>683,0 на 10 тис.дор.нас.</t>
  </si>
  <si>
    <t>Впровадження сучасних методів діагностики та лікування хворих шляхом закупівлі:</t>
  </si>
  <si>
    <t xml:space="preserve">Департамент охорони здоров'я ОДА </t>
  </si>
  <si>
    <t>Обласний бюджет</t>
  </si>
  <si>
    <t>Зниження  рівня первинної інвалідності внаслідок серцево-судинних та судинно-мозкових захворювань</t>
  </si>
  <si>
    <t>18,0 на 10 тис. дор. нас.</t>
  </si>
  <si>
    <t xml:space="preserve"> обладнання та апаратури</t>
  </si>
  <si>
    <t>в межах затверджених асигнувань</t>
  </si>
  <si>
    <t>Зниження летальності від гострого інфаркту міокарда та ішемічного інсульту</t>
  </si>
  <si>
    <t>35,0 на 10 тис.</t>
  </si>
  <si>
    <t xml:space="preserve"> препаратів для проведення тромболізису</t>
  </si>
  <si>
    <t>Зниження летальності від ішемічної хвороби серця та її ускладнень</t>
  </si>
  <si>
    <t xml:space="preserve"> закупівля кардіостимуляторів, стентів для коронографії, інших виробів медичного призначення та розхідних матеріалів, медичних препаратів для невідкладної допомоги</t>
  </si>
  <si>
    <t>ІІ. Розвиток первинної медико-санітарної допомоги на засадах загальної практики/сімейної медицини</t>
  </si>
  <si>
    <t>Збільшення забезпеченності населення лікарями загальної практики/сімейної медицини</t>
  </si>
  <si>
    <t>2,8 на 10 тис. населення</t>
  </si>
  <si>
    <t>Розширення мережі АЗПСМ та створення центрів первинної медико-санітарної допомоги</t>
  </si>
  <si>
    <t>Департамент охорони здоров'я ОДА; міськвиконкоми, РДА, ЦРЛ</t>
  </si>
  <si>
    <t xml:space="preserve">Оснащення амбулаторій відповідно до табеля </t>
  </si>
  <si>
    <t>75% від усіх функціонуючих амбулаторій</t>
  </si>
  <si>
    <t>Закупівля обладнання та апаратури</t>
  </si>
  <si>
    <t>Забезпечення амбулаторій сімейного типу автотранспортом</t>
  </si>
  <si>
    <t>Закупівля  автотранспорту</t>
  </si>
  <si>
    <r>
      <t xml:space="preserve">ІІІ. Протидія поширенню інфекційних </t>
    </r>
    <r>
      <rPr>
        <i/>
        <sz val="10"/>
        <rFont val="Times New Roman"/>
        <family val="1"/>
      </rPr>
      <t xml:space="preserve"> соціально-небезпечних хвороб</t>
    </r>
  </si>
  <si>
    <t xml:space="preserve">Забезпечення служби крові області необхідними тест-системами для апробації донорської крові, тестування населення області на ВІЛ  </t>
  </si>
  <si>
    <t>Департамент охорони здоров'я ОДА</t>
  </si>
  <si>
    <t>Питома вага коштів від потреби на лікування</t>
  </si>
  <si>
    <t>Закупівля  медикаментів для хворих на вірусні гепатити</t>
  </si>
  <si>
    <t>ІV. Покращення надання хірургічної,  травматологічної та офтальмологічної допомоги населенню області</t>
  </si>
  <si>
    <t>Закупівля ендопротезів, металоконструкцій, хірургічного інструментарію, штучних кришталиків,електронних безконтактних тонометрів, інших виробів медичного призначення</t>
  </si>
  <si>
    <t>V. Розвиток нефрологічної та гемодіалізної служб та імуносепресивної підтримки пацієнтів з трансплантованими органами</t>
  </si>
  <si>
    <t>Медикаментозне забезпечення хворих з хронічною нирковою недостатністю</t>
  </si>
  <si>
    <t>100% від потреби</t>
  </si>
  <si>
    <t>Закупівля розхідних матеріалів для проведення гемодіалізу та перітоніального діалізу</t>
  </si>
  <si>
    <t>Закупівля препаратів еритропоетину, альфакальцидолу</t>
  </si>
  <si>
    <t>Забезпечення хворих з трансплантованими органами імуносупресивними препаратами</t>
  </si>
  <si>
    <t>Закупівля імуносупресивних препаратів для хворих з трансплантованими органами</t>
  </si>
  <si>
    <t>VІ. Зміцнення матеріально-технічної бази закладів закладів охорони здоровя області</t>
  </si>
  <si>
    <t>VII. Медикаментозне забезпечення пільгової категорії населення</t>
  </si>
  <si>
    <t>Закупівля препаратів для хворих на гемофілію</t>
  </si>
  <si>
    <t>закупівля препаратів, медичних виробів та лікувального хавчування для хворих орфанними захворюваннями (муковісцидоз, бульозний епідерміліоз, ювенільний ревматоїдний артрит, тощо)</t>
  </si>
  <si>
    <t>VIII. Курсова підготовка лікарів</t>
  </si>
  <si>
    <t>IX. Охорона здоровя матерів та дітей</t>
  </si>
  <si>
    <t xml:space="preserve">Закупівля медикаментів та виробів медичного призначення </t>
  </si>
  <si>
    <t>Х. Госпіталізація громадян, постраждали внаслідок Чорнобильської катастрофи</t>
  </si>
  <si>
    <t>Лікування хворих на базі Хмельницького обласного госпіталю ІВВв</t>
  </si>
  <si>
    <t>В межах 5 відсотків ліжкового фонду госпіталю</t>
  </si>
  <si>
    <t>Департамент охорони здоровя ОДА, Хмельницький обласний госпіталь ІВВв</t>
  </si>
  <si>
    <t>ХІ. Забезпечення осіб, які беруть (брали) участь в АТО, пільговим зубопротезуванням</t>
  </si>
  <si>
    <t xml:space="preserve">Проведення зубопротезування в т.ч. суцільнолитим протезуванням з покриттям керамікою, пластмасою та знімним протезуванням з біологічно нейтральних матеріалів </t>
  </si>
  <si>
    <t>Департамент охорони здоров'я ОДА, обласна стоматологічна поліклініка</t>
  </si>
  <si>
    <t>ХІІ. Утримання обласного центру громадського здоров’я</t>
  </si>
  <si>
    <t>Фінансування обласного центру громадського здоров'я</t>
  </si>
  <si>
    <t>-</t>
  </si>
  <si>
    <t>Всього по заходах:</t>
  </si>
  <si>
    <t>Директор Департаменту охорони здоровя  облдержадміністрації                                            Я.М.Цуглевич</t>
  </si>
  <si>
    <t>Директор Департаментуохорони здоровя облдержадміністрації                                                                         Н.В.Свестун</t>
  </si>
  <si>
    <t>до рішення від 21.12.2018 № 49-23/2018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</si>
</sst>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60" zoomScalePageLayoutView="0" workbookViewId="0" topLeftCell="A4">
      <selection activeCell="G8" sqref="G8"/>
    </sheetView>
  </sheetViews>
  <sheetFormatPr defaultColWidth="9.00390625" defaultRowHeight="12.75"/>
  <cols>
    <col min="1" max="1" width="19.875" style="1" customWidth="1"/>
    <col min="2" max="2" width="18.375" style="1" customWidth="1"/>
    <col min="3" max="3" width="14.375" style="1" customWidth="1"/>
    <col min="4" max="4" width="27.25390625" style="1" customWidth="1"/>
    <col min="5" max="5" width="16.00390625" style="1" customWidth="1"/>
    <col min="6" max="6" width="16.25390625" style="1" customWidth="1"/>
    <col min="7" max="7" width="20.00390625" style="1" customWidth="1"/>
    <col min="8" max="12" width="9.375" style="1" customWidth="1"/>
    <col min="13" max="16384" width="9.125" style="1" customWidth="1"/>
  </cols>
  <sheetData>
    <row r="1" spans="8:12" ht="15.75" customHeight="1">
      <c r="H1" s="15" t="s">
        <v>0</v>
      </c>
      <c r="I1" s="15"/>
      <c r="J1" s="15"/>
      <c r="K1" s="15"/>
      <c r="L1" s="15"/>
    </row>
    <row r="2" spans="8:12" ht="15.75">
      <c r="H2" s="16" t="s">
        <v>70</v>
      </c>
      <c r="I2" s="17"/>
      <c r="J2" s="17"/>
      <c r="K2" s="17"/>
      <c r="L2" s="17"/>
    </row>
    <row r="3" spans="1:12" ht="33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I4" s="1" t="s">
        <v>2</v>
      </c>
    </row>
    <row r="5" spans="1:12" s="3" customFormat="1" ht="17.25" customHeight="1">
      <c r="A5" s="19" t="s">
        <v>3</v>
      </c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2" t="s">
        <v>10</v>
      </c>
      <c r="I5" s="23"/>
      <c r="J5" s="23"/>
      <c r="K5" s="23"/>
      <c r="L5" s="24"/>
    </row>
    <row r="6" spans="1:12" s="4" customFormat="1" ht="30" customHeight="1">
      <c r="A6" s="19"/>
      <c r="B6" s="19"/>
      <c r="C6" s="19"/>
      <c r="D6" s="19"/>
      <c r="E6" s="19"/>
      <c r="F6" s="19"/>
      <c r="G6" s="19"/>
      <c r="H6" s="2">
        <v>2016</v>
      </c>
      <c r="I6" s="2">
        <v>2017</v>
      </c>
      <c r="J6" s="2">
        <v>2018</v>
      </c>
      <c r="K6" s="2">
        <v>2019</v>
      </c>
      <c r="L6" s="2">
        <v>2020</v>
      </c>
    </row>
    <row r="7" spans="1:12" ht="59.25" customHeight="1">
      <c r="A7" s="20" t="s">
        <v>11</v>
      </c>
      <c r="B7" s="5" t="s">
        <v>12</v>
      </c>
      <c r="C7" s="5" t="s">
        <v>13</v>
      </c>
      <c r="D7" s="5" t="s">
        <v>14</v>
      </c>
      <c r="E7" s="20" t="s">
        <v>15</v>
      </c>
      <c r="F7" s="20" t="s">
        <v>16</v>
      </c>
      <c r="G7" s="6"/>
      <c r="H7" s="25"/>
      <c r="I7" s="26"/>
      <c r="J7" s="26"/>
      <c r="K7" s="26"/>
      <c r="L7" s="27"/>
    </row>
    <row r="8" spans="1:12" ht="78.75" customHeight="1">
      <c r="A8" s="20"/>
      <c r="B8" s="5" t="s">
        <v>17</v>
      </c>
      <c r="C8" s="5" t="s">
        <v>18</v>
      </c>
      <c r="D8" s="7" t="s">
        <v>19</v>
      </c>
      <c r="E8" s="20"/>
      <c r="F8" s="20"/>
      <c r="G8" s="8">
        <f>H8+I8+J8</f>
        <v>8250</v>
      </c>
      <c r="H8" s="8">
        <v>1250</v>
      </c>
      <c r="I8" s="8">
        <v>2500</v>
      </c>
      <c r="J8" s="8">
        <v>4500</v>
      </c>
      <c r="K8" s="28" t="s">
        <v>20</v>
      </c>
      <c r="L8" s="29"/>
    </row>
    <row r="9" spans="1:12" ht="60" customHeight="1">
      <c r="A9" s="20"/>
      <c r="B9" s="5" t="s">
        <v>21</v>
      </c>
      <c r="C9" s="5" t="s">
        <v>22</v>
      </c>
      <c r="D9" s="5" t="s">
        <v>23</v>
      </c>
      <c r="E9" s="20"/>
      <c r="F9" s="20"/>
      <c r="G9" s="8">
        <f aca="true" t="shared" si="0" ref="G9:G26">H9+I9+L9+K9+J9</f>
        <v>2820</v>
      </c>
      <c r="H9" s="8">
        <v>400</v>
      </c>
      <c r="I9" s="8">
        <v>820</v>
      </c>
      <c r="J9" s="8">
        <v>400</v>
      </c>
      <c r="K9" s="8">
        <v>600</v>
      </c>
      <c r="L9" s="8">
        <v>600</v>
      </c>
    </row>
    <row r="10" spans="1:12" ht="79.5" customHeight="1">
      <c r="A10" s="20"/>
      <c r="B10" s="5" t="s">
        <v>24</v>
      </c>
      <c r="C10" s="9">
        <v>0.09</v>
      </c>
      <c r="D10" s="5" t="s">
        <v>25</v>
      </c>
      <c r="E10" s="20"/>
      <c r="F10" s="20"/>
      <c r="G10" s="8">
        <f t="shared" si="0"/>
        <v>18061.2</v>
      </c>
      <c r="H10" s="8">
        <v>4678</v>
      </c>
      <c r="I10" s="8">
        <v>2883.2</v>
      </c>
      <c r="J10" s="8">
        <v>2500</v>
      </c>
      <c r="K10" s="8">
        <v>4000</v>
      </c>
      <c r="L10" s="8">
        <v>4000</v>
      </c>
    </row>
    <row r="11" spans="1:12" ht="78.75" customHeight="1">
      <c r="A11" s="20" t="s">
        <v>26</v>
      </c>
      <c r="B11" s="5" t="s">
        <v>27</v>
      </c>
      <c r="C11" s="5" t="s">
        <v>28</v>
      </c>
      <c r="D11" s="10" t="s">
        <v>29</v>
      </c>
      <c r="E11" s="20" t="s">
        <v>30</v>
      </c>
      <c r="F11" s="20" t="s">
        <v>16</v>
      </c>
      <c r="G11" s="21"/>
      <c r="H11" s="21"/>
      <c r="I11" s="21"/>
      <c r="J11" s="21"/>
      <c r="K11" s="21"/>
      <c r="L11" s="21"/>
    </row>
    <row r="12" spans="1:12" ht="41.25" customHeight="1">
      <c r="A12" s="20"/>
      <c r="B12" s="5" t="s">
        <v>31</v>
      </c>
      <c r="C12" s="5" t="s">
        <v>32</v>
      </c>
      <c r="D12" s="10" t="s">
        <v>33</v>
      </c>
      <c r="E12" s="20"/>
      <c r="F12" s="20"/>
      <c r="G12" s="8">
        <f t="shared" si="0"/>
        <v>1669.2</v>
      </c>
      <c r="H12" s="7">
        <v>421.2</v>
      </c>
      <c r="I12" s="7">
        <v>624</v>
      </c>
      <c r="J12" s="7">
        <v>624</v>
      </c>
      <c r="K12" s="7">
        <v>0</v>
      </c>
      <c r="L12" s="7">
        <v>0</v>
      </c>
    </row>
    <row r="13" spans="1:12" ht="65.25" customHeight="1">
      <c r="A13" s="20"/>
      <c r="B13" s="5" t="s">
        <v>34</v>
      </c>
      <c r="C13" s="9">
        <v>1</v>
      </c>
      <c r="D13" s="10" t="s">
        <v>35</v>
      </c>
      <c r="E13" s="20"/>
      <c r="F13" s="20"/>
      <c r="G13" s="8">
        <f t="shared" si="0"/>
        <v>7560</v>
      </c>
      <c r="H13" s="7">
        <v>2520</v>
      </c>
      <c r="I13" s="7">
        <v>2520</v>
      </c>
      <c r="J13" s="7">
        <v>2520</v>
      </c>
      <c r="K13" s="7">
        <v>0</v>
      </c>
      <c r="L13" s="7">
        <v>0</v>
      </c>
    </row>
    <row r="14" spans="1:12" ht="66" customHeight="1">
      <c r="A14" s="20" t="s">
        <v>36</v>
      </c>
      <c r="B14" s="10"/>
      <c r="C14" s="5"/>
      <c r="D14" s="11" t="s">
        <v>37</v>
      </c>
      <c r="E14" s="5" t="s">
        <v>38</v>
      </c>
      <c r="F14" s="5" t="s">
        <v>16</v>
      </c>
      <c r="G14" s="8">
        <f t="shared" si="0"/>
        <v>2500</v>
      </c>
      <c r="H14" s="7">
        <v>500</v>
      </c>
      <c r="I14" s="7">
        <v>500</v>
      </c>
      <c r="J14" s="7">
        <v>500</v>
      </c>
      <c r="K14" s="7">
        <v>500</v>
      </c>
      <c r="L14" s="7">
        <v>500</v>
      </c>
    </row>
    <row r="15" spans="1:12" ht="71.25" customHeight="1">
      <c r="A15" s="20"/>
      <c r="B15" s="5" t="s">
        <v>39</v>
      </c>
      <c r="C15" s="9">
        <v>0.3</v>
      </c>
      <c r="D15" s="10" t="s">
        <v>40</v>
      </c>
      <c r="E15" s="5" t="s">
        <v>38</v>
      </c>
      <c r="F15" s="12" t="s">
        <v>16</v>
      </c>
      <c r="G15" s="8">
        <f t="shared" si="0"/>
        <v>7500</v>
      </c>
      <c r="H15" s="7">
        <v>1500</v>
      </c>
      <c r="I15" s="7">
        <v>1500</v>
      </c>
      <c r="J15" s="7">
        <v>1500</v>
      </c>
      <c r="K15" s="7">
        <v>1500</v>
      </c>
      <c r="L15" s="7">
        <v>1500</v>
      </c>
    </row>
    <row r="16" spans="1:12" ht="84" customHeight="1">
      <c r="A16" s="5" t="s">
        <v>41</v>
      </c>
      <c r="B16" s="5"/>
      <c r="C16" s="5"/>
      <c r="D16" s="10" t="s">
        <v>42</v>
      </c>
      <c r="E16" s="5" t="s">
        <v>38</v>
      </c>
      <c r="F16" s="12" t="s">
        <v>16</v>
      </c>
      <c r="G16" s="8">
        <f t="shared" si="0"/>
        <v>10000</v>
      </c>
      <c r="H16" s="7">
        <v>2000</v>
      </c>
      <c r="I16" s="7">
        <v>2000</v>
      </c>
      <c r="J16" s="7">
        <v>2000</v>
      </c>
      <c r="K16" s="7">
        <v>2000</v>
      </c>
      <c r="L16" s="7">
        <v>2000</v>
      </c>
    </row>
    <row r="17" spans="1:12" ht="51" customHeight="1">
      <c r="A17" s="20" t="s">
        <v>43</v>
      </c>
      <c r="B17" s="20" t="s">
        <v>44</v>
      </c>
      <c r="C17" s="30" t="s">
        <v>45</v>
      </c>
      <c r="D17" s="10" t="s">
        <v>46</v>
      </c>
      <c r="E17" s="20" t="s">
        <v>15</v>
      </c>
      <c r="F17" s="20" t="s">
        <v>16</v>
      </c>
      <c r="G17" s="8">
        <f t="shared" si="0"/>
        <v>340900</v>
      </c>
      <c r="H17" s="8">
        <v>64900</v>
      </c>
      <c r="I17" s="8">
        <v>66000</v>
      </c>
      <c r="J17" s="8">
        <v>70000</v>
      </c>
      <c r="K17" s="8">
        <v>70000</v>
      </c>
      <c r="L17" s="8">
        <v>70000</v>
      </c>
    </row>
    <row r="18" spans="1:12" ht="51" customHeight="1">
      <c r="A18" s="20"/>
      <c r="B18" s="20"/>
      <c r="C18" s="30"/>
      <c r="D18" s="10" t="s">
        <v>47</v>
      </c>
      <c r="E18" s="20"/>
      <c r="F18" s="20"/>
      <c r="G18" s="8">
        <f t="shared" si="0"/>
        <v>2190</v>
      </c>
      <c r="H18" s="8">
        <v>440</v>
      </c>
      <c r="I18" s="8">
        <v>450</v>
      </c>
      <c r="J18" s="8">
        <v>300</v>
      </c>
      <c r="K18" s="8">
        <v>500</v>
      </c>
      <c r="L18" s="8">
        <v>500</v>
      </c>
    </row>
    <row r="19" spans="1:12" ht="69" customHeight="1">
      <c r="A19" s="20"/>
      <c r="B19" s="5" t="s">
        <v>48</v>
      </c>
      <c r="C19" s="9" t="s">
        <v>45</v>
      </c>
      <c r="D19" s="10" t="s">
        <v>49</v>
      </c>
      <c r="E19" s="20"/>
      <c r="F19" s="20"/>
      <c r="G19" s="8">
        <f t="shared" si="0"/>
        <v>20716</v>
      </c>
      <c r="H19" s="8">
        <v>3600</v>
      </c>
      <c r="I19" s="8">
        <v>3960</v>
      </c>
      <c r="J19" s="8">
        <v>4356</v>
      </c>
      <c r="K19" s="8">
        <v>4400</v>
      </c>
      <c r="L19" s="8">
        <v>4400</v>
      </c>
    </row>
    <row r="20" spans="1:12" ht="66" customHeight="1">
      <c r="A20" s="5" t="s">
        <v>50</v>
      </c>
      <c r="B20" s="5"/>
      <c r="C20" s="9"/>
      <c r="D20" s="7"/>
      <c r="E20" s="5" t="s">
        <v>38</v>
      </c>
      <c r="F20" s="5" t="s">
        <v>16</v>
      </c>
      <c r="G20" s="8">
        <f>H20+I20+J20</f>
        <v>30000</v>
      </c>
      <c r="H20" s="7">
        <v>10000</v>
      </c>
      <c r="I20" s="7">
        <v>10000</v>
      </c>
      <c r="J20" s="7">
        <v>10000</v>
      </c>
      <c r="K20" s="28" t="s">
        <v>20</v>
      </c>
      <c r="L20" s="29"/>
    </row>
    <row r="21" spans="1:12" ht="43.5" customHeight="1">
      <c r="A21" s="33" t="s">
        <v>51</v>
      </c>
      <c r="B21" s="5"/>
      <c r="C21" s="9"/>
      <c r="D21" s="5" t="s">
        <v>52</v>
      </c>
      <c r="E21" s="33" t="s">
        <v>38</v>
      </c>
      <c r="F21" s="33" t="s">
        <v>16</v>
      </c>
      <c r="G21" s="8">
        <f t="shared" si="0"/>
        <v>10000</v>
      </c>
      <c r="H21" s="7">
        <v>2000</v>
      </c>
      <c r="I21" s="7">
        <v>2000</v>
      </c>
      <c r="J21" s="7">
        <v>2000</v>
      </c>
      <c r="K21" s="7">
        <v>2000</v>
      </c>
      <c r="L21" s="7">
        <v>2000</v>
      </c>
    </row>
    <row r="22" spans="1:12" ht="99" customHeight="1">
      <c r="A22" s="34"/>
      <c r="B22" s="5"/>
      <c r="C22" s="9"/>
      <c r="D22" s="5" t="s">
        <v>53</v>
      </c>
      <c r="E22" s="34"/>
      <c r="F22" s="34"/>
      <c r="G22" s="8">
        <f t="shared" si="0"/>
        <v>6000</v>
      </c>
      <c r="H22" s="7">
        <v>0</v>
      </c>
      <c r="I22" s="7">
        <v>0</v>
      </c>
      <c r="J22" s="7">
        <v>0</v>
      </c>
      <c r="K22" s="7">
        <v>3000</v>
      </c>
      <c r="L22" s="7">
        <v>3000</v>
      </c>
    </row>
    <row r="23" spans="1:12" ht="45.75" customHeight="1">
      <c r="A23" s="5" t="s">
        <v>54</v>
      </c>
      <c r="B23" s="5"/>
      <c r="C23" s="9"/>
      <c r="D23" s="7"/>
      <c r="E23" s="5" t="s">
        <v>38</v>
      </c>
      <c r="F23" s="5" t="s">
        <v>16</v>
      </c>
      <c r="G23" s="8">
        <f t="shared" si="0"/>
        <v>300</v>
      </c>
      <c r="H23" s="7">
        <v>100</v>
      </c>
      <c r="I23" s="7">
        <v>100</v>
      </c>
      <c r="J23" s="7">
        <v>100</v>
      </c>
      <c r="K23" s="7">
        <v>0</v>
      </c>
      <c r="L23" s="7">
        <v>0</v>
      </c>
    </row>
    <row r="24" spans="1:12" ht="41.25" customHeight="1">
      <c r="A24" s="5" t="s">
        <v>55</v>
      </c>
      <c r="B24" s="5"/>
      <c r="C24" s="9"/>
      <c r="D24" s="5" t="s">
        <v>56</v>
      </c>
      <c r="E24" s="5" t="s">
        <v>38</v>
      </c>
      <c r="F24" s="5" t="s">
        <v>16</v>
      </c>
      <c r="G24" s="8">
        <f t="shared" si="0"/>
        <v>19500</v>
      </c>
      <c r="H24" s="7">
        <v>3900</v>
      </c>
      <c r="I24" s="7">
        <v>3900</v>
      </c>
      <c r="J24" s="7">
        <v>3900</v>
      </c>
      <c r="K24" s="7">
        <v>3900</v>
      </c>
      <c r="L24" s="7">
        <v>3900</v>
      </c>
    </row>
    <row r="25" spans="1:12" ht="86.25" customHeight="1">
      <c r="A25" s="13" t="s">
        <v>57</v>
      </c>
      <c r="B25" s="13" t="s">
        <v>58</v>
      </c>
      <c r="C25" s="13" t="s">
        <v>59</v>
      </c>
      <c r="D25" s="14"/>
      <c r="E25" s="13" t="s">
        <v>60</v>
      </c>
      <c r="F25" s="5" t="s">
        <v>16</v>
      </c>
      <c r="G25" s="8">
        <f t="shared" si="0"/>
        <v>4600</v>
      </c>
      <c r="H25" s="7">
        <v>1200</v>
      </c>
      <c r="I25" s="7">
        <v>1200</v>
      </c>
      <c r="J25" s="7">
        <v>1200</v>
      </c>
      <c r="K25" s="7">
        <v>500</v>
      </c>
      <c r="L25" s="7">
        <v>500</v>
      </c>
    </row>
    <row r="26" spans="1:12" ht="105" customHeight="1">
      <c r="A26" s="5" t="s">
        <v>61</v>
      </c>
      <c r="B26" s="13"/>
      <c r="C26" s="13"/>
      <c r="D26" s="5" t="s">
        <v>62</v>
      </c>
      <c r="E26" s="5" t="s">
        <v>63</v>
      </c>
      <c r="F26" s="5" t="s">
        <v>16</v>
      </c>
      <c r="G26" s="8">
        <f t="shared" si="0"/>
        <v>3480</v>
      </c>
      <c r="H26" s="7"/>
      <c r="I26" s="7">
        <v>740</v>
      </c>
      <c r="J26" s="7">
        <v>740</v>
      </c>
      <c r="K26" s="7">
        <v>1000</v>
      </c>
      <c r="L26" s="7">
        <v>1000</v>
      </c>
    </row>
    <row r="27" spans="1:12" ht="105" customHeight="1">
      <c r="A27" s="5" t="s">
        <v>64</v>
      </c>
      <c r="B27" s="13"/>
      <c r="C27" s="13"/>
      <c r="D27" s="5" t="s">
        <v>65</v>
      </c>
      <c r="E27" s="5" t="s">
        <v>38</v>
      </c>
      <c r="F27" s="5" t="s">
        <v>16</v>
      </c>
      <c r="G27" s="8"/>
      <c r="H27" s="7" t="s">
        <v>66</v>
      </c>
      <c r="I27" s="7" t="s">
        <v>66</v>
      </c>
      <c r="J27" s="7" t="s">
        <v>66</v>
      </c>
      <c r="K27" s="7">
        <v>5500</v>
      </c>
      <c r="L27" s="7">
        <v>6000</v>
      </c>
    </row>
    <row r="28" spans="1:12" ht="12.75" customHeight="1">
      <c r="A28" s="31" t="s">
        <v>67</v>
      </c>
      <c r="B28" s="31"/>
      <c r="C28" s="31"/>
      <c r="D28" s="31"/>
      <c r="E28" s="31"/>
      <c r="F28" s="31"/>
      <c r="G28" s="8">
        <f>G8+G9+G10+G12+G13+G14+G15+G16+G17+G18+G19+G20+G21+G23+G24+G25+G26</f>
        <v>490046.4</v>
      </c>
      <c r="H28" s="8">
        <f>H8+H9+H10+H12+H13+H14+H15+H16+H17+H18+H19+H20+H21+H22+H23+H24+H25+H26</f>
        <v>99409.2</v>
      </c>
      <c r="I28" s="8">
        <f>I8+I9+I10+I12+I13+I14+I15+I16+I17+I18+I19+I20+I21+I22+I23+I24+I25+I26</f>
        <v>101697.2</v>
      </c>
      <c r="J28" s="8">
        <f>J8+J9+J10+J12+J13+J14+J15+J16+J17+J18+J19+J20+J21+J22+J23+J24+J25+J26</f>
        <v>107140</v>
      </c>
      <c r="K28" s="8">
        <f>K9+K10+K12+K13+K14+K15+K16+K17+K18+K19+K21+K22+K23+K24+K25+K26</f>
        <v>93900</v>
      </c>
      <c r="L28" s="8">
        <f>L8+L9+L10+L12+L13+L14+L15+L16+L17+L18+L19+L20+L21+L22+L23+L24+L25+L26</f>
        <v>93900</v>
      </c>
    </row>
    <row r="29" spans="1:12" ht="39.75" customHeight="1">
      <c r="A29" s="32" t="s">
        <v>68</v>
      </c>
      <c r="B29" s="32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sheetProtection/>
  <mergeCells count="32">
    <mergeCell ref="A28:F28"/>
    <mergeCell ref="A29:L29"/>
    <mergeCell ref="E17:E19"/>
    <mergeCell ref="F17:F19"/>
    <mergeCell ref="K20:L20"/>
    <mergeCell ref="A21:A22"/>
    <mergeCell ref="E21:E22"/>
    <mergeCell ref="F21:F22"/>
    <mergeCell ref="A14:A15"/>
    <mergeCell ref="A17:A19"/>
    <mergeCell ref="B17:B18"/>
    <mergeCell ref="C17:C18"/>
    <mergeCell ref="A11:A13"/>
    <mergeCell ref="E11:E13"/>
    <mergeCell ref="F11:F13"/>
    <mergeCell ref="G11:L11"/>
    <mergeCell ref="H5:L5"/>
    <mergeCell ref="A7:A10"/>
    <mergeCell ref="E7:E10"/>
    <mergeCell ref="F7:F10"/>
    <mergeCell ref="H7:L7"/>
    <mergeCell ref="K8:L8"/>
    <mergeCell ref="H1:L1"/>
    <mergeCell ref="H2:L2"/>
    <mergeCell ref="A3:L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362204724409449" right="0.2362204724409449" top="0.2362204724409449" bottom="0.2755905511811024" header="0.1968503937007874" footer="0.1968503937007874"/>
  <pageSetup horizontalDpi="600" verticalDpi="600" orientation="landscape" paperSize="9" scale="80" r:id="rId1"/>
  <rowBreaks count="2" manualBreakCount="2">
    <brk id="14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Doz 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Buh-5</dc:creator>
  <cp:keywords/>
  <dc:description/>
  <cp:lastModifiedBy>Іванова</cp:lastModifiedBy>
  <cp:lastPrinted>2018-12-22T08:18:24Z</cp:lastPrinted>
  <dcterms:created xsi:type="dcterms:W3CDTF">2018-12-17T15:27:10Z</dcterms:created>
  <dcterms:modified xsi:type="dcterms:W3CDTF">2018-12-22T08:20:37Z</dcterms:modified>
  <cp:category/>
  <cp:version/>
  <cp:contentType/>
  <cp:contentStatus/>
</cp:coreProperties>
</file>