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6" sheetId="1" r:id="rId1"/>
  </sheets>
  <definedNames>
    <definedName name="_ftn2" localSheetId="0">'дод6'!#REF!</definedName>
    <definedName name="_ftnref2" localSheetId="0">'дод6'!#REF!</definedName>
    <definedName name="_xlnm.Print_Titles" localSheetId="0">'дод6'!$5:$7</definedName>
    <definedName name="_xlnm.Print_Area" localSheetId="0">'дод6'!$A$1:$J$39</definedName>
  </definedNames>
  <calcPr fullCalcOnLoad="1"/>
</workbook>
</file>

<file path=xl/sharedStrings.xml><?xml version="1.0" encoding="utf-8"?>
<sst xmlns="http://schemas.openxmlformats.org/spreadsheetml/2006/main" count="89" uniqueCount="86">
  <si>
    <t xml:space="preserve">Розподіл коштів бюджету розвитку за об’єктами у 2019 році   
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</si>
  <si>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</si>
  <si>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</si>
  <si>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</si>
  <si>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обласного бюджету</t>
  </si>
  <si>
    <t xml:space="preserve">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</si>
  <si>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об’єкта відповідно до проектно-кошторисної документації</t>
  </si>
  <si>
    <t>Строк реалізації об’єкта (рік початку і завершення</t>
  </si>
  <si>
    <t>Загальна вартість об’єкта, гривень</t>
  </si>
  <si>
    <t>Обсяг видатків бюджету розвитку, гривень</t>
  </si>
  <si>
    <t>Рівень будівельної готовності об’єкта на кінець бюджетного періоду, %</t>
  </si>
  <si>
    <t>УСЬОГО</t>
  </si>
  <si>
    <t>0611070</t>
  </si>
  <si>
    <t>1070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</si>
  <si>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</si>
  <si>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 </t>
  </si>
  <si>
    <t>0611080</t>
  </si>
  <si>
    <t>1080</t>
  </si>
  <si>
    <t>Надання загальної середньої освіти  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</si>
  <si>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0600000</t>
  </si>
  <si>
    <t>0610000</t>
  </si>
  <si>
    <t>Департамент освіти і науки ОДА (головний розпорядник)</t>
  </si>
  <si>
    <t xml:space="preserve">Департамент освіти і науки ОДА (відповідальний виконавець) </t>
  </si>
  <si>
    <t>1000000</t>
  </si>
  <si>
    <t>1010000</t>
  </si>
  <si>
    <r>
      <t xml:space="preserve">Управління культури, національностей, релігій та туризму ОДА </t>
    </r>
    <r>
      <rPr>
        <sz val="14"/>
        <rFont val="Times New Roman"/>
        <family val="1"/>
      </rPr>
      <t xml:space="preserve"> (головний розпорядник)</t>
    </r>
  </si>
  <si>
    <r>
      <t xml:space="preserve">Управління культури, національностей, релігій та туризму ОДА  </t>
    </r>
    <r>
      <rPr>
        <sz val="14"/>
        <rFont val="Times New Roman"/>
        <family val="1"/>
      </rPr>
      <t>(відповідальний виконавець)</t>
    </r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</si>
  <si>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</si>
  <si>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</si>
  <si>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</si>
  <si>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0824</t>
  </si>
  <si>
    <t>4040</t>
  </si>
  <si>
    <t>Забезпечення діяльності музеїв i виставок</t>
  </si>
  <si>
    <t>4050</t>
  </si>
  <si>
    <t>0827</t>
  </si>
  <si>
    <t>Забезпечення діяльності заповідників</t>
  </si>
  <si>
    <t>Реконструкція гаража та прибудови під допоміжні приміщення філармонії з надбудовою та прибудовою по вул.Гагарина, 7 в м.Хмельницькому</t>
  </si>
  <si>
    <t>0800000</t>
  </si>
  <si>
    <t>0810000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</si>
  <si>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</si>
  <si>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</si>
  <si>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</si>
  <si>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r>
      <t xml:space="preserve">Департамент  соціального захисту населення ОДА </t>
    </r>
    <r>
      <rPr>
        <sz val="14"/>
        <rFont val="Times New Roman"/>
        <family val="1"/>
      </rPr>
      <t xml:space="preserve">(головний розпорядник) </t>
    </r>
  </si>
  <si>
    <r>
      <t xml:space="preserve">Департамент  соціального захисту населення ОДА </t>
    </r>
    <r>
      <rPr>
        <sz val="14"/>
        <rFont val="Times New Roman"/>
        <family val="1"/>
      </rPr>
      <t xml:space="preserve">(відповідальний виконавець)  </t>
    </r>
  </si>
  <si>
    <t>Будівництво свердловини на воду для Новокостянтинівського будинку-інтернату для громадян похилого віку та інвалідів в с.Новокостянтинів Летичівського району Хмельницької області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</si>
  <si>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</si>
  <si>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</si>
  <si>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</si>
  <si>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Реконструкція існуючих газових мереж з заміною ВОГ на території Хмельницького обласного центру соціально - психологічної реабілітації в с.Вихилівка Ярмолинецького району Хмельницької області</t>
  </si>
  <si>
    <t>0700000</t>
  </si>
  <si>
    <t>0710000</t>
  </si>
  <si>
    <r>
      <t xml:space="preserve">Департамент  охорони здоров’я ОДА </t>
    </r>
    <r>
      <rPr>
        <sz val="14"/>
        <rFont val="Times New Roman"/>
        <family val="1"/>
      </rPr>
      <t>(головний розпорядник)</t>
    </r>
  </si>
  <si>
    <r>
      <t xml:space="preserve">Департамент  охорони здоров’я ОДА </t>
    </r>
    <r>
      <rPr>
        <sz val="14"/>
        <rFont val="Times New Roman"/>
        <family val="1"/>
      </rPr>
      <t xml:space="preserve">(відповідальний виконавець) </t>
    </r>
  </si>
  <si>
    <t>Реконструкція майстерні з добудовою санвузлів у Солобковецькому навчально-реабілітаційному центрі Хмельницької обласної ради по вул. Грушевського,25 в с. Солобківці Ярмолинецького району Хмельницької області</t>
  </si>
  <si>
    <t>Будівництво спортивних майданчиків з допоміжними приміщеннями Славутського обласного спеціалізованого ліцею-інтернату поглибленої підготовки учнів в галузі науки вул. Князів Сангушків, 8 м.Славута Хмельницька область (коригування)</t>
  </si>
  <si>
    <t>2018-2019</t>
  </si>
  <si>
    <t>Реконструкція адміністративного корпусу №2 із влаштуванням внутрішнього туалету Ізяславського навчально-реабілітаційного центру Хмельницької обласної ради, вул. Незалежності, 42 м.Ізяслав Ізяславського району, Хмельницької області</t>
  </si>
  <si>
    <t>0712020</t>
  </si>
  <si>
    <t>2020</t>
  </si>
  <si>
    <t>0732</t>
  </si>
  <si>
    <t>Спеціалізована стаціонарна медична допомога населенню</t>
  </si>
  <si>
    <t xml:space="preserve">Реконструкція внутрішніх мереж водопостачання, гарячого водопостачання та каналізаційної мережі Хмельницького обласного госпіталю ветеранів війни по вул. Визволителів, 3 в с. Ружичанка Хмельницького району Хмельницької області </t>
  </si>
  <si>
    <t>Капітальне будівництво загального комерційного Вузла Обліку Газу з засобами дистанційної передачі даних на території Хмельницької обласної психіатричної лікарні №1 в с. Скаржинці Ярмолинецького району Хмельницької області</t>
  </si>
  <si>
    <t>Реконструкція існуючих газових мереж з заміною ВОГ на території Хмельницької обласної психлікарні  №3 с.Яблунівка Славутського р-ну Хмельницької обл.</t>
  </si>
  <si>
    <t>Будівництво медичних установ та закладів</t>
  </si>
  <si>
    <t>Будівництво лікувально-діагностичного корпусу Хмельницької обласної дитячої лікарні по вул. Кам’янецькій,94 в 
м. Хмельницькому.</t>
  </si>
  <si>
    <t xml:space="preserve"> Реконструкція будівель Хмельницького обласного кардіологічного диспансеру по вул. Володимирська, 85 м. Хмельницький</t>
  </si>
  <si>
    <t>0717322</t>
  </si>
  <si>
    <t>0443</t>
  </si>
  <si>
    <t>Виготовлення проектно-кошторисної документації  на реконструкцію лікувальних корпусів б.№2 с. Осташки  для лікування хворих на стійкі форми туберкульозу</t>
  </si>
  <si>
    <t>Додаток 6
до рішення обласної ради
"Про внесення змін до обласного бюджету Хмельницької області на 2019 рік"</t>
  </si>
  <si>
    <t>2017, 2019</t>
  </si>
  <si>
    <t>Реставрація Круглої вежі (складова частина Палацу, XVI ст.) в смт Меджибіж Летичівського району Хмельницької області (пам'ятка архітектури національного значення охор.№764/1). Попередні роботи. Протиаварійні роботи.</t>
  </si>
  <si>
    <t>Реставрація Барбакану (складова частина Палацу, XVI ст.) в смт Меджибіж Летичівського району Хмельницької області (пам'ятка архітектури національного значення охор.№764/1). Попередні роботи. Протиаварійні роботи.</t>
  </si>
  <si>
    <t>Реставрація Мосту з брамою (складова частина Мурів з вежею, XVI ст.) в смт Меджибіж Летичівського району Хмельницької області (пам'ятка архітектури національного значення охор.№764/3). Попередні роботи. Протиаварійні роботи.</t>
  </si>
  <si>
    <t>2018-2020</t>
  </si>
  <si>
    <t>2018-2022</t>
  </si>
  <si>
    <t>Реставрація будівлі (пам'ятка історії місцевого значення) з пристосуванням під краєзнавчий музей по вул.Проскурівська, 79 у  м.Хмельницький Хмельницької області</t>
  </si>
  <si>
    <t>2016-2019</t>
  </si>
  <si>
    <t>Реконструкція існуючих газових мереж з заміною ВОГ на території Славутської  обласної туберкульозної лікарні в с.Стригани, по вул. Охман 1А Славутського району</t>
  </si>
  <si>
    <t>Реконструкція даху будівлі з утепленням зовнішніх стін Хмельницького спеціалізованого ліцею-інтернату поглибленої підготовки в галузі науки по вул.Озерна, 14 в м.Хмельницькому, Хмельницької області. (Коригування) - Залишок невиконаних робіт</t>
  </si>
  <si>
    <t>Коригування проектно-кошторисної документації на реконструкцію будівель Хмельницького обласного кардіологічного диспансеру по вул. Володимирська, 85 м.Хмельницький, друга черга</t>
  </si>
  <si>
    <t>Виготовлення проектно-кошторисної документації  на реконструкцію нежитлової будівлі терапевтичного корпусу під житлову будівлю Солобковецького будинку-інтернату для громадян похилого віку та інвалідів вул. Ломоносова,4 с.Солобківці Ярмолинецького району Хмельницької області</t>
  </si>
  <si>
    <r>
      <t xml:space="preserve">Управління молоді та спорту ОДА </t>
    </r>
    <r>
      <rPr>
        <sz val="14"/>
        <rFont val="Times New Roman"/>
        <family val="1"/>
      </rPr>
      <t>(головний розпорядник)</t>
    </r>
  </si>
  <si>
    <r>
      <t xml:space="preserve">Управління молоді та спорту ОДА </t>
    </r>
    <r>
      <rPr>
        <sz val="14"/>
        <rFont val="Times New Roman"/>
        <family val="1"/>
      </rPr>
      <t xml:space="preserve">(відповідальний виконавець) </t>
    </r>
  </si>
  <si>
    <t>від 22.02.2019 № 2-24/2019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</si>
</sst>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b/>
      <sz val="8.05"/>
      <color indexed="8"/>
      <name val="Times New Roman"/>
      <family val="1"/>
    </font>
    <font>
      <u val="single"/>
      <sz val="11.5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>
      <alignment vertical="top"/>
      <protection/>
    </xf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/>
    </xf>
    <xf numFmtId="49" fontId="4" fillId="0" borderId="12" xfId="57" applyNumberFormat="1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192" fontId="4" fillId="0" borderId="12" xfId="57" applyNumberFormat="1" applyFont="1" applyFill="1" applyBorder="1" applyAlignment="1">
      <alignment horizontal="left" vertical="center" wrapText="1"/>
      <protection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4" fillId="0" borderId="12" xfId="58" applyNumberFormat="1" applyFont="1" applyFill="1" applyBorder="1" applyAlignment="1">
      <alignment horizontal="center" vertical="center" wrapText="1"/>
      <protection/>
    </xf>
    <xf numFmtId="192" fontId="4" fillId="0" borderId="12" xfId="58" applyNumberFormat="1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left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wrapText="1"/>
    </xf>
    <xf numFmtId="4" fontId="6" fillId="0" borderId="13" xfId="0" applyNumberFormat="1" applyFont="1" applyFill="1" applyBorder="1" applyAlignment="1">
      <alignment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192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49" fontId="6" fillId="0" borderId="14" xfId="57" applyNumberFormat="1" applyFont="1" applyFill="1" applyBorder="1" applyAlignment="1">
      <alignment horizontal="center" vertical="center" wrapText="1"/>
      <protection/>
    </xf>
    <xf numFmtId="192" fontId="6" fillId="0" borderId="14" xfId="57" applyNumberFormat="1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193" fontId="6" fillId="32" borderId="10" xfId="0" applyNumberFormat="1" applyFont="1" applyFill="1" applyBorder="1" applyAlignment="1">
      <alignment horizontal="center" vertical="center"/>
    </xf>
    <xf numFmtId="192" fontId="6" fillId="0" borderId="10" xfId="57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4" xfId="57" applyNumberFormat="1" applyFont="1" applyFill="1" applyBorder="1" applyAlignment="1">
      <alignment horizontal="center" vertical="center" wrapText="1"/>
      <protection/>
    </xf>
    <xf numFmtId="49" fontId="6" fillId="0" borderId="16" xfId="57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0" borderId="16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5" xfId="57" applyNumberFormat="1" applyFont="1" applyFill="1" applyBorder="1" applyAlignment="1">
      <alignment horizontal="center" vertical="center" wrapText="1"/>
      <protection/>
    </xf>
    <xf numFmtId="192" fontId="6" fillId="0" borderId="14" xfId="57" applyNumberFormat="1" applyFont="1" applyFill="1" applyBorder="1" applyAlignment="1">
      <alignment horizontal="center" vertical="center" wrapText="1"/>
      <protection/>
    </xf>
    <xf numFmtId="192" fontId="6" fillId="0" borderId="15" xfId="57" applyNumberFormat="1" applyFont="1" applyFill="1" applyBorder="1" applyAlignment="1">
      <alignment horizontal="center" vertical="center" wrapText="1"/>
      <protection/>
    </xf>
    <xf numFmtId="192" fontId="6" fillId="0" borderId="16" xfId="57" applyNumberFormat="1" applyFont="1" applyFill="1" applyBorder="1" applyAlignment="1">
      <alignment horizontal="center" vertical="center" wrapText="1"/>
      <protection/>
    </xf>
    <xf numFmtId="49" fontId="6" fillId="0" borderId="14" xfId="58" applyNumberFormat="1" applyFont="1" applyFill="1" applyBorder="1" applyAlignment="1">
      <alignment horizontal="center" vertical="center" wrapText="1"/>
      <protection/>
    </xf>
    <xf numFmtId="49" fontId="6" fillId="0" borderId="16" xfId="58" applyNumberFormat="1" applyFont="1" applyFill="1" applyBorder="1" applyAlignment="1">
      <alignment horizontal="center" vertical="center" wrapText="1"/>
      <protection/>
    </xf>
    <xf numFmtId="192" fontId="6" fillId="0" borderId="14" xfId="58" applyNumberFormat="1" applyFont="1" applyFill="1" applyBorder="1" applyAlignment="1">
      <alignment horizontal="center" vertical="center" wrapText="1"/>
      <protection/>
    </xf>
    <xf numFmtId="192" fontId="6" fillId="0" borderId="16" xfId="58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Звичайний_Додаток _ 3 зм_ни 4575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Zeros="0" tabSelected="1" view="pageBreakPreview" zoomScale="75" zoomScaleNormal="75" zoomScaleSheetLayoutView="75" zoomScalePageLayoutView="0" workbookViewId="0" topLeftCell="A1">
      <pane xSplit="4" ySplit="8" topLeftCell="E2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2" sqref="F2:I2"/>
    </sheetView>
  </sheetViews>
  <sheetFormatPr defaultColWidth="9.00390625" defaultRowHeight="12.75"/>
  <cols>
    <col min="1" max="1" width="16.25390625" style="1" customWidth="1"/>
    <col min="2" max="2" width="14.875" style="1" customWidth="1"/>
    <col min="3" max="3" width="16.25390625" style="1" customWidth="1"/>
    <col min="4" max="4" width="64.375" style="2" customWidth="1"/>
    <col min="5" max="5" width="47.125" style="2" customWidth="1"/>
    <col min="6" max="6" width="16.625" style="1" customWidth="1"/>
    <col min="7" max="8" width="19.375" style="1" customWidth="1"/>
    <col min="9" max="9" width="19.75390625" style="7" customWidth="1"/>
    <col min="10" max="10" width="20.25390625" style="1" hidden="1" customWidth="1"/>
    <col min="11" max="11" width="16.125" style="1" hidden="1" customWidth="1"/>
    <col min="12" max="14" width="9.125" style="1" hidden="1" customWidth="1"/>
    <col min="15" max="15" width="16.00390625" style="1" customWidth="1"/>
    <col min="16" max="16" width="14.375" style="1" customWidth="1"/>
    <col min="17" max="16384" width="9.125" style="1" customWidth="1"/>
  </cols>
  <sheetData>
    <row r="1" spans="6:9" ht="54.75" customHeight="1">
      <c r="F1" s="56" t="s">
        <v>70</v>
      </c>
      <c r="G1" s="56"/>
      <c r="H1" s="56"/>
      <c r="I1" s="56"/>
    </row>
    <row r="2" spans="6:9" ht="26.25" customHeight="1">
      <c r="F2" s="56" t="s">
        <v>85</v>
      </c>
      <c r="G2" s="56"/>
      <c r="H2" s="56"/>
      <c r="I2" s="56"/>
    </row>
    <row r="3" spans="1:9" ht="21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</row>
    <row r="4" ht="18.75">
      <c r="I4" s="6"/>
    </row>
    <row r="5" spans="1:9" ht="12.75" customHeight="1">
      <c r="A5" s="47" t="s">
        <v>1</v>
      </c>
      <c r="B5" s="47" t="s">
        <v>2</v>
      </c>
      <c r="C5" s="47" t="s">
        <v>3</v>
      </c>
      <c r="D5" s="49" t="s">
        <v>4</v>
      </c>
      <c r="E5" s="49" t="s">
        <v>6</v>
      </c>
      <c r="F5" s="52" t="s">
        <v>7</v>
      </c>
      <c r="G5" s="52" t="s">
        <v>8</v>
      </c>
      <c r="H5" s="52" t="s">
        <v>9</v>
      </c>
      <c r="I5" s="52" t="s">
        <v>10</v>
      </c>
    </row>
    <row r="6" spans="1:9" ht="36.75" customHeight="1">
      <c r="A6" s="48"/>
      <c r="B6" s="48"/>
      <c r="C6" s="48"/>
      <c r="D6" s="49"/>
      <c r="E6" s="49"/>
      <c r="F6" s="52"/>
      <c r="G6" s="52"/>
      <c r="H6" s="52"/>
      <c r="I6" s="52"/>
    </row>
    <row r="7" spans="1:9" ht="92.25" customHeight="1">
      <c r="A7" s="48"/>
      <c r="B7" s="48"/>
      <c r="C7" s="48"/>
      <c r="D7" s="3" t="s">
        <v>5</v>
      </c>
      <c r="E7" s="49"/>
      <c r="F7" s="52"/>
      <c r="G7" s="52"/>
      <c r="H7" s="52"/>
      <c r="I7" s="52"/>
    </row>
    <row r="8" spans="1:9" s="2" customFormat="1" ht="23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2" customFormat="1" ht="43.5" customHeight="1">
      <c r="A9" s="19" t="s">
        <v>19</v>
      </c>
      <c r="B9" s="13"/>
      <c r="C9" s="13"/>
      <c r="D9" s="20" t="s">
        <v>21</v>
      </c>
      <c r="E9" s="21"/>
      <c r="F9" s="5"/>
      <c r="G9" s="4">
        <f>G10</f>
        <v>27780631</v>
      </c>
      <c r="H9" s="4">
        <f>H10</f>
        <v>7543313</v>
      </c>
      <c r="I9" s="4"/>
    </row>
    <row r="10" spans="1:9" s="2" customFormat="1" ht="42" customHeight="1">
      <c r="A10" s="14" t="s">
        <v>20</v>
      </c>
      <c r="B10" s="13"/>
      <c r="C10" s="13"/>
      <c r="D10" s="20" t="s">
        <v>22</v>
      </c>
      <c r="E10" s="21"/>
      <c r="F10" s="5"/>
      <c r="G10" s="4">
        <f>G11+G12+G13+G14</f>
        <v>27780631</v>
      </c>
      <c r="H10" s="4">
        <f>H11+H12+H13+H14</f>
        <v>7543313</v>
      </c>
      <c r="I10" s="4"/>
    </row>
    <row r="11" spans="1:9" s="2" customFormat="1" ht="150.75" customHeight="1">
      <c r="A11" s="53" t="s">
        <v>12</v>
      </c>
      <c r="B11" s="50" t="s">
        <v>13</v>
      </c>
      <c r="C11" s="50" t="s">
        <v>14</v>
      </c>
      <c r="D11" s="53" t="s">
        <v>15</v>
      </c>
      <c r="E11" s="26" t="s">
        <v>56</v>
      </c>
      <c r="F11" s="36">
        <v>2019</v>
      </c>
      <c r="G11" s="37">
        <v>273413</v>
      </c>
      <c r="H11" s="37">
        <v>273413</v>
      </c>
      <c r="I11" s="38">
        <v>100</v>
      </c>
    </row>
    <row r="12" spans="1:9" s="2" customFormat="1" ht="131.25">
      <c r="A12" s="54"/>
      <c r="B12" s="51"/>
      <c r="C12" s="51"/>
      <c r="D12" s="54"/>
      <c r="E12" s="26" t="s">
        <v>53</v>
      </c>
      <c r="F12" s="36">
        <v>2019</v>
      </c>
      <c r="G12" s="37">
        <v>510000</v>
      </c>
      <c r="H12" s="37">
        <v>510000</v>
      </c>
      <c r="I12" s="38">
        <v>100</v>
      </c>
    </row>
    <row r="13" spans="1:9" s="2" customFormat="1" ht="153" customHeight="1">
      <c r="A13" s="53" t="s">
        <v>16</v>
      </c>
      <c r="B13" s="50" t="s">
        <v>17</v>
      </c>
      <c r="C13" s="50" t="s">
        <v>14</v>
      </c>
      <c r="D13" s="53" t="s">
        <v>18</v>
      </c>
      <c r="E13" s="26" t="s">
        <v>54</v>
      </c>
      <c r="F13" s="36" t="s">
        <v>55</v>
      </c>
      <c r="G13" s="37">
        <v>11570476</v>
      </c>
      <c r="H13" s="37">
        <v>3500000</v>
      </c>
      <c r="I13" s="38">
        <v>51.525624356335896</v>
      </c>
    </row>
    <row r="14" spans="1:9" s="2" customFormat="1" ht="152.25" customHeight="1">
      <c r="A14" s="54"/>
      <c r="B14" s="51"/>
      <c r="C14" s="51"/>
      <c r="D14" s="54"/>
      <c r="E14" s="26" t="s">
        <v>80</v>
      </c>
      <c r="F14" s="36" t="s">
        <v>78</v>
      </c>
      <c r="G14" s="37">
        <v>15426742</v>
      </c>
      <c r="H14" s="37">
        <v>3259900</v>
      </c>
      <c r="I14" s="38">
        <v>100</v>
      </c>
    </row>
    <row r="15" spans="1:9" s="2" customFormat="1" ht="41.25" customHeight="1">
      <c r="A15" s="14" t="s">
        <v>49</v>
      </c>
      <c r="B15" s="13"/>
      <c r="C15" s="13"/>
      <c r="D15" s="22" t="s">
        <v>51</v>
      </c>
      <c r="E15" s="3"/>
      <c r="F15" s="21"/>
      <c r="G15" s="24">
        <f>G17+G18+G19+G20+G21+G22+G24</f>
        <v>373766123</v>
      </c>
      <c r="H15" s="24">
        <f>H17+H18+H19+H20+H21+H22+H24+H23</f>
        <v>49003111</v>
      </c>
      <c r="I15" s="21"/>
    </row>
    <row r="16" spans="1:9" s="2" customFormat="1" ht="44.25" customHeight="1">
      <c r="A16" s="14" t="s">
        <v>50</v>
      </c>
      <c r="B16" s="13"/>
      <c r="C16" s="13"/>
      <c r="D16" s="22" t="s">
        <v>52</v>
      </c>
      <c r="E16" s="3"/>
      <c r="F16" s="21"/>
      <c r="G16" s="24">
        <f>G17+G18+G19+G20+G21+G22+G24</f>
        <v>373766123</v>
      </c>
      <c r="H16" s="24">
        <f>H17+H18+H19+H20+H21+H22+H24+H23</f>
        <v>49003111</v>
      </c>
      <c r="I16" s="21"/>
    </row>
    <row r="17" spans="1:15" s="2" customFormat="1" ht="150" customHeight="1">
      <c r="A17" s="58" t="s">
        <v>57</v>
      </c>
      <c r="B17" s="58" t="s">
        <v>58</v>
      </c>
      <c r="C17" s="58" t="s">
        <v>59</v>
      </c>
      <c r="D17" s="61" t="s">
        <v>60</v>
      </c>
      <c r="E17" s="26" t="s">
        <v>61</v>
      </c>
      <c r="F17" s="3" t="s">
        <v>55</v>
      </c>
      <c r="G17" s="23">
        <v>3349700</v>
      </c>
      <c r="H17" s="23">
        <v>656900</v>
      </c>
      <c r="I17" s="3">
        <v>100</v>
      </c>
      <c r="O17" s="2">
        <f>H17/G17*100</f>
        <v>19.610711406991673</v>
      </c>
    </row>
    <row r="18" spans="1:9" s="2" customFormat="1" ht="135.75" customHeight="1">
      <c r="A18" s="59"/>
      <c r="B18" s="59"/>
      <c r="C18" s="59"/>
      <c r="D18" s="62"/>
      <c r="E18" s="26" t="s">
        <v>62</v>
      </c>
      <c r="F18" s="3" t="s">
        <v>55</v>
      </c>
      <c r="G18" s="23">
        <v>300002</v>
      </c>
      <c r="H18" s="23">
        <v>286500</v>
      </c>
      <c r="I18" s="3">
        <v>100</v>
      </c>
    </row>
    <row r="19" spans="1:9" s="2" customFormat="1" ht="99" customHeight="1">
      <c r="A19" s="59"/>
      <c r="B19" s="59"/>
      <c r="C19" s="59"/>
      <c r="D19" s="62"/>
      <c r="E19" s="26" t="s">
        <v>79</v>
      </c>
      <c r="F19" s="3">
        <v>2019</v>
      </c>
      <c r="G19" s="23">
        <v>267200</v>
      </c>
      <c r="H19" s="23">
        <v>267200</v>
      </c>
      <c r="I19" s="3">
        <v>100</v>
      </c>
    </row>
    <row r="20" spans="1:9" s="2" customFormat="1" ht="98.25" customHeight="1">
      <c r="A20" s="60"/>
      <c r="B20" s="60"/>
      <c r="C20" s="60"/>
      <c r="D20" s="63"/>
      <c r="E20" s="26" t="s">
        <v>63</v>
      </c>
      <c r="F20" s="3">
        <v>2019</v>
      </c>
      <c r="G20" s="23">
        <v>260000</v>
      </c>
      <c r="H20" s="23">
        <v>260000</v>
      </c>
      <c r="I20" s="3">
        <v>100</v>
      </c>
    </row>
    <row r="21" spans="1:9" s="2" customFormat="1" ht="93.75">
      <c r="A21" s="58" t="s">
        <v>67</v>
      </c>
      <c r="B21" s="61">
        <v>7322</v>
      </c>
      <c r="C21" s="58" t="s">
        <v>68</v>
      </c>
      <c r="D21" s="61" t="s">
        <v>64</v>
      </c>
      <c r="E21" s="3" t="s">
        <v>65</v>
      </c>
      <c r="F21" s="3" t="s">
        <v>76</v>
      </c>
      <c r="G21" s="23">
        <v>338049326</v>
      </c>
      <c r="H21" s="23">
        <v>44000000</v>
      </c>
      <c r="I21" s="3">
        <v>23.1</v>
      </c>
    </row>
    <row r="22" spans="1:9" s="2" customFormat="1" ht="81" customHeight="1">
      <c r="A22" s="59"/>
      <c r="B22" s="62"/>
      <c r="C22" s="59"/>
      <c r="D22" s="62"/>
      <c r="E22" s="3" t="s">
        <v>66</v>
      </c>
      <c r="F22" s="3" t="s">
        <v>75</v>
      </c>
      <c r="G22" s="23">
        <v>31539895</v>
      </c>
      <c r="H22" s="23">
        <v>720000</v>
      </c>
      <c r="I22" s="26">
        <v>71.4</v>
      </c>
    </row>
    <row r="23" spans="1:9" s="2" customFormat="1" ht="117.75" customHeight="1">
      <c r="A23" s="59"/>
      <c r="B23" s="62"/>
      <c r="C23" s="59"/>
      <c r="D23" s="62"/>
      <c r="E23" s="3" t="s">
        <v>81</v>
      </c>
      <c r="F23" s="3"/>
      <c r="G23" s="23"/>
      <c r="H23" s="23">
        <v>1600000</v>
      </c>
      <c r="I23" s="26"/>
    </row>
    <row r="24" spans="1:9" s="2" customFormat="1" ht="108" customHeight="1">
      <c r="A24" s="60"/>
      <c r="B24" s="63"/>
      <c r="C24" s="60"/>
      <c r="D24" s="63"/>
      <c r="E24" s="25" t="s">
        <v>69</v>
      </c>
      <c r="F24" s="26"/>
      <c r="G24" s="29"/>
      <c r="H24" s="23">
        <v>1212511</v>
      </c>
      <c r="I24" s="3"/>
    </row>
    <row r="25" spans="1:9" s="2" customFormat="1" ht="37.5" customHeight="1">
      <c r="A25" s="16" t="s">
        <v>37</v>
      </c>
      <c r="B25" s="17"/>
      <c r="C25" s="17"/>
      <c r="D25" s="18" t="s">
        <v>42</v>
      </c>
      <c r="E25" s="3"/>
      <c r="F25" s="3"/>
      <c r="G25" s="24">
        <f>G27</f>
        <v>611969</v>
      </c>
      <c r="H25" s="24">
        <f>H27+H28</f>
        <v>649460</v>
      </c>
      <c r="I25" s="3"/>
    </row>
    <row r="26" spans="1:9" s="2" customFormat="1" ht="39" customHeight="1">
      <c r="A26" s="16" t="s">
        <v>38</v>
      </c>
      <c r="B26" s="17"/>
      <c r="C26" s="17"/>
      <c r="D26" s="18" t="s">
        <v>43</v>
      </c>
      <c r="E26" s="3"/>
      <c r="F26" s="3"/>
      <c r="G26" s="24">
        <f>G27</f>
        <v>611969</v>
      </c>
      <c r="H26" s="24">
        <f>H27+H28</f>
        <v>649460</v>
      </c>
      <c r="I26" s="3"/>
    </row>
    <row r="27" spans="1:9" s="46" customFormat="1" ht="129" customHeight="1">
      <c r="A27" s="68" t="s">
        <v>39</v>
      </c>
      <c r="B27" s="68">
        <v>3102</v>
      </c>
      <c r="C27" s="68" t="s">
        <v>40</v>
      </c>
      <c r="D27" s="70" t="s">
        <v>41</v>
      </c>
      <c r="E27" s="40" t="s">
        <v>44</v>
      </c>
      <c r="F27" s="26" t="s">
        <v>71</v>
      </c>
      <c r="G27" s="41">
        <v>611969</v>
      </c>
      <c r="H27" s="41">
        <v>579460</v>
      </c>
      <c r="I27" s="40">
        <v>100</v>
      </c>
    </row>
    <row r="28" spans="1:9" s="46" customFormat="1" ht="167.25" customHeight="1">
      <c r="A28" s="69"/>
      <c r="B28" s="69"/>
      <c r="C28" s="69"/>
      <c r="D28" s="71"/>
      <c r="E28" s="40" t="s">
        <v>82</v>
      </c>
      <c r="F28" s="26"/>
      <c r="G28" s="41"/>
      <c r="H28" s="41">
        <v>70000</v>
      </c>
      <c r="I28" s="40"/>
    </row>
    <row r="29" spans="1:9" s="2" customFormat="1" ht="43.5" customHeight="1">
      <c r="A29" s="14" t="s">
        <v>23</v>
      </c>
      <c r="B29" s="13"/>
      <c r="C29" s="13"/>
      <c r="D29" s="15" t="s">
        <v>25</v>
      </c>
      <c r="E29" s="3"/>
      <c r="F29" s="3"/>
      <c r="G29" s="24">
        <f>G31+G32+G33+G34+G35</f>
        <v>9905557</v>
      </c>
      <c r="H29" s="24">
        <f>H31+H32+H33+H34+H35</f>
        <v>11626257</v>
      </c>
      <c r="I29" s="3"/>
    </row>
    <row r="30" spans="1:9" s="2" customFormat="1" ht="54" customHeight="1">
      <c r="A30" s="14" t="s">
        <v>24</v>
      </c>
      <c r="B30" s="13"/>
      <c r="C30" s="13"/>
      <c r="D30" s="15" t="s">
        <v>26</v>
      </c>
      <c r="E30" s="3"/>
      <c r="F30" s="3"/>
      <c r="G30" s="24">
        <f>G31+G32+G33+G34+G35</f>
        <v>9905557</v>
      </c>
      <c r="H30" s="24">
        <f>H31+H32+H33+H34+H35</f>
        <v>11626257</v>
      </c>
      <c r="I30" s="3"/>
    </row>
    <row r="31" spans="1:9" s="2" customFormat="1" ht="91.5" customHeight="1">
      <c r="A31" s="30">
        <v>1014020</v>
      </c>
      <c r="B31" s="31" t="s">
        <v>27</v>
      </c>
      <c r="C31" s="31" t="s">
        <v>28</v>
      </c>
      <c r="D31" s="32" t="s">
        <v>29</v>
      </c>
      <c r="E31" s="3" t="s">
        <v>36</v>
      </c>
      <c r="F31" s="3">
        <v>2019</v>
      </c>
      <c r="G31" s="23">
        <v>1000000</v>
      </c>
      <c r="H31" s="23">
        <v>1000000</v>
      </c>
      <c r="I31" s="3">
        <v>100</v>
      </c>
    </row>
    <row r="32" spans="1:9" s="2" customFormat="1" ht="97.5" customHeight="1">
      <c r="A32" s="33">
        <v>1014040</v>
      </c>
      <c r="B32" s="34" t="s">
        <v>31</v>
      </c>
      <c r="C32" s="34" t="s">
        <v>30</v>
      </c>
      <c r="D32" s="35" t="s">
        <v>32</v>
      </c>
      <c r="E32" s="3" t="s">
        <v>77</v>
      </c>
      <c r="F32" s="3"/>
      <c r="G32" s="29"/>
      <c r="H32" s="23">
        <v>1720700</v>
      </c>
      <c r="I32" s="26"/>
    </row>
    <row r="33" spans="1:9" s="2" customFormat="1" ht="138" customHeight="1">
      <c r="A33" s="53">
        <v>1014050</v>
      </c>
      <c r="B33" s="50" t="s">
        <v>33</v>
      </c>
      <c r="C33" s="50" t="s">
        <v>34</v>
      </c>
      <c r="D33" s="65" t="s">
        <v>35</v>
      </c>
      <c r="E33" s="3" t="s">
        <v>72</v>
      </c>
      <c r="F33" s="3">
        <v>2019</v>
      </c>
      <c r="G33" s="23">
        <v>3336686</v>
      </c>
      <c r="H33" s="23">
        <v>3336686</v>
      </c>
      <c r="I33" s="3">
        <v>100</v>
      </c>
    </row>
    <row r="34" spans="1:9" s="2" customFormat="1" ht="138" customHeight="1">
      <c r="A34" s="55"/>
      <c r="B34" s="64"/>
      <c r="C34" s="64"/>
      <c r="D34" s="66"/>
      <c r="E34" s="3" t="s">
        <v>73</v>
      </c>
      <c r="F34" s="3">
        <v>2019</v>
      </c>
      <c r="G34" s="23">
        <v>3329262</v>
      </c>
      <c r="H34" s="23">
        <v>3329262</v>
      </c>
      <c r="I34" s="3">
        <v>100</v>
      </c>
    </row>
    <row r="35" spans="1:9" s="2" customFormat="1" ht="132" customHeight="1">
      <c r="A35" s="54"/>
      <c r="B35" s="51"/>
      <c r="C35" s="51"/>
      <c r="D35" s="67"/>
      <c r="E35" s="3" t="s">
        <v>74</v>
      </c>
      <c r="F35" s="3">
        <v>2019</v>
      </c>
      <c r="G35" s="23">
        <v>2239609</v>
      </c>
      <c r="H35" s="23">
        <v>2239609</v>
      </c>
      <c r="I35" s="3">
        <v>100</v>
      </c>
    </row>
    <row r="36" spans="1:9" s="2" customFormat="1" ht="45" customHeight="1">
      <c r="A36" s="42">
        <v>1100000</v>
      </c>
      <c r="B36" s="43"/>
      <c r="C36" s="43"/>
      <c r="D36" s="44" t="s">
        <v>83</v>
      </c>
      <c r="E36" s="40"/>
      <c r="F36" s="40"/>
      <c r="G36" s="45">
        <f>G38</f>
        <v>107002</v>
      </c>
      <c r="H36" s="45">
        <f>H38</f>
        <v>107002</v>
      </c>
      <c r="I36" s="40"/>
    </row>
    <row r="37" spans="1:9" s="2" customFormat="1" ht="52.5" customHeight="1">
      <c r="A37" s="42">
        <v>1110000</v>
      </c>
      <c r="B37" s="43"/>
      <c r="C37" s="43"/>
      <c r="D37" s="44" t="s">
        <v>84</v>
      </c>
      <c r="E37" s="40"/>
      <c r="F37" s="40"/>
      <c r="G37" s="45">
        <f>G38</f>
        <v>107002</v>
      </c>
      <c r="H37" s="45">
        <f>H38</f>
        <v>107002</v>
      </c>
      <c r="I37" s="40"/>
    </row>
    <row r="38" spans="1:9" s="2" customFormat="1" ht="112.5" customHeight="1">
      <c r="A38" s="30">
        <v>1113241</v>
      </c>
      <c r="B38" s="31" t="s">
        <v>45</v>
      </c>
      <c r="C38" s="31" t="s">
        <v>46</v>
      </c>
      <c r="D38" s="39" t="s">
        <v>47</v>
      </c>
      <c r="E38" s="40" t="s">
        <v>48</v>
      </c>
      <c r="F38" s="40">
        <v>2019</v>
      </c>
      <c r="G38" s="41">
        <v>107002</v>
      </c>
      <c r="H38" s="41">
        <v>107002</v>
      </c>
      <c r="I38" s="40">
        <v>100</v>
      </c>
    </row>
    <row r="39" spans="1:9" s="11" customFormat="1" ht="29.25" customHeight="1">
      <c r="A39" s="10"/>
      <c r="B39" s="10"/>
      <c r="C39" s="10"/>
      <c r="D39" s="5" t="s">
        <v>11</v>
      </c>
      <c r="E39" s="5"/>
      <c r="F39" s="10"/>
      <c r="G39" s="4">
        <f>G9+G15+G25+G29+G36</f>
        <v>412171282</v>
      </c>
      <c r="H39" s="4">
        <f>H9+H15+H25+H29+H36</f>
        <v>68929143</v>
      </c>
      <c r="I39" s="4"/>
    </row>
    <row r="40" spans="1:9" ht="57.75" customHeight="1">
      <c r="A40" s="27"/>
      <c r="B40" s="27"/>
      <c r="C40" s="27"/>
      <c r="D40" s="27"/>
      <c r="E40" s="27"/>
      <c r="F40" s="27"/>
      <c r="G40" s="28">
        <f>G9+G15+G25+G29+G36</f>
        <v>412171282</v>
      </c>
      <c r="H40" s="28">
        <f>H9+H15+H25+H29+H36</f>
        <v>68929143</v>
      </c>
      <c r="I40" s="27"/>
    </row>
    <row r="41" spans="7:9" ht="18.75">
      <c r="G41" s="12">
        <f>G39-G40</f>
        <v>0</v>
      </c>
      <c r="H41" s="12">
        <f>H39-H40</f>
        <v>0</v>
      </c>
      <c r="I41" s="8">
        <f>I39-I40</f>
        <v>0</v>
      </c>
    </row>
    <row r="42" ht="18.75">
      <c r="I42" s="8"/>
    </row>
    <row r="44" ht="18.75">
      <c r="I44" s="9"/>
    </row>
  </sheetData>
  <sheetProtection/>
  <mergeCells count="36">
    <mergeCell ref="A27:A28"/>
    <mergeCell ref="B27:B28"/>
    <mergeCell ref="C27:C28"/>
    <mergeCell ref="D27:D28"/>
    <mergeCell ref="D21:D24"/>
    <mergeCell ref="D11:D12"/>
    <mergeCell ref="B33:B35"/>
    <mergeCell ref="C33:C35"/>
    <mergeCell ref="D33:D35"/>
    <mergeCell ref="B17:B20"/>
    <mergeCell ref="C17:C20"/>
    <mergeCell ref="D17:D20"/>
    <mergeCell ref="C13:C14"/>
    <mergeCell ref="A13:A14"/>
    <mergeCell ref="B13:B14"/>
    <mergeCell ref="A21:A24"/>
    <mergeCell ref="B21:B24"/>
    <mergeCell ref="A17:A20"/>
    <mergeCell ref="C21:C24"/>
    <mergeCell ref="D13:D14"/>
    <mergeCell ref="A33:A35"/>
    <mergeCell ref="F1:I1"/>
    <mergeCell ref="F2:I2"/>
    <mergeCell ref="C5:C7"/>
    <mergeCell ref="G5:G7"/>
    <mergeCell ref="A3:I3"/>
    <mergeCell ref="A11:A12"/>
    <mergeCell ref="B11:B12"/>
    <mergeCell ref="I5:I7"/>
    <mergeCell ref="A5:A7"/>
    <mergeCell ref="E5:E7"/>
    <mergeCell ref="B5:B7"/>
    <mergeCell ref="C11:C12"/>
    <mergeCell ref="H5:H7"/>
    <mergeCell ref="D5:D6"/>
    <mergeCell ref="F5:F7"/>
  </mergeCells>
  <printOptions horizontalCentered="1"/>
  <pageMargins left="0.1968503937007874" right="0.1968503937007874" top="0.5905511811023623" bottom="0.1968503937007874" header="0.1968503937007874" footer="0.1968503937007874"/>
  <pageSetup fitToHeight="4" fitToWidth="1" horizontalDpi="600" verticalDpi="600" orientation="landscape" paperSize="9" scale="56" r:id="rId1"/>
  <rowBreaks count="2" manualBreakCount="2">
    <brk id="14" max="9" man="1"/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Іванова</cp:lastModifiedBy>
  <cp:lastPrinted>2019-02-21T16:50:29Z</cp:lastPrinted>
  <dcterms:created xsi:type="dcterms:W3CDTF">2010-12-11T08:40:46Z</dcterms:created>
  <dcterms:modified xsi:type="dcterms:W3CDTF">2019-02-22T12:25:07Z</dcterms:modified>
  <cp:category/>
  <cp:version/>
  <cp:contentType/>
  <cp:contentStatus/>
</cp:coreProperties>
</file>