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E:\Desktop\Злука-2020\"/>
    </mc:Choice>
  </mc:AlternateContent>
  <xr:revisionPtr revIDLastSave="0" documentId="8_{B2D3E3E9-7DEC-4903-8B17-A8068D73B5EF}" xr6:coauthVersionLast="45" xr6:coauthVersionMax="45" xr10:uidLastSave="{00000000-0000-0000-0000-000000000000}"/>
  <bookViews>
    <workbookView xWindow="-120" yWindow="-120" windowWidth="27870" windowHeight="16440" tabRatio="788" activeTab="3"/>
  </bookViews>
  <sheets>
    <sheet name="медична субвенція" sheetId="4" r:id="rId1"/>
    <sheet name="освітня субвенція" sheetId="7" r:id="rId2"/>
    <sheet name="обл. бюджет (2270, реан.та ін " sheetId="5" r:id="rId3"/>
    <sheet name="Всього ут план на рік" sheetId="6" r:id="rId4"/>
  </sheets>
  <definedNames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_xlnm.Print_Area" localSheetId="3">'Всього ут план на рік'!$A$1:$O$83</definedName>
    <definedName name="_xlnm.Print_Area" localSheetId="0">'медична субвенція'!$A$1:$IK$46</definedName>
    <definedName name="_xlnm.Print_Area" localSheetId="2">'обл. бюджет (2270, реан.та ін '!$A$1:$P$52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2" i="5" l="1"/>
  <c r="O13" i="5"/>
  <c r="D16" i="5"/>
  <c r="D16" i="6"/>
  <c r="E16" i="5"/>
  <c r="E16" i="6"/>
  <c r="F16" i="5"/>
  <c r="F16" i="6"/>
  <c r="G16" i="5"/>
  <c r="G16" i="6"/>
  <c r="H16" i="5"/>
  <c r="I16" i="5"/>
  <c r="J16" i="5"/>
  <c r="K16" i="5"/>
  <c r="K16" i="6" s="1"/>
  <c r="L16" i="5"/>
  <c r="L16" i="6" s="1"/>
  <c r="M16" i="5"/>
  <c r="M16" i="6" s="1"/>
  <c r="N16" i="5"/>
  <c r="C16" i="5"/>
  <c r="C42" i="4"/>
  <c r="C6" i="6"/>
  <c r="D6" i="6"/>
  <c r="E6" i="6"/>
  <c r="F6" i="6"/>
  <c r="G6" i="6"/>
  <c r="H6" i="6"/>
  <c r="I6" i="6"/>
  <c r="J6" i="6"/>
  <c r="K6" i="6"/>
  <c r="L6" i="6"/>
  <c r="M6" i="6"/>
  <c r="N6" i="6"/>
  <c r="C7" i="6"/>
  <c r="D7" i="6"/>
  <c r="E7" i="6"/>
  <c r="F7" i="6"/>
  <c r="G7" i="6"/>
  <c r="H7" i="6"/>
  <c r="I7" i="6"/>
  <c r="J7" i="6"/>
  <c r="K7" i="6"/>
  <c r="L7" i="6"/>
  <c r="M7" i="6"/>
  <c r="N7" i="6"/>
  <c r="C8" i="6"/>
  <c r="D8" i="6"/>
  <c r="E8" i="6"/>
  <c r="F8" i="6"/>
  <c r="G8" i="6"/>
  <c r="H8" i="6"/>
  <c r="I8" i="6"/>
  <c r="J8" i="6"/>
  <c r="K8" i="6"/>
  <c r="L8" i="6"/>
  <c r="M8" i="6"/>
  <c r="N8" i="6"/>
  <c r="C10" i="6"/>
  <c r="D10" i="6"/>
  <c r="E10" i="6"/>
  <c r="F10" i="6"/>
  <c r="G10" i="6"/>
  <c r="H10" i="6"/>
  <c r="I10" i="6"/>
  <c r="J10" i="6"/>
  <c r="K10" i="6"/>
  <c r="L10" i="6"/>
  <c r="M10" i="6"/>
  <c r="N10" i="6"/>
  <c r="C11" i="6"/>
  <c r="D11" i="6"/>
  <c r="E11" i="6"/>
  <c r="F11" i="6"/>
  <c r="G11" i="6"/>
  <c r="H11" i="6"/>
  <c r="I11" i="6"/>
  <c r="J11" i="6"/>
  <c r="K11" i="6"/>
  <c r="L11" i="6"/>
  <c r="M11" i="6"/>
  <c r="N11" i="6"/>
  <c r="C12" i="6"/>
  <c r="D12" i="6"/>
  <c r="E12" i="6"/>
  <c r="F12" i="6"/>
  <c r="G12" i="6"/>
  <c r="H12" i="6"/>
  <c r="I12" i="6"/>
  <c r="J12" i="6"/>
  <c r="K12" i="6"/>
  <c r="L12" i="6"/>
  <c r="M12" i="6"/>
  <c r="N12" i="6"/>
  <c r="C13" i="6"/>
  <c r="D13" i="6"/>
  <c r="E13" i="6"/>
  <c r="F13" i="6"/>
  <c r="G13" i="6"/>
  <c r="H13" i="6"/>
  <c r="I13" i="6"/>
  <c r="J13" i="6"/>
  <c r="K13" i="6"/>
  <c r="L13" i="6"/>
  <c r="M13" i="6"/>
  <c r="N13" i="6"/>
  <c r="C14" i="6"/>
  <c r="D14" i="6"/>
  <c r="E14" i="6"/>
  <c r="F14" i="6"/>
  <c r="G14" i="6"/>
  <c r="H14" i="6"/>
  <c r="I14" i="6"/>
  <c r="J14" i="6"/>
  <c r="K14" i="6"/>
  <c r="L14" i="6"/>
  <c r="M14" i="6"/>
  <c r="N14" i="6"/>
  <c r="C15" i="6"/>
  <c r="D15" i="6"/>
  <c r="E15" i="6"/>
  <c r="F15" i="6"/>
  <c r="G15" i="6"/>
  <c r="H15" i="6"/>
  <c r="I15" i="6"/>
  <c r="J15" i="6"/>
  <c r="K15" i="6"/>
  <c r="L15" i="6"/>
  <c r="M15" i="6"/>
  <c r="N15" i="6"/>
  <c r="H16" i="6"/>
  <c r="N16" i="6"/>
  <c r="C17" i="6"/>
  <c r="D17" i="6"/>
  <c r="E17" i="6"/>
  <c r="F17" i="6"/>
  <c r="G17" i="6"/>
  <c r="H17" i="6"/>
  <c r="I17" i="6"/>
  <c r="J17" i="6"/>
  <c r="K17" i="6"/>
  <c r="L17" i="6"/>
  <c r="M17" i="6"/>
  <c r="N17" i="6"/>
  <c r="C18" i="6"/>
  <c r="D18" i="6"/>
  <c r="E18" i="6"/>
  <c r="F18" i="6"/>
  <c r="G18" i="6"/>
  <c r="H18" i="6"/>
  <c r="I18" i="6"/>
  <c r="J18" i="6"/>
  <c r="K18" i="6"/>
  <c r="L18" i="6"/>
  <c r="M18" i="6"/>
  <c r="N18" i="6"/>
  <c r="C19" i="6"/>
  <c r="D19" i="6"/>
  <c r="E19" i="6"/>
  <c r="F19" i="6"/>
  <c r="G19" i="6"/>
  <c r="H19" i="6"/>
  <c r="I19" i="6"/>
  <c r="J19" i="6"/>
  <c r="K19" i="6"/>
  <c r="L19" i="6"/>
  <c r="M19" i="6"/>
  <c r="N19" i="6"/>
  <c r="C20" i="6"/>
  <c r="D20" i="6"/>
  <c r="E20" i="6"/>
  <c r="F20" i="6"/>
  <c r="G20" i="6"/>
  <c r="H20" i="6"/>
  <c r="I20" i="6"/>
  <c r="J20" i="6"/>
  <c r="K20" i="6"/>
  <c r="L20" i="6"/>
  <c r="M20" i="6"/>
  <c r="N20" i="6"/>
  <c r="C21" i="6"/>
  <c r="D21" i="6"/>
  <c r="E21" i="6"/>
  <c r="F21" i="6"/>
  <c r="G21" i="6"/>
  <c r="H21" i="6"/>
  <c r="I21" i="6"/>
  <c r="J21" i="6"/>
  <c r="K21" i="6"/>
  <c r="L21" i="6"/>
  <c r="M21" i="6"/>
  <c r="N21" i="6"/>
  <c r="C23" i="6"/>
  <c r="D23" i="6"/>
  <c r="E23" i="6"/>
  <c r="F23" i="6"/>
  <c r="G23" i="6"/>
  <c r="H23" i="6"/>
  <c r="I23" i="6"/>
  <c r="J23" i="6"/>
  <c r="K23" i="6"/>
  <c r="L23" i="6"/>
  <c r="M23" i="6"/>
  <c r="N23" i="6"/>
  <c r="C24" i="6"/>
  <c r="D24" i="6"/>
  <c r="E24" i="6"/>
  <c r="F24" i="6"/>
  <c r="G24" i="6"/>
  <c r="H24" i="6"/>
  <c r="I24" i="6"/>
  <c r="J24" i="6"/>
  <c r="K24" i="6"/>
  <c r="L24" i="6"/>
  <c r="M24" i="6"/>
  <c r="N24" i="6"/>
  <c r="C25" i="6"/>
  <c r="D25" i="6"/>
  <c r="E25" i="6"/>
  <c r="F25" i="6"/>
  <c r="G25" i="6"/>
  <c r="H25" i="6"/>
  <c r="I25" i="6"/>
  <c r="J25" i="6"/>
  <c r="K25" i="6"/>
  <c r="L25" i="6"/>
  <c r="M25" i="6"/>
  <c r="N25" i="6"/>
  <c r="C26" i="6"/>
  <c r="D26" i="6"/>
  <c r="E26" i="6"/>
  <c r="F26" i="6"/>
  <c r="G26" i="6"/>
  <c r="H26" i="6"/>
  <c r="I26" i="6"/>
  <c r="J26" i="6"/>
  <c r="K26" i="6"/>
  <c r="L26" i="6"/>
  <c r="M26" i="6"/>
  <c r="N26" i="6"/>
  <c r="C28" i="6"/>
  <c r="D28" i="6"/>
  <c r="E28" i="6"/>
  <c r="F28" i="6"/>
  <c r="G28" i="6"/>
  <c r="H28" i="6"/>
  <c r="I28" i="6"/>
  <c r="J28" i="6"/>
  <c r="K28" i="6"/>
  <c r="L28" i="6"/>
  <c r="M28" i="6"/>
  <c r="N28" i="6"/>
  <c r="C29" i="6"/>
  <c r="D29" i="6"/>
  <c r="E29" i="6"/>
  <c r="F29" i="6"/>
  <c r="G29" i="6"/>
  <c r="H29" i="6"/>
  <c r="I29" i="6"/>
  <c r="J29" i="6"/>
  <c r="K29" i="6"/>
  <c r="L29" i="6"/>
  <c r="M29" i="6"/>
  <c r="N29" i="6"/>
  <c r="C30" i="6"/>
  <c r="D30" i="6"/>
  <c r="E30" i="6"/>
  <c r="F30" i="6"/>
  <c r="G30" i="6"/>
  <c r="H30" i="6"/>
  <c r="I30" i="6"/>
  <c r="J30" i="6"/>
  <c r="K30" i="6"/>
  <c r="L30" i="6"/>
  <c r="M30" i="6"/>
  <c r="N30" i="6"/>
  <c r="C31" i="6"/>
  <c r="D31" i="6"/>
  <c r="E31" i="6"/>
  <c r="F31" i="6"/>
  <c r="G31" i="6"/>
  <c r="H31" i="6"/>
  <c r="I31" i="6"/>
  <c r="J31" i="6"/>
  <c r="K31" i="6"/>
  <c r="L31" i="6"/>
  <c r="M31" i="6"/>
  <c r="N31" i="6"/>
  <c r="C32" i="6"/>
  <c r="D32" i="6"/>
  <c r="E32" i="6"/>
  <c r="F32" i="6"/>
  <c r="G32" i="6"/>
  <c r="H32" i="6"/>
  <c r="I32" i="6"/>
  <c r="J32" i="6"/>
  <c r="K32" i="6"/>
  <c r="L32" i="6"/>
  <c r="M32" i="6"/>
  <c r="N32" i="6"/>
  <c r="C33" i="6"/>
  <c r="D33" i="6"/>
  <c r="E33" i="6"/>
  <c r="F33" i="6"/>
  <c r="G33" i="6"/>
  <c r="H33" i="6"/>
  <c r="I33" i="6"/>
  <c r="J33" i="6"/>
  <c r="K33" i="6"/>
  <c r="L33" i="6"/>
  <c r="M33" i="6"/>
  <c r="N33" i="6"/>
  <c r="C34" i="6"/>
  <c r="D34" i="6"/>
  <c r="E34" i="6"/>
  <c r="F34" i="6"/>
  <c r="G34" i="6"/>
  <c r="H34" i="6"/>
  <c r="I34" i="6"/>
  <c r="J34" i="6"/>
  <c r="K34" i="6"/>
  <c r="L34" i="6"/>
  <c r="M34" i="6"/>
  <c r="N34" i="6"/>
  <c r="C35" i="6"/>
  <c r="D35" i="6"/>
  <c r="E35" i="6"/>
  <c r="F35" i="6"/>
  <c r="G35" i="6"/>
  <c r="H35" i="6"/>
  <c r="I35" i="6"/>
  <c r="J35" i="6"/>
  <c r="K35" i="6"/>
  <c r="L35" i="6"/>
  <c r="M35" i="6"/>
  <c r="N35" i="6"/>
  <c r="C36" i="6"/>
  <c r="D36" i="6"/>
  <c r="E36" i="6"/>
  <c r="F36" i="6"/>
  <c r="G36" i="6"/>
  <c r="H36" i="6"/>
  <c r="I36" i="6"/>
  <c r="J36" i="6"/>
  <c r="K36" i="6"/>
  <c r="L36" i="6"/>
  <c r="M36" i="6"/>
  <c r="N36" i="6"/>
  <c r="C37" i="6"/>
  <c r="D37" i="6"/>
  <c r="E37" i="6"/>
  <c r="F37" i="6"/>
  <c r="G37" i="6"/>
  <c r="H37" i="6"/>
  <c r="I37" i="6"/>
  <c r="J37" i="6"/>
  <c r="K37" i="6"/>
  <c r="L37" i="6"/>
  <c r="M37" i="6"/>
  <c r="N37" i="6"/>
  <c r="C38" i="6"/>
  <c r="D38" i="6"/>
  <c r="E38" i="6"/>
  <c r="F38" i="6"/>
  <c r="G38" i="6"/>
  <c r="H38" i="6"/>
  <c r="I38" i="6"/>
  <c r="J38" i="6"/>
  <c r="K38" i="6"/>
  <c r="L38" i="6"/>
  <c r="M38" i="6"/>
  <c r="N38" i="6"/>
  <c r="C39" i="6"/>
  <c r="D39" i="6"/>
  <c r="E39" i="6"/>
  <c r="F39" i="6"/>
  <c r="G39" i="6"/>
  <c r="H39" i="6"/>
  <c r="I39" i="6"/>
  <c r="J39" i="6"/>
  <c r="K39" i="6"/>
  <c r="L39" i="6"/>
  <c r="M39" i="6"/>
  <c r="N39" i="6"/>
  <c r="C40" i="6"/>
  <c r="D40" i="6"/>
  <c r="E40" i="6"/>
  <c r="F40" i="6"/>
  <c r="G40" i="6"/>
  <c r="H40" i="6"/>
  <c r="I40" i="6"/>
  <c r="J40" i="6"/>
  <c r="K40" i="6"/>
  <c r="L40" i="6"/>
  <c r="M40" i="6"/>
  <c r="N40" i="6"/>
  <c r="C41" i="6"/>
  <c r="D41" i="6"/>
  <c r="E41" i="6"/>
  <c r="F41" i="6"/>
  <c r="G41" i="6"/>
  <c r="H41" i="6"/>
  <c r="I41" i="6"/>
  <c r="J41" i="6"/>
  <c r="K41" i="6"/>
  <c r="L41" i="6"/>
  <c r="M41" i="6"/>
  <c r="N41" i="6"/>
  <c r="N42" i="5"/>
  <c r="M42" i="5"/>
  <c r="L42" i="5"/>
  <c r="K42" i="5"/>
  <c r="J42" i="5"/>
  <c r="I42" i="5"/>
  <c r="H42" i="5"/>
  <c r="G42" i="5"/>
  <c r="F42" i="5"/>
  <c r="E42" i="5"/>
  <c r="D42" i="5"/>
  <c r="C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28" i="5"/>
  <c r="N27" i="5"/>
  <c r="M27" i="5"/>
  <c r="L27" i="5"/>
  <c r="K27" i="5"/>
  <c r="J27" i="5"/>
  <c r="I27" i="5"/>
  <c r="H27" i="5"/>
  <c r="G27" i="5"/>
  <c r="F27" i="5"/>
  <c r="E27" i="5"/>
  <c r="D27" i="5"/>
  <c r="C27" i="5"/>
  <c r="O26" i="5"/>
  <c r="O25" i="5"/>
  <c r="O24" i="5"/>
  <c r="O23" i="5"/>
  <c r="N22" i="5"/>
  <c r="N9" i="5" s="1"/>
  <c r="N9" i="6" s="1"/>
  <c r="M22" i="5"/>
  <c r="L22" i="5"/>
  <c r="L9" i="5"/>
  <c r="K22" i="5"/>
  <c r="J22" i="5"/>
  <c r="I22" i="5"/>
  <c r="H22" i="5"/>
  <c r="H9" i="5"/>
  <c r="G22" i="5"/>
  <c r="F22" i="5"/>
  <c r="F9" i="5"/>
  <c r="E22" i="5"/>
  <c r="D22" i="5"/>
  <c r="C22" i="5"/>
  <c r="C9" i="5" s="1"/>
  <c r="O21" i="5"/>
  <c r="O20" i="5"/>
  <c r="O19" i="5"/>
  <c r="O18" i="5"/>
  <c r="O17" i="5"/>
  <c r="O15" i="5"/>
  <c r="O14" i="5"/>
  <c r="O11" i="5"/>
  <c r="O10" i="5"/>
  <c r="O42" i="5" s="1"/>
  <c r="E9" i="5"/>
  <c r="O8" i="5"/>
  <c r="O7" i="5"/>
  <c r="O6" i="5"/>
  <c r="O5" i="5"/>
  <c r="O4" i="5" s="1"/>
  <c r="N5" i="5"/>
  <c r="M5" i="5"/>
  <c r="M4" i="5"/>
  <c r="L5" i="5"/>
  <c r="K5" i="5"/>
  <c r="K4" i="5" s="1"/>
  <c r="J5" i="5"/>
  <c r="I5" i="5"/>
  <c r="I4" i="5"/>
  <c r="H5" i="5"/>
  <c r="G5" i="5"/>
  <c r="G4" i="5" s="1"/>
  <c r="G3" i="5" s="1"/>
  <c r="F5" i="5"/>
  <c r="E5" i="5"/>
  <c r="E4" i="5"/>
  <c r="E3" i="5" s="1"/>
  <c r="D5" i="5"/>
  <c r="C5" i="5"/>
  <c r="C4" i="5"/>
  <c r="C3" i="5" s="1"/>
  <c r="C2" i="5" s="1"/>
  <c r="N4" i="5"/>
  <c r="L4" i="5"/>
  <c r="J4" i="5"/>
  <c r="H4" i="5"/>
  <c r="H3" i="5" s="1"/>
  <c r="F4" i="5"/>
  <c r="F3" i="5"/>
  <c r="F2" i="5" s="1"/>
  <c r="D4" i="5"/>
  <c r="C5" i="7"/>
  <c r="C4" i="7" s="1"/>
  <c r="C3" i="7" s="1"/>
  <c r="C2" i="7" s="1"/>
  <c r="C42" i="7"/>
  <c r="N42" i="7"/>
  <c r="M42" i="7"/>
  <c r="L42" i="7"/>
  <c r="K42" i="7"/>
  <c r="J42" i="7"/>
  <c r="I42" i="7"/>
  <c r="H42" i="7"/>
  <c r="G42" i="7"/>
  <c r="F42" i="7"/>
  <c r="E42" i="7"/>
  <c r="D42" i="7"/>
  <c r="O41" i="7"/>
  <c r="O40" i="7"/>
  <c r="O39" i="7"/>
  <c r="O38" i="7"/>
  <c r="O37" i="7"/>
  <c r="O36" i="7"/>
  <c r="O35" i="7"/>
  <c r="O34" i="7"/>
  <c r="O33" i="7"/>
  <c r="O32" i="7"/>
  <c r="O31" i="7"/>
  <c r="O30" i="7"/>
  <c r="O29" i="7"/>
  <c r="O28" i="7"/>
  <c r="N27" i="7"/>
  <c r="M27" i="7"/>
  <c r="L27" i="7"/>
  <c r="K27" i="7"/>
  <c r="J27" i="7"/>
  <c r="I27" i="7"/>
  <c r="H27" i="7"/>
  <c r="G27" i="7"/>
  <c r="F27" i="7"/>
  <c r="E27" i="7"/>
  <c r="D27" i="7"/>
  <c r="C27" i="7"/>
  <c r="O27" i="7"/>
  <c r="O26" i="7"/>
  <c r="O25" i="7"/>
  <c r="O24" i="7"/>
  <c r="O23" i="7"/>
  <c r="N22" i="7"/>
  <c r="M22" i="7"/>
  <c r="M9" i="7"/>
  <c r="L22" i="7"/>
  <c r="L9" i="7"/>
  <c r="K22" i="7"/>
  <c r="J22" i="7"/>
  <c r="J9" i="7" s="1"/>
  <c r="I22" i="7"/>
  <c r="I9" i="7" s="1"/>
  <c r="H22" i="7"/>
  <c r="G22" i="7"/>
  <c r="G9" i="7"/>
  <c r="F22" i="7"/>
  <c r="E22" i="7"/>
  <c r="E9" i="7" s="1"/>
  <c r="D22" i="7"/>
  <c r="D9" i="7" s="1"/>
  <c r="C22" i="7"/>
  <c r="O21" i="7"/>
  <c r="O20" i="7"/>
  <c r="O19" i="7"/>
  <c r="O18" i="7"/>
  <c r="O17" i="7"/>
  <c r="O16" i="7"/>
  <c r="O15" i="7"/>
  <c r="O14" i="7"/>
  <c r="O13" i="7"/>
  <c r="O42" i="7"/>
  <c r="O12" i="7"/>
  <c r="O11" i="7"/>
  <c r="O10" i="7"/>
  <c r="N9" i="7"/>
  <c r="K9" i="7"/>
  <c r="H9" i="7"/>
  <c r="F9" i="7"/>
  <c r="C9" i="7"/>
  <c r="O8" i="7"/>
  <c r="O7" i="7"/>
  <c r="O6" i="7"/>
  <c r="O5" i="7"/>
  <c r="O4" i="7" s="1"/>
  <c r="N5" i="7"/>
  <c r="N4" i="7" s="1"/>
  <c r="N3" i="7" s="1"/>
  <c r="N2" i="7" s="1"/>
  <c r="M5" i="7"/>
  <c r="M4" i="7" s="1"/>
  <c r="M3" i="7" s="1"/>
  <c r="L5" i="7"/>
  <c r="L4" i="7"/>
  <c r="L3" i="7" s="1"/>
  <c r="L2" i="7" s="1"/>
  <c r="K5" i="7"/>
  <c r="J5" i="7"/>
  <c r="J4" i="7" s="1"/>
  <c r="J3" i="7" s="1"/>
  <c r="J2" i="7" s="1"/>
  <c r="I5" i="7"/>
  <c r="I4" i="7" s="1"/>
  <c r="I3" i="7" s="1"/>
  <c r="I2" i="7" s="1"/>
  <c r="H5" i="7"/>
  <c r="G5" i="7"/>
  <c r="G4" i="7"/>
  <c r="G3" i="7" s="1"/>
  <c r="F5" i="7"/>
  <c r="F4" i="7" s="1"/>
  <c r="F3" i="7" s="1"/>
  <c r="F2" i="7" s="1"/>
  <c r="E5" i="7"/>
  <c r="D5" i="7"/>
  <c r="D4" i="7"/>
  <c r="D3" i="7" s="1"/>
  <c r="D2" i="7" s="1"/>
  <c r="K4" i="7"/>
  <c r="K3" i="7"/>
  <c r="K2" i="7" s="1"/>
  <c r="H4" i="7"/>
  <c r="H3" i="7" s="1"/>
  <c r="E4" i="7"/>
  <c r="E3" i="7" s="1"/>
  <c r="E2" i="7" s="1"/>
  <c r="E42" i="4"/>
  <c r="E42" i="6"/>
  <c r="F42" i="4"/>
  <c r="F42" i="6"/>
  <c r="G42" i="4"/>
  <c r="G42" i="6"/>
  <c r="H42" i="4"/>
  <c r="H42" i="6"/>
  <c r="I42" i="4"/>
  <c r="I42" i="6" s="1"/>
  <c r="J42" i="4"/>
  <c r="J42" i="6" s="1"/>
  <c r="K42" i="4"/>
  <c r="K42" i="6" s="1"/>
  <c r="L42" i="4"/>
  <c r="L42" i="6"/>
  <c r="M42" i="4"/>
  <c r="M42" i="6"/>
  <c r="N42" i="4"/>
  <c r="N42" i="6"/>
  <c r="D42" i="4"/>
  <c r="D42" i="6"/>
  <c r="L50" i="6"/>
  <c r="D5" i="4"/>
  <c r="D5" i="6"/>
  <c r="E5" i="4"/>
  <c r="E4" i="4"/>
  <c r="E4" i="6" s="1"/>
  <c r="F5" i="4"/>
  <c r="F5" i="6" s="1"/>
  <c r="F4" i="4"/>
  <c r="F4" i="6" s="1"/>
  <c r="G5" i="4"/>
  <c r="G4" i="4" s="1"/>
  <c r="G4" i="6" s="1"/>
  <c r="H5" i="4"/>
  <c r="H5" i="6"/>
  <c r="H4" i="4"/>
  <c r="H4" i="6"/>
  <c r="I5" i="4"/>
  <c r="I4" i="4"/>
  <c r="I4" i="6" s="1"/>
  <c r="J5" i="4"/>
  <c r="J5" i="6" s="1"/>
  <c r="J4" i="4"/>
  <c r="J4" i="6" s="1"/>
  <c r="K5" i="4"/>
  <c r="K4" i="4" s="1"/>
  <c r="K4" i="6" s="1"/>
  <c r="L5" i="4"/>
  <c r="L5" i="6"/>
  <c r="L4" i="4"/>
  <c r="L4" i="6"/>
  <c r="M5" i="4"/>
  <c r="M5" i="6" s="1"/>
  <c r="M4" i="4"/>
  <c r="M4" i="6" s="1"/>
  <c r="N5" i="4"/>
  <c r="N5" i="6" s="1"/>
  <c r="N4" i="4"/>
  <c r="N4" i="6" s="1"/>
  <c r="O6" i="4"/>
  <c r="O5" i="4" s="1"/>
  <c r="O4" i="4" s="1"/>
  <c r="O7" i="4"/>
  <c r="O7" i="6" s="1"/>
  <c r="O8" i="4"/>
  <c r="O8" i="6" s="1"/>
  <c r="O10" i="4"/>
  <c r="O10" i="6" s="1"/>
  <c r="O12" i="4"/>
  <c r="O12" i="6" s="1"/>
  <c r="O13" i="4"/>
  <c r="O13" i="6"/>
  <c r="O14" i="4"/>
  <c r="O14" i="6"/>
  <c r="O15" i="4"/>
  <c r="O15" i="6"/>
  <c r="O16" i="4"/>
  <c r="O17" i="4"/>
  <c r="O17" i="6" s="1"/>
  <c r="O18" i="4"/>
  <c r="O19" i="4"/>
  <c r="O19" i="6"/>
  <c r="O20" i="4"/>
  <c r="O21" i="4"/>
  <c r="O21" i="6" s="1"/>
  <c r="O23" i="4"/>
  <c r="O23" i="6" s="1"/>
  <c r="O24" i="4"/>
  <c r="O24" i="6"/>
  <c r="O25" i="4"/>
  <c r="O25" i="6"/>
  <c r="O26" i="4"/>
  <c r="O26" i="6" s="1"/>
  <c r="O28" i="4"/>
  <c r="O28" i="6" s="1"/>
  <c r="O29" i="4"/>
  <c r="O29" i="6" s="1"/>
  <c r="O30" i="4"/>
  <c r="O30" i="6" s="1"/>
  <c r="O31" i="4"/>
  <c r="O31" i="6" s="1"/>
  <c r="O32" i="4"/>
  <c r="O32" i="6" s="1"/>
  <c r="O33" i="4"/>
  <c r="O33" i="6" s="1"/>
  <c r="O34" i="4"/>
  <c r="O34" i="6" s="1"/>
  <c r="O35" i="4"/>
  <c r="O35" i="6" s="1"/>
  <c r="O36" i="4"/>
  <c r="O36" i="6" s="1"/>
  <c r="O37" i="4"/>
  <c r="O37" i="6" s="1"/>
  <c r="O38" i="4"/>
  <c r="O38" i="6" s="1"/>
  <c r="O39" i="4"/>
  <c r="O39" i="6" s="1"/>
  <c r="O40" i="4"/>
  <c r="O40" i="6" s="1"/>
  <c r="O41" i="4"/>
  <c r="O41" i="6" s="1"/>
  <c r="N27" i="4"/>
  <c r="N27" i="6" s="1"/>
  <c r="M27" i="4"/>
  <c r="M27" i="6" s="1"/>
  <c r="L27" i="4"/>
  <c r="L27" i="6" s="1"/>
  <c r="K27" i="4"/>
  <c r="K27" i="6" s="1"/>
  <c r="J27" i="4"/>
  <c r="J27" i="6" s="1"/>
  <c r="I27" i="4"/>
  <c r="I27" i="6" s="1"/>
  <c r="H27" i="4"/>
  <c r="H27" i="6" s="1"/>
  <c r="G27" i="4"/>
  <c r="G27" i="6" s="1"/>
  <c r="F27" i="4"/>
  <c r="F27" i="6" s="1"/>
  <c r="E27" i="4"/>
  <c r="E27" i="6" s="1"/>
  <c r="D27" i="6"/>
  <c r="N22" i="4"/>
  <c r="M22" i="4"/>
  <c r="M22" i="6" s="1"/>
  <c r="L22" i="4"/>
  <c r="K22" i="4"/>
  <c r="K22" i="6"/>
  <c r="J22" i="4"/>
  <c r="J22" i="6" s="1"/>
  <c r="J9" i="4"/>
  <c r="I22" i="4"/>
  <c r="H22" i="4"/>
  <c r="H22" i="6" s="1"/>
  <c r="G22" i="4"/>
  <c r="G22" i="6" s="1"/>
  <c r="F22" i="4"/>
  <c r="F22" i="6" s="1"/>
  <c r="E22" i="4"/>
  <c r="E22" i="6" s="1"/>
  <c r="D22" i="4"/>
  <c r="D22" i="6" s="1"/>
  <c r="C22" i="4"/>
  <c r="N9" i="4"/>
  <c r="C5" i="4"/>
  <c r="C5" i="6"/>
  <c r="C4" i="4"/>
  <c r="Q11" i="5"/>
  <c r="K9" i="4"/>
  <c r="P42" i="6"/>
  <c r="K74" i="6"/>
  <c r="G75" i="6"/>
  <c r="C77" i="6"/>
  <c r="G77" i="6"/>
  <c r="G78" i="6"/>
  <c r="K53" i="6"/>
  <c r="M59" i="6"/>
  <c r="E60" i="6"/>
  <c r="I61" i="6"/>
  <c r="M61" i="6"/>
  <c r="I62" i="6"/>
  <c r="M62" i="6"/>
  <c r="E64" i="6"/>
  <c r="M64" i="6"/>
  <c r="E65" i="6"/>
  <c r="I65" i="6"/>
  <c r="D66" i="6"/>
  <c r="E66" i="6"/>
  <c r="I66" i="6"/>
  <c r="H67" i="6"/>
  <c r="N69" i="6"/>
  <c r="F70" i="6"/>
  <c r="N70" i="6"/>
  <c r="F71" i="6"/>
  <c r="J71" i="6"/>
  <c r="N71" i="6"/>
  <c r="D74" i="6"/>
  <c r="F74" i="6"/>
  <c r="C79" i="6"/>
  <c r="M79" i="6"/>
  <c r="C80" i="6"/>
  <c r="I80" i="6"/>
  <c r="M80" i="6"/>
  <c r="C81" i="6"/>
  <c r="M81" i="6"/>
  <c r="M82" i="6"/>
  <c r="E47" i="6"/>
  <c r="E48" i="6"/>
  <c r="I48" i="6"/>
  <c r="E49" i="6"/>
  <c r="M49" i="6"/>
  <c r="N49" i="6"/>
  <c r="D51" i="6"/>
  <c r="H51" i="6"/>
  <c r="L51" i="6"/>
  <c r="D53" i="6"/>
  <c r="H53" i="6"/>
  <c r="L53" i="6"/>
  <c r="D54" i="6"/>
  <c r="G54" i="6"/>
  <c r="C55" i="6"/>
  <c r="G55" i="6"/>
  <c r="H55" i="6"/>
  <c r="C56" i="6"/>
  <c r="E56" i="6"/>
  <c r="G56" i="6"/>
  <c r="I56" i="6"/>
  <c r="L56" i="6"/>
  <c r="M56" i="6"/>
  <c r="G58" i="6"/>
  <c r="K58" i="6"/>
  <c r="G59" i="6"/>
  <c r="H59" i="6"/>
  <c r="C60" i="6"/>
  <c r="K60" i="6"/>
  <c r="H61" i="6"/>
  <c r="K61" i="6"/>
  <c r="C62" i="6"/>
  <c r="D62" i="6"/>
  <c r="K62" i="6"/>
  <c r="G64" i="6"/>
  <c r="K64" i="6"/>
  <c r="C65" i="6"/>
  <c r="G65" i="6"/>
  <c r="G66" i="6"/>
  <c r="K66" i="6"/>
  <c r="G67" i="6"/>
  <c r="C69" i="6"/>
  <c r="G69" i="6"/>
  <c r="C70" i="6"/>
  <c r="G70" i="6"/>
  <c r="K70" i="6"/>
  <c r="C71" i="6"/>
  <c r="K71" i="6"/>
  <c r="M71" i="6"/>
  <c r="C74" i="6"/>
  <c r="G74" i="6"/>
  <c r="H74" i="6"/>
  <c r="I75" i="6"/>
  <c r="M75" i="6"/>
  <c r="I76" i="6"/>
  <c r="L76" i="6"/>
  <c r="L77" i="6"/>
  <c r="D78" i="6"/>
  <c r="M78" i="6"/>
  <c r="F79" i="6"/>
  <c r="J79" i="6"/>
  <c r="N79" i="6"/>
  <c r="N80" i="6"/>
  <c r="F81" i="6"/>
  <c r="J81" i="6"/>
  <c r="N81" i="6"/>
  <c r="F82" i="6"/>
  <c r="J82" i="6"/>
  <c r="I63" i="6"/>
  <c r="C46" i="6"/>
  <c r="G46" i="6"/>
  <c r="H83" i="6"/>
  <c r="K83" i="6"/>
  <c r="F83" i="6"/>
  <c r="L73" i="6"/>
  <c r="G72" i="6"/>
  <c r="L83" i="6"/>
  <c r="E46" i="6"/>
  <c r="O56" i="6"/>
  <c r="H57" i="6"/>
  <c r="N73" i="6"/>
  <c r="E81" i="6"/>
  <c r="I78" i="6"/>
  <c r="E78" i="6"/>
  <c r="E77" i="6"/>
  <c r="E74" i="6"/>
  <c r="I69" i="6"/>
  <c r="E67" i="6"/>
  <c r="I64" i="6"/>
  <c r="E62" i="6"/>
  <c r="M60" i="6"/>
  <c r="M55" i="6"/>
  <c r="I55" i="6"/>
  <c r="E55" i="6"/>
  <c r="I54" i="6"/>
  <c r="E54" i="6"/>
  <c r="D82" i="6"/>
  <c r="H80" i="6"/>
  <c r="H79" i="6"/>
  <c r="H69" i="6"/>
  <c r="L65" i="6"/>
  <c r="L64" i="6"/>
  <c r="D61" i="6"/>
  <c r="H58" i="6"/>
  <c r="D58" i="6"/>
  <c r="H56" i="6"/>
  <c r="D56" i="6"/>
  <c r="L55" i="6"/>
  <c r="D55" i="6"/>
  <c r="L54" i="6"/>
  <c r="H54" i="6"/>
  <c r="K82" i="6"/>
  <c r="K81" i="6"/>
  <c r="K79" i="6"/>
  <c r="G76" i="6"/>
  <c r="C76" i="6"/>
  <c r="K75" i="6"/>
  <c r="C67" i="6"/>
  <c r="C64" i="6"/>
  <c r="M53" i="6"/>
  <c r="I53" i="6"/>
  <c r="E52" i="6"/>
  <c r="M51" i="6"/>
  <c r="I51" i="6"/>
  <c r="I49" i="6"/>
  <c r="M47" i="6"/>
  <c r="D52" i="6"/>
  <c r="L49" i="6"/>
  <c r="H49" i="6"/>
  <c r="D49" i="6"/>
  <c r="L48" i="6"/>
  <c r="H48" i="6"/>
  <c r="D48" i="6"/>
  <c r="L47" i="6"/>
  <c r="H47" i="6"/>
  <c r="D47" i="6"/>
  <c r="C59" i="6"/>
  <c r="C54" i="6"/>
  <c r="C52" i="6"/>
  <c r="C51" i="6"/>
  <c r="G49" i="6"/>
  <c r="K48" i="6"/>
  <c r="K47" i="6"/>
  <c r="G47" i="6"/>
  <c r="C47" i="6"/>
  <c r="O81" i="6"/>
  <c r="O54" i="6"/>
  <c r="I45" i="6"/>
  <c r="C57" i="6"/>
  <c r="I46" i="6"/>
  <c r="M46" i="6"/>
  <c r="J57" i="6"/>
  <c r="K45" i="6"/>
  <c r="H9" i="4"/>
  <c r="G82" i="6"/>
  <c r="G80" i="6"/>
  <c r="K78" i="6"/>
  <c r="C75" i="6"/>
  <c r="G71" i="6"/>
  <c r="K59" i="6"/>
  <c r="C53" i="6"/>
  <c r="K49" i="6"/>
  <c r="O22" i="4"/>
  <c r="O11" i="4"/>
  <c r="O11" i="6"/>
  <c r="O79" i="6"/>
  <c r="O80" i="6"/>
  <c r="O76" i="6"/>
  <c r="C82" i="6"/>
  <c r="G79" i="6"/>
  <c r="C78" i="6"/>
  <c r="K76" i="6"/>
  <c r="K67" i="6"/>
  <c r="G61" i="6"/>
  <c r="K54" i="6"/>
  <c r="G53" i="6"/>
  <c r="G51" i="6"/>
  <c r="C49" i="6"/>
  <c r="N74" i="6"/>
  <c r="J67" i="6"/>
  <c r="N62" i="6"/>
  <c r="F60" i="6"/>
  <c r="N59" i="6"/>
  <c r="F58" i="6"/>
  <c r="N48" i="6"/>
  <c r="F47" i="6"/>
  <c r="J74" i="6"/>
  <c r="J66" i="6"/>
  <c r="J62" i="6"/>
  <c r="J56" i="6"/>
  <c r="N51" i="6"/>
  <c r="J48" i="6"/>
  <c r="F80" i="6"/>
  <c r="F66" i="6"/>
  <c r="F61" i="6"/>
  <c r="F56" i="6"/>
  <c r="F51" i="6"/>
  <c r="F48" i="6"/>
  <c r="N57" i="6"/>
  <c r="M52" i="6"/>
  <c r="I52" i="6"/>
  <c r="H73" i="6"/>
  <c r="L70" i="6"/>
  <c r="E68" i="6"/>
  <c r="K52" i="6"/>
  <c r="G52" i="6"/>
  <c r="I68" i="6"/>
  <c r="M68" i="6"/>
  <c r="F68" i="6"/>
  <c r="N68" i="6"/>
  <c r="G68" i="6"/>
  <c r="D83" i="6"/>
  <c r="K68" i="6"/>
  <c r="E57" i="6"/>
  <c r="F46" i="6"/>
  <c r="O64" i="6"/>
  <c r="G50" i="6"/>
  <c r="M73" i="6"/>
  <c r="M63" i="6"/>
  <c r="F76" i="6"/>
  <c r="N67" i="6"/>
  <c r="F65" i="6"/>
  <c r="J61" i="6"/>
  <c r="O66" i="6"/>
  <c r="C83" i="6"/>
  <c r="J80" i="6"/>
  <c r="N77" i="6"/>
  <c r="F75" i="6"/>
  <c r="J70" i="6"/>
  <c r="J69" i="6"/>
  <c r="F69" i="6"/>
  <c r="F67" i="6"/>
  <c r="N66" i="6"/>
  <c r="N65" i="6"/>
  <c r="J65" i="6"/>
  <c r="J64" i="6"/>
  <c r="F64" i="6"/>
  <c r="F62" i="6"/>
  <c r="N61" i="6"/>
  <c r="N60" i="6"/>
  <c r="J60" i="6"/>
  <c r="J59" i="6"/>
  <c r="F59" i="6"/>
  <c r="N58" i="6"/>
  <c r="N56" i="6"/>
  <c r="F54" i="6"/>
  <c r="J51" i="6"/>
  <c r="F49" i="6"/>
  <c r="N47" i="6"/>
  <c r="O65" i="6"/>
  <c r="M83" i="6"/>
  <c r="K63" i="6"/>
  <c r="O47" i="6"/>
  <c r="C63" i="6"/>
  <c r="L63" i="6"/>
  <c r="D68" i="6"/>
  <c r="O51" i="6"/>
  <c r="I83" i="6"/>
  <c r="K73" i="6"/>
  <c r="L68" i="6"/>
  <c r="N63" i="6"/>
  <c r="O78" i="6"/>
  <c r="O62" i="6"/>
  <c r="O53" i="6"/>
  <c r="O48" i="6"/>
  <c r="D63" i="6"/>
  <c r="E83" i="6"/>
  <c r="O49" i="6"/>
  <c r="I73" i="6"/>
  <c r="G73" i="6"/>
  <c r="N55" i="6"/>
  <c r="J55" i="6"/>
  <c r="F55" i="6"/>
  <c r="N54" i="6"/>
  <c r="J54" i="6"/>
  <c r="J53" i="6"/>
  <c r="F53" i="6"/>
  <c r="O77" i="6"/>
  <c r="O71" i="6"/>
  <c r="O74" i="6"/>
  <c r="O67" i="6"/>
  <c r="O58" i="6"/>
  <c r="N50" i="6"/>
  <c r="F63" i="6"/>
  <c r="J63" i="6"/>
  <c r="J50" i="6"/>
  <c r="N83" i="6"/>
  <c r="O83" i="6"/>
  <c r="O46" i="6"/>
  <c r="I57" i="6"/>
  <c r="E73" i="6"/>
  <c r="O73" i="6"/>
  <c r="C72" i="6"/>
  <c r="C68" i="6"/>
  <c r="O68" i="6"/>
  <c r="J46" i="6"/>
  <c r="L72" i="6"/>
  <c r="D73" i="6"/>
  <c r="M72" i="6"/>
  <c r="O63" i="6"/>
  <c r="J72" i="6"/>
  <c r="G57" i="6"/>
  <c r="H52" i="6"/>
  <c r="N46" i="6"/>
  <c r="K57" i="6"/>
  <c r="N53" i="6"/>
  <c r="J49" i="6"/>
  <c r="J47" i="6"/>
  <c r="H68" i="6"/>
  <c r="F73" i="6"/>
  <c r="E72" i="6"/>
  <c r="C73" i="6"/>
  <c r="K50" i="6"/>
  <c r="M50" i="6"/>
  <c r="F50" i="6"/>
  <c r="D72" i="6"/>
  <c r="O72" i="6"/>
  <c r="M43" i="6"/>
  <c r="H50" i="6"/>
  <c r="L45" i="6"/>
  <c r="E43" i="6"/>
  <c r="E44" i="6"/>
  <c r="K43" i="6"/>
  <c r="J45" i="6"/>
  <c r="N45" i="6"/>
  <c r="C43" i="6"/>
  <c r="C44" i="6"/>
  <c r="I43" i="6"/>
  <c r="D46" i="6"/>
  <c r="H46" i="6"/>
  <c r="K44" i="6"/>
  <c r="N43" i="6"/>
  <c r="H44" i="6"/>
  <c r="F44" i="6"/>
  <c r="J44" i="6"/>
  <c r="D43" i="6"/>
  <c r="D44" i="6"/>
  <c r="L44" i="6"/>
  <c r="C50" i="6"/>
  <c r="L43" i="6"/>
  <c r="O43" i="6"/>
  <c r="N52" i="5"/>
  <c r="L46" i="6"/>
  <c r="F72" i="6"/>
  <c r="E50" i="6"/>
  <c r="O59" i="6"/>
  <c r="I71" i="6"/>
  <c r="O52" i="6"/>
  <c r="J68" i="6"/>
  <c r="E70" i="6"/>
  <c r="E80" i="6"/>
  <c r="M77" i="6"/>
  <c r="I77" i="6"/>
  <c r="L82" i="6"/>
  <c r="H82" i="6"/>
  <c r="L81" i="6"/>
  <c r="D81" i="6"/>
  <c r="L80" i="6"/>
  <c r="D80" i="6"/>
  <c r="D79" i="6"/>
  <c r="L78" i="6"/>
  <c r="H78" i="6"/>
  <c r="H77" i="6"/>
  <c r="D77" i="6"/>
  <c r="H76" i="6"/>
  <c r="L75" i="6"/>
  <c r="H75" i="6"/>
  <c r="L74" i="6"/>
  <c r="L71" i="6"/>
  <c r="H71" i="6"/>
  <c r="D71" i="6"/>
  <c r="D70" i="6"/>
  <c r="L69" i="6"/>
  <c r="D69" i="6"/>
  <c r="D67" i="6"/>
  <c r="L66" i="6"/>
  <c r="H66" i="6"/>
  <c r="H65" i="6"/>
  <c r="D65" i="6"/>
  <c r="H64" i="6"/>
  <c r="L62" i="6"/>
  <c r="H62" i="6"/>
  <c r="L61" i="6"/>
  <c r="L60" i="6"/>
  <c r="H60" i="6"/>
  <c r="D60" i="6"/>
  <c r="D59" i="6"/>
  <c r="L58" i="6"/>
  <c r="M45" i="6"/>
  <c r="H72" i="6"/>
  <c r="J73" i="6"/>
  <c r="H63" i="6"/>
  <c r="L57" i="6"/>
  <c r="E63" i="6"/>
  <c r="N82" i="6"/>
  <c r="J52" i="6"/>
  <c r="E76" i="6"/>
  <c r="E75" i="6"/>
  <c r="I50" i="6"/>
  <c r="G45" i="6"/>
  <c r="D50" i="6"/>
  <c r="O69" i="6"/>
  <c r="O27" i="5"/>
  <c r="N3" i="4"/>
  <c r="N2" i="4"/>
  <c r="H3" i="4"/>
  <c r="K3" i="4"/>
  <c r="K2" i="4" s="1"/>
  <c r="J3" i="4"/>
  <c r="J2" i="4"/>
  <c r="G43" i="6"/>
  <c r="O44" i="6"/>
  <c r="N44" i="6"/>
  <c r="C45" i="6"/>
  <c r="O50" i="6"/>
  <c r="N78" i="6"/>
  <c r="J78" i="6"/>
  <c r="F78" i="6"/>
  <c r="J77" i="6"/>
  <c r="F77" i="6"/>
  <c r="N76" i="6"/>
  <c r="J76" i="6"/>
  <c r="N75" i="6"/>
  <c r="J75" i="6"/>
  <c r="F43" i="6"/>
  <c r="H45" i="6"/>
  <c r="D57" i="6"/>
  <c r="O57" i="6"/>
  <c r="O61" i="6"/>
  <c r="I82" i="6"/>
  <c r="I81" i="6"/>
  <c r="E79" i="6"/>
  <c r="E69" i="6"/>
  <c r="M67" i="6"/>
  <c r="I67" i="6"/>
  <c r="N64" i="6"/>
  <c r="C61" i="6"/>
  <c r="G60" i="6"/>
  <c r="K55" i="6"/>
  <c r="G81" i="6"/>
  <c r="K80" i="6"/>
  <c r="K69" i="6"/>
  <c r="C66" i="6"/>
  <c r="K65" i="6"/>
  <c r="G62" i="6"/>
  <c r="C58" i="6"/>
  <c r="K56" i="6"/>
  <c r="K51" i="6"/>
  <c r="G48" i="6"/>
  <c r="C48" i="6"/>
  <c r="I44" i="6"/>
  <c r="M44" i="6"/>
  <c r="O45" i="6"/>
  <c r="O55" i="6"/>
  <c r="O70" i="6"/>
  <c r="F57" i="6"/>
  <c r="G83" i="6"/>
  <c r="D76" i="6"/>
  <c r="D75" i="6"/>
  <c r="J58" i="6"/>
  <c r="N52" i="6"/>
  <c r="F52" i="6"/>
  <c r="O82" i="6"/>
  <c r="H43" i="6"/>
  <c r="J43" i="6"/>
  <c r="E45" i="6"/>
  <c r="F45" i="6"/>
  <c r="D45" i="6"/>
  <c r="G44" i="6"/>
  <c r="N72" i="6"/>
  <c r="M57" i="6"/>
  <c r="K72" i="6"/>
  <c r="K46" i="6"/>
  <c r="O60" i="6"/>
  <c r="G63" i="6"/>
  <c r="K77" i="6"/>
  <c r="D64" i="6"/>
  <c r="E82" i="6"/>
  <c r="I79" i="6"/>
  <c r="M76" i="6"/>
  <c r="M69" i="6"/>
  <c r="M65" i="6"/>
  <c r="I59" i="6"/>
  <c r="E58" i="6"/>
  <c r="M54" i="6"/>
  <c r="E53" i="6"/>
  <c r="E51" i="6"/>
  <c r="M48" i="6"/>
  <c r="I47" i="6"/>
  <c r="I72" i="6"/>
  <c r="J83" i="6"/>
  <c r="H70" i="6"/>
  <c r="L67" i="6"/>
  <c r="M66" i="6"/>
  <c r="E61" i="6"/>
  <c r="I60" i="6"/>
  <c r="E59" i="6"/>
  <c r="M58" i="6"/>
  <c r="I58" i="6"/>
  <c r="H81" i="6"/>
  <c r="L79" i="6"/>
  <c r="M74" i="6"/>
  <c r="I74" i="6"/>
  <c r="E71" i="6"/>
  <c r="M70" i="6"/>
  <c r="I70" i="6"/>
  <c r="L59" i="6"/>
  <c r="L52" i="6"/>
  <c r="H2" i="4"/>
  <c r="O75" i="6"/>
  <c r="L9" i="4"/>
  <c r="L9" i="6"/>
  <c r="O27" i="4"/>
  <c r="O27" i="6"/>
  <c r="C27" i="6"/>
  <c r="E5" i="6"/>
  <c r="D4" i="4"/>
  <c r="D4" i="6"/>
  <c r="G9" i="5"/>
  <c r="K9" i="5"/>
  <c r="K9" i="6"/>
  <c r="G2" i="5"/>
  <c r="H9" i="6"/>
  <c r="O20" i="6"/>
  <c r="O18" i="6"/>
  <c r="K3" i="5"/>
  <c r="K2" i="5" s="1"/>
  <c r="K2" i="6" s="1"/>
  <c r="C16" i="6"/>
  <c r="M9" i="5"/>
  <c r="O16" i="5"/>
  <c r="O16" i="6"/>
  <c r="D9" i="5"/>
  <c r="D3" i="5"/>
  <c r="D2" i="5" s="1"/>
  <c r="O42" i="4"/>
  <c r="O42" i="6" s="1"/>
  <c r="C4" i="6"/>
  <c r="O5" i="6"/>
  <c r="O6" i="6"/>
  <c r="M3" i="5"/>
  <c r="M2" i="5" s="1"/>
  <c r="H2" i="5"/>
  <c r="H2" i="6" s="1"/>
  <c r="L3" i="5"/>
  <c r="N3" i="5"/>
  <c r="N2" i="5" s="1"/>
  <c r="N2" i="6" s="1"/>
  <c r="L2" i="5"/>
  <c r="H2" i="7"/>
  <c r="H3" i="6"/>
  <c r="M2" i="7"/>
  <c r="O4" i="6"/>
  <c r="G2" i="7"/>
  <c r="E2" i="5"/>
  <c r="K3" i="6"/>
  <c r="L3" i="4"/>
  <c r="D9" i="4"/>
  <c r="D9" i="6" s="1"/>
  <c r="F9" i="4"/>
  <c r="C22" i="6"/>
  <c r="C9" i="4"/>
  <c r="I22" i="6"/>
  <c r="I9" i="4"/>
  <c r="O22" i="7"/>
  <c r="O22" i="5"/>
  <c r="O22" i="6" s="1"/>
  <c r="C42" i="6"/>
  <c r="L22" i="6"/>
  <c r="I5" i="6"/>
  <c r="J16" i="6"/>
  <c r="J9" i="5"/>
  <c r="J3" i="5"/>
  <c r="J3" i="6" s="1"/>
  <c r="N22" i="6"/>
  <c r="K5" i="6"/>
  <c r="G5" i="6"/>
  <c r="I16" i="6"/>
  <c r="I9" i="5"/>
  <c r="I3" i="4"/>
  <c r="I9" i="6"/>
  <c r="C9" i="6"/>
  <c r="F3" i="4"/>
  <c r="F2" i="4" s="1"/>
  <c r="F2" i="6" s="1"/>
  <c r="F9" i="6"/>
  <c r="L2" i="4"/>
  <c r="L2" i="6" s="1"/>
  <c r="L3" i="6"/>
  <c r="C3" i="4"/>
  <c r="I3" i="5"/>
  <c r="I2" i="5" s="1"/>
  <c r="O9" i="5"/>
  <c r="O3" i="5" s="1"/>
  <c r="O2" i="5" s="1"/>
  <c r="J2" i="5"/>
  <c r="J2" i="6" s="1"/>
  <c r="D3" i="4"/>
  <c r="D2" i="4" s="1"/>
  <c r="D2" i="6" s="1"/>
  <c r="J9" i="6"/>
  <c r="C2" i="4"/>
  <c r="C2" i="6" s="1"/>
  <c r="C3" i="6"/>
  <c r="I2" i="4"/>
  <c r="I2" i="6" s="1"/>
  <c r="I3" i="6"/>
  <c r="F3" i="6" l="1"/>
  <c r="D3" i="6"/>
  <c r="N3" i="6"/>
  <c r="O9" i="7"/>
  <c r="O3" i="7" s="1"/>
  <c r="O2" i="7" s="1"/>
  <c r="E9" i="4"/>
  <c r="G9" i="4"/>
  <c r="M9" i="4"/>
  <c r="M3" i="4" l="1"/>
  <c r="M9" i="6"/>
  <c r="E3" i="4"/>
  <c r="E9" i="6"/>
  <c r="O9" i="4"/>
  <c r="G9" i="6"/>
  <c r="G3" i="4"/>
  <c r="O9" i="6" l="1"/>
  <c r="O3" i="4"/>
  <c r="E2" i="4"/>
  <c r="E2" i="6" s="1"/>
  <c r="E3" i="6"/>
  <c r="G2" i="4"/>
  <c r="G2" i="6" s="1"/>
  <c r="G3" i="6"/>
  <c r="M2" i="4"/>
  <c r="M2" i="6" s="1"/>
  <c r="M3" i="6"/>
  <c r="O2" i="4" l="1"/>
  <c r="O2" i="6" s="1"/>
  <c r="O3" i="6"/>
</calcChain>
</file>

<file path=xl/sharedStrings.xml><?xml version="1.0" encoding="utf-8"?>
<sst xmlns="http://schemas.openxmlformats.org/spreadsheetml/2006/main" count="271" uniqueCount="61">
  <si>
    <t>Код екон. клас.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</si>
  <si>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</si>
  <si>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</si>
  <si>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</si>
  <si>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</si>
  <si>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</si>
  <si>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</si>
  <si>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</si>
  <si>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</si>
  <si>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</si>
  <si>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</si>
  <si>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</si>
  <si>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</si>
  <si>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на рік</t>
  </si>
  <si>
    <t>Всього:</t>
  </si>
  <si>
    <t xml:space="preserve">Поточні видатки </t>
  </si>
  <si>
    <t>Оплата праці і нарахування на заробітну плату</t>
  </si>
  <si>
    <t xml:space="preserve">Оплата праці </t>
  </si>
  <si>
    <t>Заробітна плата</t>
  </si>
  <si>
    <t>Грошове утримання військовослужбовців</t>
  </si>
  <si>
    <t>Нарахування на оплату праці</t>
  </si>
  <si>
    <t>Використання товарів і послуг</t>
  </si>
  <si>
    <t>Предмети,матеріали,обладнання та інвентар</t>
  </si>
  <si>
    <t>Медикаменти та перевязувальні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</si>
  <si>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</si>
  <si>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</si>
  <si>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</si>
  <si>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</si>
  <si>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</si>
  <si>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Оплата теплопостачання</t>
  </si>
  <si>
    <t xml:space="preserve"> Оплата водопостачання і водовідведення</t>
  </si>
  <si>
    <t>Оплата електроенергії</t>
  </si>
  <si>
    <t xml:space="preserve"> Оплата природного газу</t>
  </si>
  <si>
    <t>Оплата інших енергоносіїв</t>
  </si>
  <si>
    <t>Дослідження та розробки,видатки державного (регіонального значення)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</si>
  <si>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</si>
  <si>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державних(регіональних) програм, не віднесені до заходів розвитку</t>
  </si>
  <si>
    <t>Поточні трансферти</t>
  </si>
  <si>
    <t>Субсидії та поточні трансфертні підприємствам (установам, організаціям)</t>
  </si>
  <si>
    <t>Поточні трансферти населенню</t>
  </si>
  <si>
    <t>Виплата пенсій і допомоги</t>
  </si>
  <si>
    <t>Інші поточні трансферти населення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</si>
  <si>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</si>
  <si>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</si>
  <si>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</si>
  <si>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</si>
  <si>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</si>
  <si>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інших об'єктів</t>
  </si>
  <si>
    <t>Капітальний ремонт</t>
  </si>
  <si>
    <t xml:space="preserve">Капітальний ремонт інших об"єктів </t>
  </si>
  <si>
    <t>Реконструкція та реставрація</t>
  </si>
  <si>
    <t>Реконструкція інших об'єктів</t>
  </si>
  <si>
    <t xml:space="preserve">Капітальні троансферти </t>
  </si>
  <si>
    <t>Капітальні трансферти підприємствам (установам, організаціям)</t>
  </si>
  <si>
    <t xml:space="preserve">Всього   </t>
  </si>
  <si>
    <t>бібліотека</t>
  </si>
  <si>
    <t>ДОЗ звед</t>
  </si>
  <si>
    <t>Найменування закладу</t>
  </si>
  <si>
    <r>
      <t xml:space="preserve">Помісячний розпис на 2020 рік  необхідно подати </t>
    </r>
    <r>
      <rPr>
        <b/>
        <sz val="18"/>
        <rFont val="Arial Cyr"/>
        <charset val="204"/>
      </rPr>
      <t>до  13:00 год 19.12.2019 на електронну адресу</t>
    </r>
    <r>
      <rPr>
        <sz val="18"/>
        <rFont val="Arial Cyr"/>
        <family val="2"/>
        <charset val="204"/>
      </rPr>
      <t xml:space="preserve">: </t>
    </r>
    <r>
      <rPr>
        <b/>
        <sz val="18"/>
        <rFont val="Arial Cyr"/>
        <charset val="204"/>
      </rPr>
      <t xml:space="preserve"> hm_zdorovye@ukr.net</t>
    </r>
  </si>
  <si>
    <t>Медична субвенція повинна бути розподілена рівними частинами на 3 місяці (між КЕКВ  можна за потребою). Дотація на енергоносії  та кошти  з обласного бюджету за потребою на 12 міс. (установи яким передбачено фінансування на І квартал -   на 3 міс)</t>
  </si>
  <si>
    <t>КНП "ХОДЛ"ХОР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</si>
</sst>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 Cyr"/>
      <family val="2"/>
      <charset val="204"/>
    </font>
    <font>
      <b/>
      <i/>
      <sz val="12"/>
      <name val="Arial Cyr"/>
      <family val="2"/>
      <charset val="204"/>
    </font>
    <font>
      <b/>
      <sz val="8"/>
      <name val="Arial Cyr"/>
      <family val="2"/>
      <charset val="204"/>
    </font>
    <font>
      <sz val="14"/>
      <name val="Times New Roman"/>
      <family val="1"/>
      <charset val="204"/>
    </font>
    <font>
      <sz val="14"/>
      <color indexed="9"/>
      <name val="Times New Roman"/>
      <family val="1"/>
      <charset val="204"/>
    </font>
    <font>
      <b/>
      <i/>
      <sz val="14"/>
      <name val="Arial Cyr"/>
      <family val="2"/>
      <charset val="204"/>
    </font>
    <font>
      <b/>
      <sz val="10"/>
      <name val="Arial Cyr"/>
      <family val="2"/>
      <charset val="204"/>
    </font>
    <font>
      <b/>
      <sz val="14"/>
      <name val="Times New Roman"/>
      <family val="1"/>
      <charset val="1"/>
    </font>
    <font>
      <b/>
      <sz val="12"/>
      <name val="Arial Cyr"/>
      <family val="2"/>
      <charset val="204"/>
    </font>
    <font>
      <b/>
      <sz val="14"/>
      <color indexed="9"/>
      <name val="Times New Roman"/>
      <family val="1"/>
      <charset val="204"/>
    </font>
    <font>
      <sz val="12"/>
      <name val="Arial Cyr"/>
      <family val="2"/>
      <charset val="204"/>
    </font>
    <font>
      <i/>
      <sz val="12"/>
      <name val="Arial Cyr"/>
      <family val="2"/>
      <charset val="204"/>
    </font>
    <font>
      <b/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8"/>
      <name val="Arial Cyr"/>
      <family val="2"/>
      <charset val="204"/>
    </font>
    <font>
      <b/>
      <sz val="18"/>
      <name val="Arial Cyr"/>
      <charset val="204"/>
    </font>
    <font>
      <sz val="14"/>
      <name val="Arial Cyr"/>
      <family val="2"/>
      <charset val="204"/>
    </font>
    <font>
      <sz val="14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4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7"/>
      </patternFill>
    </fill>
    <fill>
      <patternFill patternType="solid">
        <fgColor indexed="42"/>
        <bgColor indexed="27"/>
      </patternFill>
    </fill>
    <fill>
      <patternFill patternType="solid">
        <fgColor indexed="9"/>
      </patternFill>
    </fill>
    <fill>
      <patternFill patternType="solid">
        <fgColor indexed="46"/>
        <bgColor indexed="24"/>
      </patternFill>
    </fill>
    <fill>
      <patternFill patternType="solid">
        <f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31"/>
      </patternFill>
    </fill>
    <fill>
      <patternFill patternType="solid">
        <fgColor indexed="47"/>
        <bgColor indexed="22"/>
      </patternFill>
    </fill>
    <fill>
      <patternFill patternType="solid">
        <fgColor indexed="42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7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5"/>
        <bgColor indexed="35"/>
      </patternFill>
    </fill>
    <fill>
      <patternFill patternType="solid">
        <fgColor indexed="40"/>
        <bgColor indexed="4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35"/>
      </patternFill>
    </fill>
    <fill>
      <patternFill patternType="solid">
        <fgColor rgb="FFFFC000"/>
        <bgColor indexed="3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0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3" fillId="31" borderId="2" applyNumberFormat="0" applyAlignment="0" applyProtection="0"/>
    <xf numFmtId="0" fontId="4" fillId="3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30" fillId="0" borderId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32" borderId="7" applyNumberFormat="0" applyAlignment="0" applyProtection="0"/>
  </cellStyleXfs>
  <cellXfs count="71">
    <xf numFmtId="0" fontId="0" fillId="0" borderId="0" xfId="0"/>
    <xf numFmtId="0" fontId="11" fillId="0" borderId="0" xfId="0" applyFont="1"/>
    <xf numFmtId="0" fontId="11" fillId="33" borderId="0" xfId="0" applyFont="1" applyFill="1"/>
    <xf numFmtId="0" fontId="11" fillId="34" borderId="0" xfId="0" applyFont="1" applyFill="1"/>
    <xf numFmtId="0" fontId="15" fillId="35" borderId="0" xfId="0" applyFont="1" applyFill="1" applyAlignment="1">
      <alignment horizontal="center" vertical="center"/>
    </xf>
    <xf numFmtId="0" fontId="11" fillId="35" borderId="0" xfId="0" applyFont="1" applyFill="1"/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7" fillId="0" borderId="0" xfId="0" applyFont="1"/>
    <xf numFmtId="0" fontId="14" fillId="0" borderId="8" xfId="0" applyFont="1" applyBorder="1" applyAlignment="1">
      <alignment horizontal="center" vertical="center"/>
    </xf>
    <xf numFmtId="0" fontId="14" fillId="33" borderId="8" xfId="0" applyFont="1" applyFill="1" applyBorder="1" applyAlignment="1">
      <alignment horizontal="center" vertical="center"/>
    </xf>
    <xf numFmtId="0" fontId="12" fillId="0" borderId="8" xfId="0" applyFont="1" applyBorder="1" applyAlignment="1">
      <alignment vertical="top" wrapText="1"/>
    </xf>
    <xf numFmtId="0" fontId="13" fillId="33" borderId="8" xfId="0" applyFont="1" applyFill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center" wrapText="1"/>
    </xf>
    <xf numFmtId="0" fontId="21" fillId="33" borderId="8" xfId="0" applyFont="1" applyFill="1" applyBorder="1" applyAlignment="1">
      <alignment vertical="top" wrapText="1"/>
    </xf>
    <xf numFmtId="0" fontId="21" fillId="33" borderId="8" xfId="0" applyFont="1" applyFill="1" applyBorder="1" applyAlignment="1">
      <alignment vertical="top"/>
    </xf>
    <xf numFmtId="0" fontId="21" fillId="0" borderId="0" xfId="0" applyFont="1" applyAlignment="1">
      <alignment vertical="top" wrapText="1"/>
    </xf>
    <xf numFmtId="0" fontId="21" fillId="33" borderId="0" xfId="0" applyFont="1" applyFill="1" applyAlignment="1">
      <alignment vertical="top"/>
    </xf>
    <xf numFmtId="0" fontId="16" fillId="28" borderId="8" xfId="0" applyFont="1" applyFill="1" applyBorder="1" applyAlignment="1">
      <alignment horizontal="center" vertical="top" wrapText="1"/>
    </xf>
    <xf numFmtId="0" fontId="17" fillId="33" borderId="8" xfId="0" applyFont="1" applyFill="1" applyBorder="1" applyAlignment="1">
      <alignment vertical="top"/>
    </xf>
    <xf numFmtId="0" fontId="19" fillId="33" borderId="8" xfId="0" applyFont="1" applyFill="1" applyBorder="1" applyAlignment="1">
      <alignment vertical="top" wrapText="1"/>
    </xf>
    <xf numFmtId="0" fontId="19" fillId="33" borderId="8" xfId="0" applyFont="1" applyFill="1" applyBorder="1" applyAlignment="1">
      <alignment vertical="top"/>
    </xf>
    <xf numFmtId="0" fontId="12" fillId="12" borderId="8" xfId="0" applyFont="1" applyFill="1" applyBorder="1" applyAlignment="1">
      <alignment vertical="top" wrapText="1"/>
    </xf>
    <xf numFmtId="0" fontId="19" fillId="12" borderId="8" xfId="0" applyFont="1" applyFill="1" applyBorder="1" applyAlignment="1">
      <alignment vertical="top"/>
    </xf>
    <xf numFmtId="3" fontId="18" fillId="0" borderId="8" xfId="0" applyNumberFormat="1" applyFont="1" applyBorder="1" applyAlignment="1">
      <alignment horizontal="center" vertical="center"/>
    </xf>
    <xf numFmtId="0" fontId="22" fillId="33" borderId="8" xfId="0" applyFont="1" applyFill="1" applyBorder="1" applyAlignment="1">
      <alignment vertical="top" wrapText="1"/>
    </xf>
    <xf numFmtId="0" fontId="21" fillId="0" borderId="8" xfId="0" applyFont="1" applyBorder="1" applyAlignment="1">
      <alignment vertical="top" wrapText="1"/>
    </xf>
    <xf numFmtId="0" fontId="22" fillId="0" borderId="8" xfId="0" applyFont="1" applyBorder="1" applyAlignment="1">
      <alignment vertical="top" wrapText="1"/>
    </xf>
    <xf numFmtId="0" fontId="19" fillId="12" borderId="8" xfId="0" applyFont="1" applyFill="1" applyBorder="1" applyAlignment="1">
      <alignment vertical="top" wrapText="1"/>
    </xf>
    <xf numFmtId="0" fontId="12" fillId="12" borderId="8" xfId="0" applyFont="1" applyFill="1" applyBorder="1" applyAlignment="1">
      <alignment vertical="top"/>
    </xf>
    <xf numFmtId="0" fontId="19" fillId="0" borderId="8" xfId="0" applyFont="1" applyBorder="1" applyAlignment="1">
      <alignment vertical="top" wrapText="1"/>
    </xf>
    <xf numFmtId="0" fontId="22" fillId="0" borderId="8" xfId="0" applyFont="1" applyBorder="1" applyAlignment="1" applyProtection="1">
      <alignment vertical="top" wrapText="1"/>
      <protection hidden="1"/>
    </xf>
    <xf numFmtId="0" fontId="19" fillId="33" borderId="8" xfId="0" applyFont="1" applyFill="1" applyBorder="1" applyAlignment="1" applyProtection="1">
      <alignment vertical="top"/>
      <protection hidden="1"/>
    </xf>
    <xf numFmtId="0" fontId="16" fillId="17" borderId="8" xfId="0" applyFont="1" applyFill="1" applyBorder="1" applyAlignment="1">
      <alignment horizontal="center" vertical="top" wrapText="1"/>
    </xf>
    <xf numFmtId="0" fontId="14" fillId="36" borderId="8" xfId="0" applyFont="1" applyFill="1" applyBorder="1" applyAlignment="1">
      <alignment horizontal="center" vertical="center"/>
    </xf>
    <xf numFmtId="0" fontId="14" fillId="37" borderId="8" xfId="0" applyFont="1" applyFill="1" applyBorder="1" applyAlignment="1">
      <alignment horizontal="center" vertical="center"/>
    </xf>
    <xf numFmtId="0" fontId="14" fillId="36" borderId="8" xfId="0" applyFont="1" applyFill="1" applyBorder="1" applyAlignment="1">
      <alignment horizontal="center" vertical="center" wrapText="1"/>
    </xf>
    <xf numFmtId="3" fontId="14" fillId="38" borderId="8" xfId="0" applyNumberFormat="1" applyFont="1" applyFill="1" applyBorder="1" applyAlignment="1">
      <alignment horizontal="center" vertical="center"/>
    </xf>
    <xf numFmtId="3" fontId="14" fillId="36" borderId="8" xfId="0" applyNumberFormat="1" applyFont="1" applyFill="1" applyBorder="1" applyAlignment="1">
      <alignment horizontal="center" vertical="center"/>
    </xf>
    <xf numFmtId="3" fontId="14" fillId="37" borderId="8" xfId="0" applyNumberFormat="1" applyFont="1" applyFill="1" applyBorder="1" applyAlignment="1">
      <alignment horizontal="center" vertical="center"/>
    </xf>
    <xf numFmtId="0" fontId="14" fillId="36" borderId="8" xfId="0" applyFont="1" applyFill="1" applyBorder="1" applyAlignment="1">
      <alignment horizontal="center"/>
    </xf>
    <xf numFmtId="0" fontId="14" fillId="37" borderId="8" xfId="0" applyFont="1" applyFill="1" applyBorder="1" applyAlignment="1">
      <alignment horizontal="center"/>
    </xf>
    <xf numFmtId="3" fontId="14" fillId="36" borderId="8" xfId="0" applyNumberFormat="1" applyFont="1" applyFill="1" applyBorder="1" applyAlignment="1">
      <alignment horizontal="center"/>
    </xf>
    <xf numFmtId="3" fontId="14" fillId="36" borderId="8" xfId="0" applyNumberFormat="1" applyFont="1" applyFill="1" applyBorder="1" applyAlignment="1" applyProtection="1">
      <alignment horizontal="center" vertical="center"/>
      <protection locked="0" hidden="1"/>
    </xf>
    <xf numFmtId="3" fontId="14" fillId="37" borderId="8" xfId="0" applyNumberFormat="1" applyFont="1" applyFill="1" applyBorder="1" applyAlignment="1" applyProtection="1">
      <alignment horizontal="center" vertical="center"/>
      <protection locked="0" hidden="1"/>
    </xf>
    <xf numFmtId="0" fontId="14" fillId="36" borderId="8" xfId="0" applyFont="1" applyFill="1" applyBorder="1" applyAlignment="1" applyProtection="1">
      <alignment horizontal="center" vertical="center"/>
      <protection locked="0" hidden="1"/>
    </xf>
    <xf numFmtId="0" fontId="14" fillId="37" borderId="8" xfId="0" applyFont="1" applyFill="1" applyBorder="1" applyAlignment="1" applyProtection="1">
      <alignment horizontal="center" vertical="center"/>
      <protection locked="0" hidden="1"/>
    </xf>
    <xf numFmtId="0" fontId="14" fillId="36" borderId="8" xfId="0" applyFont="1" applyFill="1" applyBorder="1" applyAlignment="1">
      <alignment horizontal="center" vertical="center"/>
    </xf>
    <xf numFmtId="0" fontId="18" fillId="36" borderId="0" xfId="0" applyFont="1" applyFill="1" applyAlignment="1">
      <alignment horizontal="center" vertical="center"/>
    </xf>
    <xf numFmtId="0" fontId="23" fillId="36" borderId="8" xfId="0" applyFont="1" applyFill="1" applyBorder="1" applyAlignment="1">
      <alignment horizontal="center" vertical="center"/>
    </xf>
    <xf numFmtId="0" fontId="23" fillId="36" borderId="8" xfId="0" applyFont="1" applyFill="1" applyBorder="1" applyAlignment="1">
      <alignment horizontal="center" vertical="center" wrapText="1"/>
    </xf>
    <xf numFmtId="0" fontId="18" fillId="36" borderId="0" xfId="0" applyFont="1" applyFill="1" applyAlignment="1" applyProtection="1">
      <alignment horizontal="center" vertical="center"/>
      <protection locked="0" hidden="1"/>
    </xf>
    <xf numFmtId="0" fontId="17" fillId="36" borderId="0" xfId="0" applyFont="1" applyFill="1" applyAlignment="1">
      <alignment horizontal="center"/>
    </xf>
    <xf numFmtId="3" fontId="17" fillId="36" borderId="0" xfId="0" applyNumberFormat="1" applyFont="1" applyFill="1" applyAlignment="1">
      <alignment horizontal="center"/>
    </xf>
    <xf numFmtId="0" fontId="0" fillId="0" borderId="8" xfId="0" applyBorder="1"/>
    <xf numFmtId="0" fontId="0" fillId="36" borderId="0" xfId="0" applyFill="1"/>
    <xf numFmtId="0" fontId="14" fillId="36" borderId="8" xfId="0" applyFont="1" applyFill="1" applyBorder="1" applyAlignment="1">
      <alignment horizontal="center"/>
    </xf>
    <xf numFmtId="0" fontId="11" fillId="37" borderId="0" xfId="0" applyFont="1" applyFill="1"/>
    <xf numFmtId="0" fontId="11" fillId="39" borderId="0" xfId="0" applyFont="1" applyFill="1"/>
    <xf numFmtId="0" fontId="11" fillId="36" borderId="0" xfId="0" applyFont="1" applyFill="1"/>
    <xf numFmtId="3" fontId="14" fillId="40" borderId="8" xfId="0" applyNumberFormat="1" applyFont="1" applyFill="1" applyBorder="1" applyAlignment="1">
      <alignment horizontal="center" vertical="center"/>
    </xf>
    <xf numFmtId="0" fontId="14" fillId="40" borderId="8" xfId="0" applyFont="1" applyFill="1" applyBorder="1" applyAlignment="1">
      <alignment horizontal="center" vertical="center"/>
    </xf>
    <xf numFmtId="0" fontId="14" fillId="41" borderId="8" xfId="0" applyFont="1" applyFill="1" applyBorder="1" applyAlignment="1">
      <alignment horizontal="center" vertical="center"/>
    </xf>
    <xf numFmtId="0" fontId="14" fillId="41" borderId="8" xfId="0" applyFont="1" applyFill="1" applyBorder="1" applyAlignment="1" applyProtection="1">
      <alignment horizontal="center" vertical="center"/>
      <protection locked="0" hidden="1"/>
    </xf>
    <xf numFmtId="0" fontId="14" fillId="41" borderId="8" xfId="0" applyFont="1" applyFill="1" applyBorder="1" applyAlignment="1" applyProtection="1">
      <alignment horizontal="center" vertical="center"/>
      <protection locked="0"/>
    </xf>
    <xf numFmtId="3" fontId="14" fillId="41" borderId="8" xfId="0" applyNumberFormat="1" applyFont="1" applyFill="1" applyBorder="1" applyAlignment="1" applyProtection="1">
      <alignment horizontal="center" vertical="center"/>
      <protection locked="0" hidden="1"/>
    </xf>
    <xf numFmtId="0" fontId="26" fillId="0" borderId="0" xfId="0" applyFont="1"/>
    <xf numFmtId="0" fontId="16" fillId="42" borderId="8" xfId="0" applyFont="1" applyFill="1" applyBorder="1" applyAlignment="1">
      <alignment horizontal="center" vertical="top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0" fillId="0" borderId="0" xfId="0" applyAlignment="1">
      <alignment wrapText="1"/>
    </xf>
  </cellXfs>
  <cellStyles count="54">
    <cellStyle name="20% - Акцент1" xfId="1"/>
    <cellStyle name="20% — акцент1 2" xfId="2"/>
    <cellStyle name="20% - Акцент2" xfId="3"/>
    <cellStyle name="20% — акцент2 2" xfId="4"/>
    <cellStyle name="20% - Акцент3" xfId="5"/>
    <cellStyle name="20% — акцент3 2" xfId="6"/>
    <cellStyle name="20% - Акцент4" xfId="7"/>
    <cellStyle name="20% — акцент4 2" xfId="8"/>
    <cellStyle name="20% - Акцент5" xfId="9"/>
    <cellStyle name="20% — акцент5 2" xfId="10"/>
    <cellStyle name="20% - Акцент6" xfId="11"/>
    <cellStyle name="20% — акцент6 2" xfId="12"/>
    <cellStyle name="40% - Акцент1" xfId="13"/>
    <cellStyle name="40% — акцент1 2" xfId="14"/>
    <cellStyle name="40% - Акцент2" xfId="15"/>
    <cellStyle name="40% — акцент2 2" xfId="16"/>
    <cellStyle name="40% - Акцент3" xfId="17"/>
    <cellStyle name="40% — акцент3 2" xfId="18"/>
    <cellStyle name="40% - Акцент4" xfId="19"/>
    <cellStyle name="40% — акцент4 2" xfId="20"/>
    <cellStyle name="40% - Акцент5" xfId="21"/>
    <cellStyle name="40% — акцент5 2" xfId="22"/>
    <cellStyle name="40% - Акцент6" xfId="23"/>
    <cellStyle name="40% — акцент6 2" xfId="24"/>
    <cellStyle name="60% - Акцент1" xfId="25"/>
    <cellStyle name="60% — акцент1 2" xfId="26"/>
    <cellStyle name="60% - Акцент2" xfId="27"/>
    <cellStyle name="60% — акцент2 2" xfId="28"/>
    <cellStyle name="60% - Акцент3" xfId="29"/>
    <cellStyle name="60% — акцент3 2" xfId="30"/>
    <cellStyle name="60% - Акцент4" xfId="31"/>
    <cellStyle name="60% — акцент4 2" xfId="32"/>
    <cellStyle name="60% - Акцент5" xfId="33"/>
    <cellStyle name="60% — акцент5 2" xfId="34"/>
    <cellStyle name="60% - Акцент6" xfId="35"/>
    <cellStyle name="60% — акцент6 2" xfId="36"/>
    <cellStyle name="Акцент1 2" xfId="37"/>
    <cellStyle name="Акцент2 2" xfId="38"/>
    <cellStyle name="Акцент3 2" xfId="39"/>
    <cellStyle name="Акцент4 2" xfId="40"/>
    <cellStyle name="Акцент5 2" xfId="41"/>
    <cellStyle name="Акцент6 2" xfId="42"/>
    <cellStyle name="Вывод 2" xfId="43"/>
    <cellStyle name="Вычисление 2" xfId="44"/>
    <cellStyle name="Заголовок 1" xfId="45" builtinId="16" customBuiltin="1"/>
    <cellStyle name="Заголовок 2" xfId="46" builtinId="17" customBuiltin="1"/>
    <cellStyle name="Заголовок 3" xfId="47" builtinId="18" customBuiltin="1"/>
    <cellStyle name="Заголовок 4" xfId="48" builtinId="19" customBuiltin="1"/>
    <cellStyle name="Звичайний" xfId="0" builtinId="0"/>
    <cellStyle name="Итог 2" xfId="49"/>
    <cellStyle name="Обычный 2" xfId="50"/>
    <cellStyle name="Плохой 2" xfId="51"/>
    <cellStyle name="Пояснение 2" xfId="52"/>
    <cellStyle name="Примечание 2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46"/>
  <sheetViews>
    <sheetView view="pageBreakPreview" zoomScale="66" zoomScaleNormal="75" zoomScaleSheetLayoutView="66" workbookViewId="0">
      <pane xSplit="2" ySplit="1" topLeftCell="E2" activePane="bottomRight" state="frozen"/>
      <selection pane="topRight" activeCell="C1" sqref="C1"/>
      <selection pane="bottomLeft" activeCell="A2" sqref="A2"/>
      <selection pane="bottomRight" activeCell="H28" sqref="H28"/>
    </sheetView>
  </sheetViews>
  <sheetFormatPr defaultColWidth="11.5703125" defaultRowHeight="12.75" x14ac:dyDescent="0.2"/>
  <cols>
    <col min="1" max="1" width="45.28515625" style="1" customWidth="1"/>
    <col min="2" max="2" width="9" style="2" customWidth="1"/>
    <col min="3" max="4" width="16.85546875" style="59" customWidth="1"/>
    <col min="5" max="5" width="17.42578125" style="57" customWidth="1"/>
    <col min="6" max="6" width="17.5703125" style="57" customWidth="1"/>
    <col min="7" max="7" width="16.85546875" style="58" customWidth="1"/>
    <col min="8" max="8" width="17.42578125" style="59" customWidth="1"/>
    <col min="9" max="9" width="15.5703125" style="59" customWidth="1"/>
    <col min="10" max="10" width="15.42578125" style="58" customWidth="1"/>
    <col min="11" max="11" width="14.85546875" style="57" customWidth="1"/>
    <col min="12" max="12" width="15" style="59" customWidth="1"/>
    <col min="13" max="13" width="15" style="57" customWidth="1"/>
    <col min="14" max="14" width="16.140625" style="59" customWidth="1"/>
    <col min="15" max="15" width="18.85546875" style="59" customWidth="1"/>
    <col min="16" max="16" width="0" style="1" hidden="1" customWidth="1"/>
    <col min="17" max="18" width="11.42578125" style="1" customWidth="1"/>
    <col min="19" max="19" width="14.42578125" style="1" customWidth="1"/>
    <col min="20" max="20" width="15.5703125" style="1" customWidth="1"/>
    <col min="21" max="21" width="14" style="1" customWidth="1"/>
    <col min="22" max="22" width="11.140625" style="1" customWidth="1"/>
    <col min="23" max="25" width="9.28515625" style="1" customWidth="1"/>
    <col min="26" max="245" width="9.140625" style="1" customWidth="1"/>
  </cols>
  <sheetData>
    <row r="1" spans="1:116" s="5" customFormat="1" ht="22.5" x14ac:dyDescent="0.2">
      <c r="A1" s="67" t="s">
        <v>57</v>
      </c>
      <c r="B1" s="12" t="s">
        <v>0</v>
      </c>
      <c r="C1" s="34" t="s">
        <v>1</v>
      </c>
      <c r="D1" s="34" t="s">
        <v>2</v>
      </c>
      <c r="E1" s="34" t="s">
        <v>3</v>
      </c>
      <c r="F1" s="35" t="s">
        <v>4</v>
      </c>
      <c r="G1" s="34" t="s">
        <v>5</v>
      </c>
      <c r="H1" s="34" t="s">
        <v>6</v>
      </c>
      <c r="I1" s="34" t="s">
        <v>7</v>
      </c>
      <c r="J1" s="34" t="s">
        <v>8</v>
      </c>
      <c r="K1" s="35" t="s">
        <v>9</v>
      </c>
      <c r="L1" s="34" t="s">
        <v>10</v>
      </c>
      <c r="M1" s="35" t="s">
        <v>11</v>
      </c>
      <c r="N1" s="34" t="s">
        <v>12</v>
      </c>
      <c r="O1" s="36" t="s">
        <v>13</v>
      </c>
      <c r="P1" s="4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</row>
    <row r="2" spans="1:116" ht="18.75" x14ac:dyDescent="0.2">
      <c r="A2" s="18" t="s">
        <v>60</v>
      </c>
      <c r="B2" s="19" t="s">
        <v>14</v>
      </c>
      <c r="C2" s="60">
        <f>C3+C31</f>
        <v>3320200</v>
      </c>
      <c r="D2" s="60">
        <f t="shared" ref="D2:O2" si="0">D3+D31</f>
        <v>3321400</v>
      </c>
      <c r="E2" s="60">
        <f t="shared" si="0"/>
        <v>3322400</v>
      </c>
      <c r="F2" s="60">
        <f t="shared" si="0"/>
        <v>0</v>
      </c>
      <c r="G2" s="60">
        <f t="shared" si="0"/>
        <v>0</v>
      </c>
      <c r="H2" s="60">
        <f t="shared" si="0"/>
        <v>0</v>
      </c>
      <c r="I2" s="60">
        <f t="shared" si="0"/>
        <v>0</v>
      </c>
      <c r="J2" s="60">
        <f t="shared" si="0"/>
        <v>0</v>
      </c>
      <c r="K2" s="60">
        <f t="shared" si="0"/>
        <v>0</v>
      </c>
      <c r="L2" s="60">
        <f t="shared" si="0"/>
        <v>0</v>
      </c>
      <c r="M2" s="60">
        <f t="shared" si="0"/>
        <v>0</v>
      </c>
      <c r="N2" s="60">
        <f t="shared" si="0"/>
        <v>0</v>
      </c>
      <c r="O2" s="60">
        <f t="shared" si="0"/>
        <v>9964000</v>
      </c>
      <c r="P2">
        <v>0</v>
      </c>
    </row>
    <row r="3" spans="1:116" ht="18.75" x14ac:dyDescent="0.2">
      <c r="A3" s="20" t="s">
        <v>15</v>
      </c>
      <c r="B3" s="21">
        <v>2000</v>
      </c>
      <c r="C3" s="60">
        <f>C4+C9+C25+C27+C30</f>
        <v>3320200</v>
      </c>
      <c r="D3" s="60">
        <f t="shared" ref="D3:O3" si="1">D4+D9+D25+D27+D30</f>
        <v>3321400</v>
      </c>
      <c r="E3" s="60">
        <f t="shared" si="1"/>
        <v>3322400</v>
      </c>
      <c r="F3" s="60">
        <f t="shared" si="1"/>
        <v>0</v>
      </c>
      <c r="G3" s="60">
        <f t="shared" si="1"/>
        <v>0</v>
      </c>
      <c r="H3" s="60">
        <f t="shared" si="1"/>
        <v>0</v>
      </c>
      <c r="I3" s="60">
        <f t="shared" si="1"/>
        <v>0</v>
      </c>
      <c r="J3" s="60">
        <f t="shared" si="1"/>
        <v>0</v>
      </c>
      <c r="K3" s="60">
        <f t="shared" si="1"/>
        <v>0</v>
      </c>
      <c r="L3" s="60">
        <f t="shared" si="1"/>
        <v>0</v>
      </c>
      <c r="M3" s="60">
        <f t="shared" si="1"/>
        <v>0</v>
      </c>
      <c r="N3" s="60">
        <f t="shared" si="1"/>
        <v>0</v>
      </c>
      <c r="O3" s="60">
        <f t="shared" si="1"/>
        <v>9964000</v>
      </c>
      <c r="P3">
        <v>0</v>
      </c>
    </row>
    <row r="4" spans="1:116" ht="31.5" x14ac:dyDescent="0.2">
      <c r="A4" s="20" t="s">
        <v>16</v>
      </c>
      <c r="B4" s="21">
        <v>2100</v>
      </c>
      <c r="C4" s="60">
        <f>C5+C8</f>
        <v>2637600</v>
      </c>
      <c r="D4" s="60">
        <f t="shared" ref="D4:O4" si="2">D5+D8</f>
        <v>2637800</v>
      </c>
      <c r="E4" s="60">
        <f t="shared" si="2"/>
        <v>2638100</v>
      </c>
      <c r="F4" s="60">
        <f t="shared" si="2"/>
        <v>0</v>
      </c>
      <c r="G4" s="60">
        <f t="shared" si="2"/>
        <v>0</v>
      </c>
      <c r="H4" s="60">
        <f t="shared" si="2"/>
        <v>0</v>
      </c>
      <c r="I4" s="60">
        <f t="shared" si="2"/>
        <v>0</v>
      </c>
      <c r="J4" s="60">
        <f t="shared" si="2"/>
        <v>0</v>
      </c>
      <c r="K4" s="60">
        <f t="shared" si="2"/>
        <v>0</v>
      </c>
      <c r="L4" s="60">
        <f t="shared" si="2"/>
        <v>0</v>
      </c>
      <c r="M4" s="60">
        <f t="shared" si="2"/>
        <v>0</v>
      </c>
      <c r="N4" s="60">
        <f t="shared" si="2"/>
        <v>0</v>
      </c>
      <c r="O4" s="60">
        <f t="shared" si="2"/>
        <v>7913500</v>
      </c>
      <c r="P4">
        <v>0</v>
      </c>
    </row>
    <row r="5" spans="1:116" s="8" customFormat="1" ht="18.75" x14ac:dyDescent="0.2">
      <c r="A5" s="22" t="s">
        <v>17</v>
      </c>
      <c r="B5" s="23">
        <v>2110</v>
      </c>
      <c r="C5" s="60">
        <f>C6+C7</f>
        <v>2178000</v>
      </c>
      <c r="D5" s="60">
        <f t="shared" ref="D5:O5" si="3">D6+D7</f>
        <v>2178200</v>
      </c>
      <c r="E5" s="60">
        <f t="shared" si="3"/>
        <v>2178500</v>
      </c>
      <c r="F5" s="60">
        <f t="shared" si="3"/>
        <v>0</v>
      </c>
      <c r="G5" s="60">
        <f t="shared" si="3"/>
        <v>0</v>
      </c>
      <c r="H5" s="60">
        <f t="shared" si="3"/>
        <v>0</v>
      </c>
      <c r="I5" s="60">
        <f t="shared" si="3"/>
        <v>0</v>
      </c>
      <c r="J5" s="60">
        <f t="shared" si="3"/>
        <v>0</v>
      </c>
      <c r="K5" s="60">
        <f t="shared" si="3"/>
        <v>0</v>
      </c>
      <c r="L5" s="60">
        <f t="shared" si="3"/>
        <v>0</v>
      </c>
      <c r="M5" s="60">
        <f t="shared" si="3"/>
        <v>0</v>
      </c>
      <c r="N5" s="60">
        <f t="shared" si="3"/>
        <v>0</v>
      </c>
      <c r="O5" s="60">
        <f t="shared" si="3"/>
        <v>6534700</v>
      </c>
      <c r="P5">
        <v>0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</row>
    <row r="6" spans="1:116" ht="18.75" x14ac:dyDescent="0.2">
      <c r="A6" s="14" t="s">
        <v>18</v>
      </c>
      <c r="B6" s="15">
        <v>2111</v>
      </c>
      <c r="C6" s="38">
        <v>2178000</v>
      </c>
      <c r="D6" s="38">
        <v>2178200</v>
      </c>
      <c r="E6" s="38">
        <v>2178500</v>
      </c>
      <c r="F6" s="38"/>
      <c r="G6" s="38"/>
      <c r="H6" s="38"/>
      <c r="I6" s="38"/>
      <c r="J6" s="38"/>
      <c r="K6" s="38"/>
      <c r="L6" s="38"/>
      <c r="M6" s="38"/>
      <c r="N6" s="38"/>
      <c r="O6" s="37">
        <f t="shared" ref="O6:O41" si="4">SUM(C6:N6)</f>
        <v>6534700</v>
      </c>
      <c r="P6" s="6"/>
    </row>
    <row r="7" spans="1:116" ht="30" x14ac:dyDescent="0.2">
      <c r="A7" s="14" t="s">
        <v>19</v>
      </c>
      <c r="B7" s="15">
        <v>2112</v>
      </c>
      <c r="C7" s="34"/>
      <c r="D7" s="34"/>
      <c r="E7" s="35"/>
      <c r="F7" s="34"/>
      <c r="G7" s="34"/>
      <c r="H7" s="34"/>
      <c r="I7" s="34"/>
      <c r="J7" s="34"/>
      <c r="K7" s="34"/>
      <c r="L7" s="34"/>
      <c r="M7" s="35"/>
      <c r="N7" s="34"/>
      <c r="O7" s="37">
        <f t="shared" si="4"/>
        <v>0</v>
      </c>
      <c r="P7" s="6"/>
    </row>
    <row r="8" spans="1:116" s="8" customFormat="1" ht="18.75" x14ac:dyDescent="0.2">
      <c r="A8" s="22" t="s">
        <v>20</v>
      </c>
      <c r="B8" s="23">
        <v>2120</v>
      </c>
      <c r="C8" s="38">
        <v>459600</v>
      </c>
      <c r="D8" s="38">
        <v>459600</v>
      </c>
      <c r="E8" s="39">
        <v>459600</v>
      </c>
      <c r="F8" s="38"/>
      <c r="G8" s="38"/>
      <c r="H8" s="38"/>
      <c r="I8" s="38"/>
      <c r="J8" s="38"/>
      <c r="K8" s="38"/>
      <c r="L8" s="38"/>
      <c r="M8" s="39"/>
      <c r="N8" s="38"/>
      <c r="O8" s="37">
        <f t="shared" si="4"/>
        <v>1378800</v>
      </c>
      <c r="P8" s="7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</row>
    <row r="9" spans="1:116" s="8" customFormat="1" ht="18.75" x14ac:dyDescent="0.2">
      <c r="A9" s="22" t="s">
        <v>21</v>
      </c>
      <c r="B9" s="23">
        <v>2200</v>
      </c>
      <c r="C9" s="60">
        <f>C10+C11+C12+C13+C14+C15+C16+C22</f>
        <v>679500</v>
      </c>
      <c r="D9" s="60">
        <f t="shared" ref="D9:N9" si="5">D10+D11+D12+D13+D14+D15+D16+D22</f>
        <v>680500</v>
      </c>
      <c r="E9" s="60">
        <f t="shared" si="5"/>
        <v>681000</v>
      </c>
      <c r="F9" s="60">
        <f t="shared" si="5"/>
        <v>0</v>
      </c>
      <c r="G9" s="60">
        <f t="shared" si="5"/>
        <v>0</v>
      </c>
      <c r="H9" s="60">
        <f t="shared" si="5"/>
        <v>0</v>
      </c>
      <c r="I9" s="60">
        <f t="shared" si="5"/>
        <v>0</v>
      </c>
      <c r="J9" s="60">
        <f t="shared" si="5"/>
        <v>0</v>
      </c>
      <c r="K9" s="60">
        <f t="shared" si="5"/>
        <v>0</v>
      </c>
      <c r="L9" s="60">
        <f t="shared" si="5"/>
        <v>0</v>
      </c>
      <c r="M9" s="60">
        <f t="shared" si="5"/>
        <v>0</v>
      </c>
      <c r="N9" s="60">
        <f t="shared" si="5"/>
        <v>0</v>
      </c>
      <c r="O9" s="60">
        <f t="shared" si="4"/>
        <v>2041000</v>
      </c>
      <c r="P9" s="7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</row>
    <row r="10" spans="1:116" ht="21.75" customHeight="1" x14ac:dyDescent="0.2">
      <c r="A10" s="14" t="s">
        <v>22</v>
      </c>
      <c r="B10" s="15">
        <v>2210</v>
      </c>
      <c r="C10" s="38">
        <v>75000</v>
      </c>
      <c r="D10" s="38">
        <v>76000</v>
      </c>
      <c r="E10" s="38">
        <v>76500</v>
      </c>
      <c r="F10" s="38"/>
      <c r="G10" s="38"/>
      <c r="H10" s="38"/>
      <c r="I10" s="38"/>
      <c r="J10" s="38"/>
      <c r="K10" s="38"/>
      <c r="L10" s="38"/>
      <c r="M10" s="38"/>
      <c r="N10" s="38"/>
      <c r="O10" s="37">
        <f t="shared" si="4"/>
        <v>227500</v>
      </c>
      <c r="P10" s="6"/>
    </row>
    <row r="11" spans="1:116" ht="30" x14ac:dyDescent="0.2">
      <c r="A11" s="14" t="s">
        <v>23</v>
      </c>
      <c r="B11" s="15">
        <v>2220</v>
      </c>
      <c r="C11" s="38">
        <v>411400</v>
      </c>
      <c r="D11" s="38">
        <v>411400</v>
      </c>
      <c r="E11" s="38">
        <v>411400</v>
      </c>
      <c r="F11" s="38"/>
      <c r="G11" s="38"/>
      <c r="H11" s="38"/>
      <c r="I11" s="38"/>
      <c r="J11" s="38"/>
      <c r="K11" s="38"/>
      <c r="L11" s="38"/>
      <c r="M11" s="38"/>
      <c r="N11" s="38"/>
      <c r="O11" s="37">
        <f t="shared" si="4"/>
        <v>1234200</v>
      </c>
      <c r="P11" s="6"/>
    </row>
    <row r="12" spans="1:116" ht="18.75" x14ac:dyDescent="0.2">
      <c r="A12" s="14" t="s">
        <v>24</v>
      </c>
      <c r="B12" s="15">
        <v>2230</v>
      </c>
      <c r="C12" s="38">
        <v>163100</v>
      </c>
      <c r="D12" s="38">
        <v>163100</v>
      </c>
      <c r="E12" s="39">
        <v>163100</v>
      </c>
      <c r="F12" s="38"/>
      <c r="G12" s="38"/>
      <c r="H12" s="38"/>
      <c r="I12" s="38"/>
      <c r="J12" s="38"/>
      <c r="K12" s="38"/>
      <c r="L12" s="39"/>
      <c r="M12" s="39"/>
      <c r="N12" s="39"/>
      <c r="O12" s="37">
        <f t="shared" si="4"/>
        <v>489300</v>
      </c>
      <c r="P12" s="6"/>
    </row>
    <row r="13" spans="1:116" ht="21" customHeight="1" x14ac:dyDescent="0.2">
      <c r="A13" s="14" t="s">
        <v>25</v>
      </c>
      <c r="B13" s="15">
        <v>2240</v>
      </c>
      <c r="C13" s="38">
        <v>27000</v>
      </c>
      <c r="D13" s="38">
        <v>27000</v>
      </c>
      <c r="E13" s="39">
        <v>27000</v>
      </c>
      <c r="F13" s="38"/>
      <c r="G13" s="38"/>
      <c r="H13" s="38"/>
      <c r="I13" s="38"/>
      <c r="J13" s="38"/>
      <c r="K13" s="38"/>
      <c r="L13" s="39"/>
      <c r="M13" s="39"/>
      <c r="N13" s="39"/>
      <c r="O13" s="37">
        <f t="shared" si="4"/>
        <v>81000</v>
      </c>
      <c r="P13" s="6"/>
    </row>
    <row r="14" spans="1:116" ht="18.75" x14ac:dyDescent="0.2">
      <c r="A14" s="14" t="s">
        <v>26</v>
      </c>
      <c r="B14" s="15">
        <v>2250</v>
      </c>
      <c r="C14" s="38">
        <v>3000</v>
      </c>
      <c r="D14" s="38">
        <v>3000</v>
      </c>
      <c r="E14" s="38">
        <v>3000</v>
      </c>
      <c r="F14" s="38"/>
      <c r="G14" s="38"/>
      <c r="H14" s="38"/>
      <c r="I14" s="38"/>
      <c r="J14" s="38"/>
      <c r="K14" s="38"/>
      <c r="L14" s="38"/>
      <c r="M14" s="38"/>
      <c r="N14" s="38"/>
      <c r="O14" s="37">
        <f t="shared" si="4"/>
        <v>9000</v>
      </c>
      <c r="P14" s="6"/>
    </row>
    <row r="15" spans="1:116" ht="30" x14ac:dyDescent="0.3">
      <c r="A15" s="25" t="s">
        <v>27</v>
      </c>
      <c r="B15" s="21">
        <v>2260</v>
      </c>
      <c r="C15" s="40"/>
      <c r="D15" s="40"/>
      <c r="E15" s="41"/>
      <c r="F15" s="41"/>
      <c r="G15" s="40"/>
      <c r="H15" s="40"/>
      <c r="I15" s="40"/>
      <c r="J15" s="40"/>
      <c r="K15" s="41"/>
      <c r="L15" s="40"/>
      <c r="M15" s="41"/>
      <c r="N15" s="40"/>
      <c r="O15" s="37">
        <f t="shared" si="4"/>
        <v>0</v>
      </c>
      <c r="P15" s="6"/>
    </row>
    <row r="16" spans="1:116" s="8" customFormat="1" ht="30" x14ac:dyDescent="0.2">
      <c r="A16" s="22" t="s">
        <v>28</v>
      </c>
      <c r="B16" s="23">
        <v>2270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f t="shared" si="4"/>
        <v>0</v>
      </c>
      <c r="P16" s="7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</row>
    <row r="17" spans="1:116" ht="18.75" x14ac:dyDescent="0.2">
      <c r="A17" s="26" t="s">
        <v>29</v>
      </c>
      <c r="B17" s="15">
        <v>2271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7">
        <f t="shared" si="4"/>
        <v>0</v>
      </c>
      <c r="P17" s="6"/>
    </row>
    <row r="18" spans="1:116" ht="30" x14ac:dyDescent="0.2">
      <c r="A18" s="26" t="s">
        <v>30</v>
      </c>
      <c r="B18" s="15">
        <v>2272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7">
        <f t="shared" si="4"/>
        <v>0</v>
      </c>
      <c r="P18" s="6"/>
    </row>
    <row r="19" spans="1:116" ht="18.75" x14ac:dyDescent="0.2">
      <c r="A19" s="26" t="s">
        <v>31</v>
      </c>
      <c r="B19" s="15">
        <v>2273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7">
        <f t="shared" si="4"/>
        <v>0</v>
      </c>
      <c r="P19" s="6"/>
    </row>
    <row r="20" spans="1:116" ht="18.75" x14ac:dyDescent="0.2">
      <c r="A20" s="26" t="s">
        <v>32</v>
      </c>
      <c r="B20" s="15">
        <v>2274</v>
      </c>
      <c r="C20" s="34"/>
      <c r="D20" s="34"/>
      <c r="E20" s="35"/>
      <c r="F20" s="34"/>
      <c r="G20" s="34"/>
      <c r="H20" s="34"/>
      <c r="I20" s="34"/>
      <c r="J20" s="34"/>
      <c r="K20" s="34"/>
      <c r="L20" s="34"/>
      <c r="M20" s="35"/>
      <c r="N20" s="34"/>
      <c r="O20" s="37">
        <f t="shared" si="4"/>
        <v>0</v>
      </c>
      <c r="P20" s="6"/>
    </row>
    <row r="21" spans="1:116" ht="18.75" x14ac:dyDescent="0.2">
      <c r="A21" s="26" t="s">
        <v>33</v>
      </c>
      <c r="B21" s="15">
        <v>2275</v>
      </c>
      <c r="C21" s="34"/>
      <c r="D21" s="34"/>
      <c r="E21" s="35"/>
      <c r="F21" s="34"/>
      <c r="G21" s="34"/>
      <c r="H21" s="34"/>
      <c r="I21" s="34"/>
      <c r="J21" s="34"/>
      <c r="K21" s="34"/>
      <c r="L21" s="34"/>
      <c r="M21" s="35"/>
      <c r="N21" s="34"/>
      <c r="O21" s="37">
        <f t="shared" si="4"/>
        <v>0</v>
      </c>
      <c r="P21" s="6"/>
    </row>
    <row r="22" spans="1:116" s="8" customFormat="1" ht="45" x14ac:dyDescent="0.2">
      <c r="A22" s="22" t="s">
        <v>34</v>
      </c>
      <c r="B22" s="23">
        <v>2280</v>
      </c>
      <c r="C22" s="61">
        <f>C23+C24</f>
        <v>0</v>
      </c>
      <c r="D22" s="61">
        <f t="shared" ref="D22:N22" si="6">D23+D24</f>
        <v>0</v>
      </c>
      <c r="E22" s="61">
        <f t="shared" si="6"/>
        <v>0</v>
      </c>
      <c r="F22" s="61">
        <f t="shared" si="6"/>
        <v>0</v>
      </c>
      <c r="G22" s="61">
        <f t="shared" si="6"/>
        <v>0</v>
      </c>
      <c r="H22" s="61">
        <f t="shared" si="6"/>
        <v>0</v>
      </c>
      <c r="I22" s="61">
        <f t="shared" si="6"/>
        <v>0</v>
      </c>
      <c r="J22" s="61">
        <f t="shared" si="6"/>
        <v>0</v>
      </c>
      <c r="K22" s="61">
        <f t="shared" si="6"/>
        <v>0</v>
      </c>
      <c r="L22" s="61">
        <f t="shared" si="6"/>
        <v>0</v>
      </c>
      <c r="M22" s="61">
        <f t="shared" si="6"/>
        <v>0</v>
      </c>
      <c r="N22" s="61">
        <f t="shared" si="6"/>
        <v>0</v>
      </c>
      <c r="O22" s="60">
        <f t="shared" si="4"/>
        <v>0</v>
      </c>
      <c r="P22" s="7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</row>
    <row r="23" spans="1:116" ht="45" x14ac:dyDescent="0.3">
      <c r="A23" s="27" t="s">
        <v>35</v>
      </c>
      <c r="B23" s="15">
        <v>2281</v>
      </c>
      <c r="C23" s="56"/>
      <c r="D23" s="56"/>
      <c r="E23" s="56"/>
      <c r="F23" s="42"/>
      <c r="G23" s="56"/>
      <c r="H23" s="56"/>
      <c r="I23" s="38"/>
      <c r="J23" s="34"/>
      <c r="K23" s="34"/>
      <c r="L23" s="34"/>
      <c r="M23" s="35"/>
      <c r="N23" s="34"/>
      <c r="O23" s="37">
        <f t="shared" si="4"/>
        <v>0</v>
      </c>
      <c r="P23" s="6"/>
    </row>
    <row r="24" spans="1:116" ht="45" x14ac:dyDescent="0.3">
      <c r="A24" s="27" t="s">
        <v>36</v>
      </c>
      <c r="B24" s="15">
        <v>2282</v>
      </c>
      <c r="C24" s="56"/>
      <c r="D24" s="56"/>
      <c r="E24" s="56"/>
      <c r="F24" s="56"/>
      <c r="G24" s="56"/>
      <c r="H24" s="34"/>
      <c r="I24" s="38"/>
      <c r="J24" s="34"/>
      <c r="K24" s="34"/>
      <c r="L24" s="34"/>
      <c r="M24" s="35"/>
      <c r="N24" s="34"/>
      <c r="O24" s="37">
        <f t="shared" si="4"/>
        <v>0</v>
      </c>
      <c r="P24" s="6"/>
    </row>
    <row r="25" spans="1:116" s="8" customFormat="1" ht="18.75" x14ac:dyDescent="0.2">
      <c r="A25" s="28" t="s">
        <v>37</v>
      </c>
      <c r="B25" s="23">
        <v>2600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0">
        <f t="shared" si="4"/>
        <v>0</v>
      </c>
      <c r="P25" s="7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</row>
    <row r="26" spans="1:116" ht="45" x14ac:dyDescent="0.2">
      <c r="A26" s="27" t="s">
        <v>38</v>
      </c>
      <c r="B26" s="15">
        <v>2610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7">
        <f t="shared" si="4"/>
        <v>0</v>
      </c>
      <c r="P26" s="6"/>
    </row>
    <row r="27" spans="1:116" ht="18.75" x14ac:dyDescent="0.2">
      <c r="A27" s="22" t="s">
        <v>39</v>
      </c>
      <c r="B27" s="23">
        <v>2700</v>
      </c>
      <c r="C27" s="60">
        <v>3100</v>
      </c>
      <c r="D27" s="60">
        <v>3100</v>
      </c>
      <c r="E27" s="60">
        <f t="shared" ref="E27:N27" si="7">E28+E29</f>
        <v>3300</v>
      </c>
      <c r="F27" s="60">
        <f t="shared" si="7"/>
        <v>0</v>
      </c>
      <c r="G27" s="60">
        <f t="shared" si="7"/>
        <v>0</v>
      </c>
      <c r="H27" s="60">
        <f t="shared" si="7"/>
        <v>0</v>
      </c>
      <c r="I27" s="60">
        <f t="shared" si="7"/>
        <v>0</v>
      </c>
      <c r="J27" s="60">
        <f t="shared" si="7"/>
        <v>0</v>
      </c>
      <c r="K27" s="60">
        <f t="shared" si="7"/>
        <v>0</v>
      </c>
      <c r="L27" s="60">
        <f t="shared" si="7"/>
        <v>0</v>
      </c>
      <c r="M27" s="60">
        <f t="shared" si="7"/>
        <v>0</v>
      </c>
      <c r="N27" s="60">
        <f t="shared" si="7"/>
        <v>0</v>
      </c>
      <c r="O27" s="60">
        <f t="shared" si="4"/>
        <v>9500</v>
      </c>
      <c r="P27" s="6"/>
    </row>
    <row r="28" spans="1:116" ht="18.75" x14ac:dyDescent="0.2">
      <c r="A28" s="26" t="s">
        <v>40</v>
      </c>
      <c r="B28" s="15">
        <v>2710</v>
      </c>
      <c r="C28" s="43">
        <v>3100</v>
      </c>
      <c r="D28" s="43">
        <v>3100</v>
      </c>
      <c r="E28" s="44">
        <v>3300</v>
      </c>
      <c r="F28" s="43"/>
      <c r="G28" s="38"/>
      <c r="H28" s="38"/>
      <c r="I28" s="43"/>
      <c r="J28" s="43"/>
      <c r="K28" s="43"/>
      <c r="L28" s="43"/>
      <c r="M28" s="44"/>
      <c r="N28" s="43"/>
      <c r="O28" s="37">
        <f t="shared" si="4"/>
        <v>9500</v>
      </c>
      <c r="P28" s="6"/>
    </row>
    <row r="29" spans="1:116" ht="18.75" x14ac:dyDescent="0.2">
      <c r="A29" s="26" t="s">
        <v>41</v>
      </c>
      <c r="B29" s="15">
        <v>2730</v>
      </c>
      <c r="C29" s="45"/>
      <c r="D29" s="43"/>
      <c r="E29" s="46"/>
      <c r="F29" s="45"/>
      <c r="G29" s="45"/>
      <c r="H29" s="45"/>
      <c r="I29" s="45"/>
      <c r="J29" s="45"/>
      <c r="K29" s="45"/>
      <c r="L29" s="45"/>
      <c r="M29" s="46"/>
      <c r="N29" s="45"/>
      <c r="O29" s="37">
        <f t="shared" si="4"/>
        <v>0</v>
      </c>
      <c r="P29" s="6"/>
    </row>
    <row r="30" spans="1:116" ht="18.75" x14ac:dyDescent="0.2">
      <c r="A30" s="22" t="s">
        <v>42</v>
      </c>
      <c r="B30" s="29">
        <v>2800</v>
      </c>
      <c r="C30" s="43"/>
      <c r="D30" s="43"/>
      <c r="E30" s="46"/>
      <c r="F30" s="43"/>
      <c r="G30" s="45"/>
      <c r="H30" s="45"/>
      <c r="I30" s="43"/>
      <c r="J30" s="45"/>
      <c r="K30" s="45"/>
      <c r="L30" s="43"/>
      <c r="M30" s="46"/>
      <c r="N30" s="45"/>
      <c r="O30" s="37">
        <f t="shared" si="4"/>
        <v>0</v>
      </c>
      <c r="P30" s="6"/>
    </row>
    <row r="31" spans="1:116" s="8" customFormat="1" ht="18.75" x14ac:dyDescent="0.2">
      <c r="A31" s="30" t="s">
        <v>43</v>
      </c>
      <c r="B31" s="21">
        <v>3000</v>
      </c>
      <c r="C31" s="63">
        <v>0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0">
        <f t="shared" si="4"/>
        <v>0</v>
      </c>
      <c r="P31" s="7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</row>
    <row r="32" spans="1:116" s="8" customFormat="1" ht="18.75" x14ac:dyDescent="0.2">
      <c r="A32" s="30" t="s">
        <v>44</v>
      </c>
      <c r="B32" s="21">
        <v>3100</v>
      </c>
      <c r="C32" s="62">
        <v>0</v>
      </c>
      <c r="D32" s="62">
        <v>0</v>
      </c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0">
        <f t="shared" si="4"/>
        <v>0</v>
      </c>
      <c r="P32" s="7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</row>
    <row r="33" spans="1:16" ht="30" x14ac:dyDescent="0.2">
      <c r="A33" s="27" t="s">
        <v>45</v>
      </c>
      <c r="B33" s="15">
        <v>3110</v>
      </c>
      <c r="C33" s="45"/>
      <c r="D33" s="45"/>
      <c r="E33" s="46"/>
      <c r="F33" s="45"/>
      <c r="G33" s="45"/>
      <c r="H33" s="45"/>
      <c r="I33" s="45"/>
      <c r="J33" s="45"/>
      <c r="K33" s="45"/>
      <c r="L33" s="45"/>
      <c r="M33" s="46"/>
      <c r="N33" s="45"/>
      <c r="O33" s="37">
        <f t="shared" si="4"/>
        <v>0</v>
      </c>
      <c r="P33" s="6"/>
    </row>
    <row r="34" spans="1:16" ht="18.75" x14ac:dyDescent="0.2">
      <c r="A34" s="27" t="s">
        <v>46</v>
      </c>
      <c r="B34" s="15">
        <v>3120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0">
        <f t="shared" si="4"/>
        <v>0</v>
      </c>
      <c r="P34" s="6"/>
    </row>
    <row r="35" spans="1:16" ht="30" x14ac:dyDescent="0.2">
      <c r="A35" s="27" t="s">
        <v>47</v>
      </c>
      <c r="B35" s="15">
        <v>3122</v>
      </c>
      <c r="C35" s="45"/>
      <c r="D35" s="45"/>
      <c r="E35" s="46"/>
      <c r="F35" s="45"/>
      <c r="G35" s="45"/>
      <c r="H35" s="45"/>
      <c r="I35" s="45"/>
      <c r="J35" s="45"/>
      <c r="K35" s="45"/>
      <c r="L35" s="45"/>
      <c r="M35" s="46"/>
      <c r="N35" s="45"/>
      <c r="O35" s="37">
        <f t="shared" si="4"/>
        <v>0</v>
      </c>
      <c r="P35" s="6"/>
    </row>
    <row r="36" spans="1:16" ht="18.75" x14ac:dyDescent="0.2">
      <c r="A36" s="31" t="s">
        <v>48</v>
      </c>
      <c r="B36" s="32">
        <v>3130</v>
      </c>
      <c r="C36" s="63">
        <v>0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0">
        <f t="shared" si="4"/>
        <v>0</v>
      </c>
      <c r="P36" s="6"/>
    </row>
    <row r="37" spans="1:16" ht="18.75" x14ac:dyDescent="0.2">
      <c r="A37" s="26" t="s">
        <v>49</v>
      </c>
      <c r="B37" s="15">
        <v>3132</v>
      </c>
      <c r="C37" s="45"/>
      <c r="D37" s="45"/>
      <c r="E37" s="46"/>
      <c r="F37" s="45"/>
      <c r="G37" s="45"/>
      <c r="H37" s="45"/>
      <c r="I37" s="45"/>
      <c r="J37" s="45"/>
      <c r="K37" s="45"/>
      <c r="L37" s="45"/>
      <c r="M37" s="46"/>
      <c r="N37" s="45"/>
      <c r="O37" s="37">
        <f t="shared" si="4"/>
        <v>0</v>
      </c>
      <c r="P37" s="6"/>
    </row>
    <row r="38" spans="1:16" ht="18.75" x14ac:dyDescent="0.2">
      <c r="A38" s="31" t="s">
        <v>50</v>
      </c>
      <c r="B38" s="32">
        <v>3140</v>
      </c>
      <c r="C38" s="63">
        <v>0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0">
        <f t="shared" si="4"/>
        <v>0</v>
      </c>
      <c r="P38" s="6"/>
    </row>
    <row r="39" spans="1:16" ht="18.75" x14ac:dyDescent="0.2">
      <c r="A39" s="26" t="s">
        <v>51</v>
      </c>
      <c r="B39" s="15">
        <v>3142</v>
      </c>
      <c r="C39" s="45"/>
      <c r="D39" s="45"/>
      <c r="E39" s="46"/>
      <c r="F39" s="45"/>
      <c r="G39" s="45"/>
      <c r="H39" s="45"/>
      <c r="I39" s="45"/>
      <c r="J39" s="45"/>
      <c r="K39" s="45"/>
      <c r="L39" s="45"/>
      <c r="M39" s="46"/>
      <c r="N39" s="45"/>
      <c r="O39" s="37">
        <f t="shared" si="4"/>
        <v>0</v>
      </c>
      <c r="P39" s="6"/>
    </row>
    <row r="40" spans="1:16" ht="18.75" x14ac:dyDescent="0.2">
      <c r="A40" s="26" t="s">
        <v>52</v>
      </c>
      <c r="B40" s="21">
        <v>3200</v>
      </c>
      <c r="C40" s="64">
        <v>0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0">
        <f t="shared" si="4"/>
        <v>0</v>
      </c>
      <c r="P40" s="6"/>
    </row>
    <row r="41" spans="1:16" ht="30" x14ac:dyDescent="0.2">
      <c r="A41" s="26" t="s">
        <v>53</v>
      </c>
      <c r="B41" s="15">
        <v>3210</v>
      </c>
      <c r="C41" s="45"/>
      <c r="D41" s="45"/>
      <c r="E41" s="46"/>
      <c r="F41" s="45"/>
      <c r="G41" s="45"/>
      <c r="H41" s="45"/>
      <c r="I41" s="45"/>
      <c r="J41" s="45"/>
      <c r="K41" s="45"/>
      <c r="L41" s="45"/>
      <c r="M41" s="46"/>
      <c r="N41" s="45"/>
      <c r="O41" s="37">
        <f t="shared" si="4"/>
        <v>0</v>
      </c>
      <c r="P41" s="6"/>
    </row>
    <row r="42" spans="1:16" ht="18.75" x14ac:dyDescent="0.2">
      <c r="A42" s="26" t="s">
        <v>54</v>
      </c>
      <c r="B42" s="15">
        <v>5000</v>
      </c>
      <c r="C42" s="65">
        <f>C10+C13+C14+C30</f>
        <v>105000</v>
      </c>
      <c r="D42" s="65">
        <f>D10+D13+D14+D30</f>
        <v>106000</v>
      </c>
      <c r="E42" s="65">
        <f t="shared" ref="E42:O42" si="8">E10+E13+E14+E30</f>
        <v>106500</v>
      </c>
      <c r="F42" s="65">
        <f t="shared" si="8"/>
        <v>0</v>
      </c>
      <c r="G42" s="65">
        <f t="shared" si="8"/>
        <v>0</v>
      </c>
      <c r="H42" s="65">
        <f t="shared" si="8"/>
        <v>0</v>
      </c>
      <c r="I42" s="65">
        <f t="shared" si="8"/>
        <v>0</v>
      </c>
      <c r="J42" s="65">
        <f t="shared" si="8"/>
        <v>0</v>
      </c>
      <c r="K42" s="65">
        <f t="shared" si="8"/>
        <v>0</v>
      </c>
      <c r="L42" s="65">
        <f t="shared" si="8"/>
        <v>0</v>
      </c>
      <c r="M42" s="65">
        <f t="shared" si="8"/>
        <v>0</v>
      </c>
      <c r="N42" s="65">
        <f t="shared" si="8"/>
        <v>0</v>
      </c>
      <c r="O42" s="65">
        <f t="shared" si="8"/>
        <v>317500</v>
      </c>
      <c r="P42" s="6"/>
    </row>
    <row r="45" spans="1:16" ht="23.25" x14ac:dyDescent="0.35">
      <c r="A45" s="66" t="s">
        <v>58</v>
      </c>
    </row>
    <row r="46" spans="1:16" ht="46.5" customHeight="1" x14ac:dyDescent="0.25">
      <c r="A46" s="68" t="s">
        <v>59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70"/>
      <c r="M46" s="70"/>
      <c r="N46" s="70"/>
      <c r="O46" s="70"/>
    </row>
  </sheetData>
  <mergeCells count="1">
    <mergeCell ref="A46:O46"/>
  </mergeCells>
  <phoneticPr fontId="24" type="noConversion"/>
  <pageMargins left="0.24" right="0.16" top="0.2" bottom="0.2" header="0.2" footer="0.2"/>
  <pageSetup paperSize="9" scale="5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42"/>
  <sheetViews>
    <sheetView topLeftCell="B1" zoomScale="71" zoomScaleNormal="71" workbookViewId="0">
      <selection sqref="A1:A2"/>
    </sheetView>
  </sheetViews>
  <sheetFormatPr defaultColWidth="11.5703125" defaultRowHeight="12.75" x14ac:dyDescent="0.2"/>
  <cols>
    <col min="1" max="1" width="40" style="1" customWidth="1"/>
    <col min="2" max="2" width="9" style="2" customWidth="1"/>
    <col min="3" max="3" width="15.5703125" style="55" customWidth="1"/>
    <col min="4" max="4" width="16.85546875" style="55" customWidth="1"/>
    <col min="5" max="5" width="17.42578125" style="55" customWidth="1"/>
    <col min="6" max="6" width="17.5703125" style="55" customWidth="1"/>
    <col min="7" max="7" width="16.85546875" style="55" customWidth="1"/>
    <col min="8" max="8" width="17.42578125" style="55" customWidth="1"/>
    <col min="9" max="9" width="15.5703125" style="55" customWidth="1"/>
    <col min="10" max="10" width="15.42578125" style="55" customWidth="1"/>
    <col min="11" max="11" width="14.85546875" style="55" customWidth="1"/>
    <col min="12" max="13" width="15" style="55" customWidth="1"/>
    <col min="14" max="14" width="16.140625" style="55" customWidth="1"/>
    <col min="15" max="15" width="18.85546875" style="55" customWidth="1"/>
    <col min="16" max="16" width="0" style="1" hidden="1" customWidth="1"/>
    <col min="17" max="17" width="18" style="1" customWidth="1"/>
    <col min="18" max="18" width="16.42578125" style="1" customWidth="1"/>
    <col min="19" max="20" width="11.42578125" style="1" customWidth="1"/>
    <col min="21" max="21" width="10.5703125" style="1" customWidth="1"/>
    <col min="22" max="22" width="9.28515625" style="1" customWidth="1"/>
    <col min="23" max="23" width="10.42578125" style="1" customWidth="1"/>
    <col min="24" max="24" width="11.140625" style="1" customWidth="1"/>
    <col min="25" max="27" width="9.28515625" style="1" customWidth="1"/>
    <col min="28" max="247" width="9.140625" style="1" customWidth="1"/>
  </cols>
  <sheetData>
    <row r="1" spans="1:118" ht="22.5" x14ac:dyDescent="0.2">
      <c r="A1" s="67" t="s">
        <v>57</v>
      </c>
      <c r="B1" s="12" t="s">
        <v>0</v>
      </c>
      <c r="C1" s="47" t="s">
        <v>1</v>
      </c>
      <c r="D1" s="47" t="s">
        <v>2</v>
      </c>
      <c r="E1" s="47" t="s">
        <v>3</v>
      </c>
      <c r="F1" s="35" t="s">
        <v>4</v>
      </c>
      <c r="G1" s="47" t="s">
        <v>5</v>
      </c>
      <c r="H1" s="47" t="s">
        <v>6</v>
      </c>
      <c r="I1" s="47" t="s">
        <v>7</v>
      </c>
      <c r="J1" s="47" t="s">
        <v>8</v>
      </c>
      <c r="K1" s="35" t="s">
        <v>9</v>
      </c>
      <c r="L1" s="47" t="s">
        <v>10</v>
      </c>
      <c r="M1" s="35" t="s">
        <v>11</v>
      </c>
      <c r="N1" s="47" t="s">
        <v>12</v>
      </c>
      <c r="O1" s="36" t="s">
        <v>13</v>
      </c>
    </row>
    <row r="2" spans="1:118" ht="18.75" x14ac:dyDescent="0.2">
      <c r="A2" s="18"/>
      <c r="B2" s="19" t="s">
        <v>14</v>
      </c>
      <c r="C2" s="60">
        <f>C3+C31</f>
        <v>0</v>
      </c>
      <c r="D2" s="60">
        <f t="shared" ref="D2:O2" si="0">D3+D31</f>
        <v>0</v>
      </c>
      <c r="E2" s="60">
        <f t="shared" si="0"/>
        <v>0</v>
      </c>
      <c r="F2" s="60">
        <f t="shared" si="0"/>
        <v>0</v>
      </c>
      <c r="G2" s="60">
        <f t="shared" si="0"/>
        <v>0</v>
      </c>
      <c r="H2" s="60">
        <f t="shared" si="0"/>
        <v>0</v>
      </c>
      <c r="I2" s="60">
        <f t="shared" si="0"/>
        <v>0</v>
      </c>
      <c r="J2" s="60">
        <f t="shared" si="0"/>
        <v>0</v>
      </c>
      <c r="K2" s="60">
        <f t="shared" si="0"/>
        <v>0</v>
      </c>
      <c r="L2" s="60">
        <f t="shared" si="0"/>
        <v>0</v>
      </c>
      <c r="M2" s="60">
        <f t="shared" si="0"/>
        <v>0</v>
      </c>
      <c r="N2" s="60">
        <f t="shared" si="0"/>
        <v>0</v>
      </c>
      <c r="O2" s="60">
        <f t="shared" si="0"/>
        <v>0</v>
      </c>
      <c r="P2" s="6"/>
    </row>
    <row r="3" spans="1:118" ht="18.75" x14ac:dyDescent="0.2">
      <c r="A3" s="20" t="s">
        <v>15</v>
      </c>
      <c r="B3" s="21">
        <v>2000</v>
      </c>
      <c r="C3" s="60">
        <f>C4+C9+C25+C27+C30</f>
        <v>0</v>
      </c>
      <c r="D3" s="60">
        <f t="shared" ref="D3:O3" si="1">D4+D9+D25+D27+D30</f>
        <v>0</v>
      </c>
      <c r="E3" s="60">
        <f t="shared" si="1"/>
        <v>0</v>
      </c>
      <c r="F3" s="60">
        <f t="shared" si="1"/>
        <v>0</v>
      </c>
      <c r="G3" s="60">
        <f t="shared" si="1"/>
        <v>0</v>
      </c>
      <c r="H3" s="60">
        <f t="shared" si="1"/>
        <v>0</v>
      </c>
      <c r="I3" s="60">
        <f t="shared" si="1"/>
        <v>0</v>
      </c>
      <c r="J3" s="60">
        <f t="shared" si="1"/>
        <v>0</v>
      </c>
      <c r="K3" s="60">
        <f t="shared" si="1"/>
        <v>0</v>
      </c>
      <c r="L3" s="60">
        <f t="shared" si="1"/>
        <v>0</v>
      </c>
      <c r="M3" s="60">
        <f t="shared" si="1"/>
        <v>0</v>
      </c>
      <c r="N3" s="60">
        <f t="shared" si="1"/>
        <v>0</v>
      </c>
      <c r="O3" s="60">
        <f t="shared" si="1"/>
        <v>0</v>
      </c>
      <c r="P3" s="6"/>
    </row>
    <row r="4" spans="1:118" ht="31.5" x14ac:dyDescent="0.2">
      <c r="A4" s="20" t="s">
        <v>16</v>
      </c>
      <c r="B4" s="21">
        <v>2100</v>
      </c>
      <c r="C4" s="60">
        <f>C5+C8</f>
        <v>0</v>
      </c>
      <c r="D4" s="60">
        <f t="shared" ref="D4:O4" si="2">D5+D8</f>
        <v>0</v>
      </c>
      <c r="E4" s="60">
        <f t="shared" si="2"/>
        <v>0</v>
      </c>
      <c r="F4" s="60">
        <f t="shared" si="2"/>
        <v>0</v>
      </c>
      <c r="G4" s="60">
        <f t="shared" si="2"/>
        <v>0</v>
      </c>
      <c r="H4" s="60">
        <f t="shared" si="2"/>
        <v>0</v>
      </c>
      <c r="I4" s="60">
        <f t="shared" si="2"/>
        <v>0</v>
      </c>
      <c r="J4" s="60">
        <f t="shared" si="2"/>
        <v>0</v>
      </c>
      <c r="K4" s="60">
        <f t="shared" si="2"/>
        <v>0</v>
      </c>
      <c r="L4" s="60">
        <f t="shared" si="2"/>
        <v>0</v>
      </c>
      <c r="M4" s="60">
        <f t="shared" si="2"/>
        <v>0</v>
      </c>
      <c r="N4" s="60">
        <f t="shared" si="2"/>
        <v>0</v>
      </c>
      <c r="O4" s="60">
        <f t="shared" si="2"/>
        <v>0</v>
      </c>
      <c r="P4" s="6"/>
    </row>
    <row r="5" spans="1:118" s="8" customFormat="1" ht="18.75" x14ac:dyDescent="0.2">
      <c r="A5" s="22" t="s">
        <v>17</v>
      </c>
      <c r="B5" s="23">
        <v>2110</v>
      </c>
      <c r="C5" s="60">
        <f>C6+C7</f>
        <v>0</v>
      </c>
      <c r="D5" s="60">
        <f t="shared" ref="D5:O5" si="3">D6+D7</f>
        <v>0</v>
      </c>
      <c r="E5" s="60">
        <f t="shared" si="3"/>
        <v>0</v>
      </c>
      <c r="F5" s="60">
        <f t="shared" si="3"/>
        <v>0</v>
      </c>
      <c r="G5" s="60">
        <f t="shared" si="3"/>
        <v>0</v>
      </c>
      <c r="H5" s="60">
        <f t="shared" si="3"/>
        <v>0</v>
      </c>
      <c r="I5" s="60">
        <f t="shared" si="3"/>
        <v>0</v>
      </c>
      <c r="J5" s="60">
        <f t="shared" si="3"/>
        <v>0</v>
      </c>
      <c r="K5" s="60">
        <f t="shared" si="3"/>
        <v>0</v>
      </c>
      <c r="L5" s="60">
        <f t="shared" si="3"/>
        <v>0</v>
      </c>
      <c r="M5" s="60">
        <f t="shared" si="3"/>
        <v>0</v>
      </c>
      <c r="N5" s="60">
        <f t="shared" si="3"/>
        <v>0</v>
      </c>
      <c r="O5" s="60">
        <f t="shared" si="3"/>
        <v>0</v>
      </c>
      <c r="P5" s="7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</row>
    <row r="6" spans="1:118" ht="18.75" x14ac:dyDescent="0.2">
      <c r="A6" s="14" t="s">
        <v>18</v>
      </c>
      <c r="B6" s="15">
        <v>2111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7">
        <f t="shared" ref="O6:O41" si="4">SUM(C6:N6)</f>
        <v>0</v>
      </c>
      <c r="P6" s="6"/>
    </row>
    <row r="7" spans="1:118" ht="30" x14ac:dyDescent="0.2">
      <c r="A7" s="14" t="s">
        <v>19</v>
      </c>
      <c r="B7" s="15">
        <v>2112</v>
      </c>
      <c r="C7" s="47"/>
      <c r="D7" s="47"/>
      <c r="E7" s="35"/>
      <c r="F7" s="47"/>
      <c r="G7" s="47"/>
      <c r="H7" s="47"/>
      <c r="I7" s="47"/>
      <c r="J7" s="47"/>
      <c r="K7" s="47"/>
      <c r="L7" s="47"/>
      <c r="M7" s="35"/>
      <c r="N7" s="47"/>
      <c r="O7" s="37">
        <f t="shared" si="4"/>
        <v>0</v>
      </c>
      <c r="P7" s="6"/>
    </row>
    <row r="8" spans="1:118" s="8" customFormat="1" ht="18.75" x14ac:dyDescent="0.2">
      <c r="A8" s="22" t="s">
        <v>20</v>
      </c>
      <c r="B8" s="23">
        <v>2120</v>
      </c>
      <c r="C8" s="38"/>
      <c r="D8" s="38"/>
      <c r="E8" s="39"/>
      <c r="F8" s="38"/>
      <c r="G8" s="38"/>
      <c r="H8" s="38"/>
      <c r="I8" s="38"/>
      <c r="J8" s="38"/>
      <c r="K8" s="38"/>
      <c r="L8" s="38"/>
      <c r="M8" s="39"/>
      <c r="N8" s="38"/>
      <c r="O8" s="37">
        <f t="shared" si="4"/>
        <v>0</v>
      </c>
      <c r="P8" s="7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</row>
    <row r="9" spans="1:118" s="8" customFormat="1" ht="18.75" x14ac:dyDescent="0.2">
      <c r="A9" s="22" t="s">
        <v>21</v>
      </c>
      <c r="B9" s="23">
        <v>2200</v>
      </c>
      <c r="C9" s="60">
        <f>C10+C11+C12+C13+C14+C15+C16+C22</f>
        <v>0</v>
      </c>
      <c r="D9" s="60">
        <f t="shared" ref="D9:N9" si="5">D10+D11+D12+D13+D14+D15+D16+D22</f>
        <v>0</v>
      </c>
      <c r="E9" s="60">
        <f t="shared" si="5"/>
        <v>0</v>
      </c>
      <c r="F9" s="60">
        <f t="shared" si="5"/>
        <v>0</v>
      </c>
      <c r="G9" s="60">
        <f t="shared" si="5"/>
        <v>0</v>
      </c>
      <c r="H9" s="60">
        <f t="shared" si="5"/>
        <v>0</v>
      </c>
      <c r="I9" s="60">
        <f t="shared" si="5"/>
        <v>0</v>
      </c>
      <c r="J9" s="60">
        <f t="shared" si="5"/>
        <v>0</v>
      </c>
      <c r="K9" s="60">
        <f t="shared" si="5"/>
        <v>0</v>
      </c>
      <c r="L9" s="60">
        <f t="shared" si="5"/>
        <v>0</v>
      </c>
      <c r="M9" s="60">
        <f t="shared" si="5"/>
        <v>0</v>
      </c>
      <c r="N9" s="60">
        <f t="shared" si="5"/>
        <v>0</v>
      </c>
      <c r="O9" s="60">
        <f t="shared" si="4"/>
        <v>0</v>
      </c>
      <c r="P9" s="7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</row>
    <row r="10" spans="1:118" ht="21.75" customHeight="1" x14ac:dyDescent="0.2">
      <c r="A10" s="14" t="s">
        <v>22</v>
      </c>
      <c r="B10" s="15">
        <v>2210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7">
        <f t="shared" si="4"/>
        <v>0</v>
      </c>
      <c r="P10" s="6"/>
    </row>
    <row r="11" spans="1:118" ht="30" x14ac:dyDescent="0.2">
      <c r="A11" s="14" t="s">
        <v>23</v>
      </c>
      <c r="B11" s="15">
        <v>2220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7">
        <f t="shared" si="4"/>
        <v>0</v>
      </c>
      <c r="P11" s="6"/>
    </row>
    <row r="12" spans="1:118" ht="18.75" x14ac:dyDescent="0.2">
      <c r="A12" s="14" t="s">
        <v>24</v>
      </c>
      <c r="B12" s="15">
        <v>2230</v>
      </c>
      <c r="C12" s="38"/>
      <c r="D12" s="38"/>
      <c r="E12" s="39"/>
      <c r="F12" s="38"/>
      <c r="G12" s="38"/>
      <c r="H12" s="38"/>
      <c r="I12" s="38"/>
      <c r="J12" s="38"/>
      <c r="K12" s="38"/>
      <c r="L12" s="39"/>
      <c r="M12" s="39"/>
      <c r="N12" s="39"/>
      <c r="O12" s="37">
        <f t="shared" si="4"/>
        <v>0</v>
      </c>
      <c r="P12" s="6"/>
    </row>
    <row r="13" spans="1:118" ht="21" customHeight="1" x14ac:dyDescent="0.2">
      <c r="A13" s="14" t="s">
        <v>25</v>
      </c>
      <c r="B13" s="15">
        <v>2240</v>
      </c>
      <c r="C13" s="38"/>
      <c r="D13" s="38"/>
      <c r="E13" s="39"/>
      <c r="F13" s="38"/>
      <c r="G13" s="38"/>
      <c r="H13" s="38"/>
      <c r="I13" s="38"/>
      <c r="J13" s="38"/>
      <c r="K13" s="38"/>
      <c r="L13" s="39"/>
      <c r="M13" s="39"/>
      <c r="N13" s="39"/>
      <c r="O13" s="37">
        <f t="shared" si="4"/>
        <v>0</v>
      </c>
      <c r="P13" s="6"/>
    </row>
    <row r="14" spans="1:118" ht="18.75" x14ac:dyDescent="0.2">
      <c r="A14" s="14" t="s">
        <v>26</v>
      </c>
      <c r="B14" s="15">
        <v>2250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7">
        <f t="shared" si="4"/>
        <v>0</v>
      </c>
      <c r="P14" s="6"/>
    </row>
    <row r="15" spans="1:118" ht="30" x14ac:dyDescent="0.3">
      <c r="A15" s="25" t="s">
        <v>27</v>
      </c>
      <c r="B15" s="21">
        <v>2260</v>
      </c>
      <c r="C15" s="56"/>
      <c r="D15" s="56"/>
      <c r="E15" s="41"/>
      <c r="F15" s="41"/>
      <c r="G15" s="56"/>
      <c r="H15" s="56"/>
      <c r="I15" s="56"/>
      <c r="J15" s="56"/>
      <c r="K15" s="41"/>
      <c r="L15" s="56"/>
      <c r="M15" s="41"/>
      <c r="N15" s="56"/>
      <c r="O15" s="37">
        <f t="shared" si="4"/>
        <v>0</v>
      </c>
      <c r="P15" s="6"/>
    </row>
    <row r="16" spans="1:118" s="8" customFormat="1" ht="30" x14ac:dyDescent="0.2">
      <c r="A16" s="22" t="s">
        <v>28</v>
      </c>
      <c r="B16" s="23">
        <v>2270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f t="shared" si="4"/>
        <v>0</v>
      </c>
      <c r="P16" s="7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</row>
    <row r="17" spans="1:118" ht="18.75" x14ac:dyDescent="0.2">
      <c r="A17" s="26" t="s">
        <v>29</v>
      </c>
      <c r="B17" s="15">
        <v>2271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7">
        <f t="shared" si="4"/>
        <v>0</v>
      </c>
      <c r="P17" s="6"/>
    </row>
    <row r="18" spans="1:118" ht="30" x14ac:dyDescent="0.2">
      <c r="A18" s="26" t="s">
        <v>30</v>
      </c>
      <c r="B18" s="15">
        <v>2272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7">
        <f t="shared" si="4"/>
        <v>0</v>
      </c>
      <c r="P18" s="6"/>
    </row>
    <row r="19" spans="1:118" ht="18.75" x14ac:dyDescent="0.2">
      <c r="A19" s="26" t="s">
        <v>31</v>
      </c>
      <c r="B19" s="15">
        <v>2273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7">
        <f t="shared" si="4"/>
        <v>0</v>
      </c>
      <c r="P19" s="6"/>
    </row>
    <row r="20" spans="1:118" ht="18.75" x14ac:dyDescent="0.2">
      <c r="A20" s="26" t="s">
        <v>32</v>
      </c>
      <c r="B20" s="15">
        <v>2274</v>
      </c>
      <c r="C20" s="47"/>
      <c r="D20" s="47"/>
      <c r="E20" s="35"/>
      <c r="F20" s="47"/>
      <c r="G20" s="47"/>
      <c r="H20" s="47"/>
      <c r="I20" s="47"/>
      <c r="J20" s="47"/>
      <c r="K20" s="47"/>
      <c r="L20" s="47"/>
      <c r="M20" s="35"/>
      <c r="N20" s="47"/>
      <c r="O20" s="37">
        <f t="shared" si="4"/>
        <v>0</v>
      </c>
      <c r="P20" s="6"/>
    </row>
    <row r="21" spans="1:118" ht="18.75" x14ac:dyDescent="0.2">
      <c r="A21" s="26" t="s">
        <v>33</v>
      </c>
      <c r="B21" s="15">
        <v>2275</v>
      </c>
      <c r="C21" s="47"/>
      <c r="D21" s="47"/>
      <c r="E21" s="35"/>
      <c r="F21" s="47"/>
      <c r="G21" s="47"/>
      <c r="H21" s="47"/>
      <c r="I21" s="47"/>
      <c r="J21" s="47"/>
      <c r="K21" s="47"/>
      <c r="L21" s="47"/>
      <c r="M21" s="35"/>
      <c r="N21" s="47"/>
      <c r="O21" s="37">
        <f t="shared" si="4"/>
        <v>0</v>
      </c>
      <c r="P21" s="6"/>
    </row>
    <row r="22" spans="1:118" s="8" customFormat="1" ht="45" x14ac:dyDescent="0.2">
      <c r="A22" s="22" t="s">
        <v>34</v>
      </c>
      <c r="B22" s="23">
        <v>2280</v>
      </c>
      <c r="C22" s="61">
        <f>C23+C24</f>
        <v>0</v>
      </c>
      <c r="D22" s="61">
        <f t="shared" ref="D22:N22" si="6">D23+D24</f>
        <v>0</v>
      </c>
      <c r="E22" s="61">
        <f t="shared" si="6"/>
        <v>0</v>
      </c>
      <c r="F22" s="61">
        <f t="shared" si="6"/>
        <v>0</v>
      </c>
      <c r="G22" s="61">
        <f t="shared" si="6"/>
        <v>0</v>
      </c>
      <c r="H22" s="61">
        <f t="shared" si="6"/>
        <v>0</v>
      </c>
      <c r="I22" s="61">
        <f t="shared" si="6"/>
        <v>0</v>
      </c>
      <c r="J22" s="61">
        <f t="shared" si="6"/>
        <v>0</v>
      </c>
      <c r="K22" s="61">
        <f t="shared" si="6"/>
        <v>0</v>
      </c>
      <c r="L22" s="61">
        <f t="shared" si="6"/>
        <v>0</v>
      </c>
      <c r="M22" s="61">
        <f t="shared" si="6"/>
        <v>0</v>
      </c>
      <c r="N22" s="61">
        <f t="shared" si="6"/>
        <v>0</v>
      </c>
      <c r="O22" s="60">
        <f t="shared" si="4"/>
        <v>0</v>
      </c>
      <c r="P22" s="7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</row>
    <row r="23" spans="1:118" ht="60" x14ac:dyDescent="0.3">
      <c r="A23" s="27" t="s">
        <v>35</v>
      </c>
      <c r="B23" s="15">
        <v>2281</v>
      </c>
      <c r="C23" s="56"/>
      <c r="D23" s="56"/>
      <c r="E23" s="56"/>
      <c r="F23" s="42"/>
      <c r="G23" s="56"/>
      <c r="H23" s="56"/>
      <c r="I23" s="38"/>
      <c r="J23" s="47"/>
      <c r="K23" s="47"/>
      <c r="L23" s="47"/>
      <c r="M23" s="35"/>
      <c r="N23" s="47"/>
      <c r="O23" s="37">
        <f t="shared" si="4"/>
        <v>0</v>
      </c>
      <c r="P23" s="6"/>
    </row>
    <row r="24" spans="1:118" ht="60" x14ac:dyDescent="0.3">
      <c r="A24" s="27" t="s">
        <v>36</v>
      </c>
      <c r="B24" s="15">
        <v>2282</v>
      </c>
      <c r="C24" s="56"/>
      <c r="D24" s="56"/>
      <c r="E24" s="56"/>
      <c r="F24" s="56"/>
      <c r="G24" s="56"/>
      <c r="H24" s="47"/>
      <c r="I24" s="38"/>
      <c r="J24" s="47"/>
      <c r="K24" s="47"/>
      <c r="L24" s="47"/>
      <c r="M24" s="35"/>
      <c r="N24" s="47"/>
      <c r="O24" s="37">
        <f t="shared" si="4"/>
        <v>0</v>
      </c>
      <c r="P24" s="6"/>
    </row>
    <row r="25" spans="1:118" s="8" customFormat="1" ht="18.75" x14ac:dyDescent="0.2">
      <c r="A25" s="28" t="s">
        <v>37</v>
      </c>
      <c r="B25" s="23">
        <v>2600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0">
        <f t="shared" si="4"/>
        <v>0</v>
      </c>
      <c r="P25" s="7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</row>
    <row r="26" spans="1:118" ht="45" x14ac:dyDescent="0.2">
      <c r="A26" s="27" t="s">
        <v>38</v>
      </c>
      <c r="B26" s="15">
        <v>2610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37">
        <f t="shared" si="4"/>
        <v>0</v>
      </c>
      <c r="P26" s="6"/>
    </row>
    <row r="27" spans="1:118" ht="30" x14ac:dyDescent="0.2">
      <c r="A27" s="22" t="s">
        <v>39</v>
      </c>
      <c r="B27" s="23">
        <v>2700</v>
      </c>
      <c r="C27" s="60">
        <f>C28+C29</f>
        <v>0</v>
      </c>
      <c r="D27" s="60">
        <f t="shared" ref="D27:N27" si="7">D28+D29</f>
        <v>0</v>
      </c>
      <c r="E27" s="60">
        <f t="shared" si="7"/>
        <v>0</v>
      </c>
      <c r="F27" s="60">
        <f t="shared" si="7"/>
        <v>0</v>
      </c>
      <c r="G27" s="60">
        <f t="shared" si="7"/>
        <v>0</v>
      </c>
      <c r="H27" s="60">
        <f t="shared" si="7"/>
        <v>0</v>
      </c>
      <c r="I27" s="60">
        <f t="shared" si="7"/>
        <v>0</v>
      </c>
      <c r="J27" s="60">
        <f t="shared" si="7"/>
        <v>0</v>
      </c>
      <c r="K27" s="60">
        <f t="shared" si="7"/>
        <v>0</v>
      </c>
      <c r="L27" s="60">
        <f t="shared" si="7"/>
        <v>0</v>
      </c>
      <c r="M27" s="60">
        <f t="shared" si="7"/>
        <v>0</v>
      </c>
      <c r="N27" s="60">
        <f t="shared" si="7"/>
        <v>0</v>
      </c>
      <c r="O27" s="60">
        <f t="shared" si="4"/>
        <v>0</v>
      </c>
      <c r="P27" s="6"/>
    </row>
    <row r="28" spans="1:118" ht="18.75" x14ac:dyDescent="0.2">
      <c r="A28" s="26" t="s">
        <v>40</v>
      </c>
      <c r="B28" s="15">
        <v>2710</v>
      </c>
      <c r="C28" s="43"/>
      <c r="D28" s="43"/>
      <c r="E28" s="44"/>
      <c r="F28" s="43"/>
      <c r="G28" s="38"/>
      <c r="H28" s="38"/>
      <c r="I28" s="43"/>
      <c r="J28" s="43"/>
      <c r="K28" s="43"/>
      <c r="L28" s="43"/>
      <c r="M28" s="44"/>
      <c r="N28" s="43"/>
      <c r="O28" s="37">
        <f t="shared" si="4"/>
        <v>0</v>
      </c>
      <c r="P28" s="6"/>
    </row>
    <row r="29" spans="1:118" ht="18.75" x14ac:dyDescent="0.2">
      <c r="A29" s="26" t="s">
        <v>41</v>
      </c>
      <c r="B29" s="15">
        <v>2730</v>
      </c>
      <c r="C29" s="45"/>
      <c r="D29" s="43"/>
      <c r="E29" s="46"/>
      <c r="F29" s="45"/>
      <c r="G29" s="45"/>
      <c r="H29" s="45"/>
      <c r="I29" s="45"/>
      <c r="J29" s="45"/>
      <c r="K29" s="45"/>
      <c r="L29" s="45"/>
      <c r="M29" s="46"/>
      <c r="N29" s="45"/>
      <c r="O29" s="37">
        <f t="shared" si="4"/>
        <v>0</v>
      </c>
      <c r="P29" s="6"/>
    </row>
    <row r="30" spans="1:118" ht="18.75" x14ac:dyDescent="0.2">
      <c r="A30" s="22" t="s">
        <v>42</v>
      </c>
      <c r="B30" s="29">
        <v>2800</v>
      </c>
      <c r="C30" s="43"/>
      <c r="D30" s="43"/>
      <c r="E30" s="46"/>
      <c r="F30" s="43"/>
      <c r="G30" s="45"/>
      <c r="H30" s="45"/>
      <c r="I30" s="43"/>
      <c r="J30" s="45"/>
      <c r="K30" s="45"/>
      <c r="L30" s="43"/>
      <c r="M30" s="46"/>
      <c r="N30" s="45"/>
      <c r="O30" s="37">
        <f t="shared" si="4"/>
        <v>0</v>
      </c>
      <c r="P30" s="6"/>
    </row>
    <row r="31" spans="1:118" s="8" customFormat="1" ht="18.75" x14ac:dyDescent="0.2">
      <c r="A31" s="54" t="s">
        <v>43</v>
      </c>
      <c r="B31" s="21">
        <v>3000</v>
      </c>
      <c r="C31" s="63">
        <v>0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0">
        <f t="shared" si="4"/>
        <v>0</v>
      </c>
      <c r="P31" s="7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</row>
    <row r="32" spans="1:118" s="8" customFormat="1" ht="18.75" x14ac:dyDescent="0.2">
      <c r="A32" s="54" t="s">
        <v>44</v>
      </c>
      <c r="B32" s="21">
        <v>3100</v>
      </c>
      <c r="C32" s="62">
        <v>0</v>
      </c>
      <c r="D32" s="62">
        <v>0</v>
      </c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0">
        <f t="shared" si="4"/>
        <v>0</v>
      </c>
      <c r="P32" s="7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</row>
    <row r="33" spans="1:16" ht="45" x14ac:dyDescent="0.2">
      <c r="A33" s="27" t="s">
        <v>45</v>
      </c>
      <c r="B33" s="15">
        <v>3110</v>
      </c>
      <c r="C33" s="45"/>
      <c r="D33" s="45"/>
      <c r="E33" s="46"/>
      <c r="F33" s="45"/>
      <c r="G33" s="45"/>
      <c r="H33" s="45"/>
      <c r="I33" s="45"/>
      <c r="J33" s="45"/>
      <c r="K33" s="45"/>
      <c r="L33" s="45"/>
      <c r="M33" s="46"/>
      <c r="N33" s="45"/>
      <c r="O33" s="37">
        <f t="shared" si="4"/>
        <v>0</v>
      </c>
      <c r="P33" s="6"/>
    </row>
    <row r="34" spans="1:16" ht="30" x14ac:dyDescent="0.2">
      <c r="A34" s="27" t="s">
        <v>46</v>
      </c>
      <c r="B34" s="15">
        <v>3120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0">
        <f t="shared" si="4"/>
        <v>0</v>
      </c>
      <c r="P34" s="6"/>
    </row>
    <row r="35" spans="1:16" ht="30" x14ac:dyDescent="0.2">
      <c r="A35" s="27" t="s">
        <v>47</v>
      </c>
      <c r="B35" s="15">
        <v>3122</v>
      </c>
      <c r="C35" s="45"/>
      <c r="D35" s="45"/>
      <c r="E35" s="46"/>
      <c r="F35" s="45"/>
      <c r="G35" s="45"/>
      <c r="H35" s="45"/>
      <c r="I35" s="45"/>
      <c r="J35" s="45"/>
      <c r="K35" s="45"/>
      <c r="L35" s="45"/>
      <c r="M35" s="46"/>
      <c r="N35" s="45"/>
      <c r="O35" s="37">
        <f t="shared" si="4"/>
        <v>0</v>
      </c>
      <c r="P35" s="6"/>
    </row>
    <row r="36" spans="1:16" ht="18.75" x14ac:dyDescent="0.2">
      <c r="A36" s="54" t="s">
        <v>48</v>
      </c>
      <c r="B36" s="54">
        <v>3130</v>
      </c>
      <c r="C36" s="63">
        <v>0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0">
        <f t="shared" si="4"/>
        <v>0</v>
      </c>
      <c r="P36" s="6"/>
    </row>
    <row r="37" spans="1:16" ht="18.75" x14ac:dyDescent="0.2">
      <c r="A37" s="26" t="s">
        <v>49</v>
      </c>
      <c r="B37" s="15">
        <v>3132</v>
      </c>
      <c r="C37" s="45"/>
      <c r="D37" s="45"/>
      <c r="E37" s="46"/>
      <c r="F37" s="45"/>
      <c r="G37" s="45"/>
      <c r="H37" s="45"/>
      <c r="I37" s="45"/>
      <c r="J37" s="45"/>
      <c r="K37" s="45"/>
      <c r="L37" s="45"/>
      <c r="M37" s="46"/>
      <c r="N37" s="45"/>
      <c r="O37" s="37">
        <f t="shared" si="4"/>
        <v>0</v>
      </c>
      <c r="P37" s="6"/>
    </row>
    <row r="38" spans="1:16" ht="18.75" x14ac:dyDescent="0.2">
      <c r="A38" s="54" t="s">
        <v>50</v>
      </c>
      <c r="B38" s="54">
        <v>3140</v>
      </c>
      <c r="C38" s="63">
        <v>0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0">
        <f t="shared" si="4"/>
        <v>0</v>
      </c>
      <c r="P38" s="6"/>
    </row>
    <row r="39" spans="1:16" ht="18.75" x14ac:dyDescent="0.2">
      <c r="A39" s="26" t="s">
        <v>51</v>
      </c>
      <c r="B39" s="15">
        <v>3142</v>
      </c>
      <c r="C39" s="45"/>
      <c r="D39" s="45"/>
      <c r="E39" s="46"/>
      <c r="F39" s="45"/>
      <c r="G39" s="45"/>
      <c r="H39" s="45"/>
      <c r="I39" s="45"/>
      <c r="J39" s="45"/>
      <c r="K39" s="45"/>
      <c r="L39" s="45"/>
      <c r="M39" s="46"/>
      <c r="N39" s="45"/>
      <c r="O39" s="37">
        <f t="shared" si="4"/>
        <v>0</v>
      </c>
      <c r="P39" s="6"/>
    </row>
    <row r="40" spans="1:16" ht="18.75" x14ac:dyDescent="0.2">
      <c r="A40" s="26" t="s">
        <v>52</v>
      </c>
      <c r="B40" s="21">
        <v>3200</v>
      </c>
      <c r="C40" s="64">
        <v>0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0">
        <f t="shared" si="4"/>
        <v>0</v>
      </c>
      <c r="P40" s="6"/>
    </row>
    <row r="41" spans="1:16" ht="45" x14ac:dyDescent="0.2">
      <c r="A41" s="26" t="s">
        <v>53</v>
      </c>
      <c r="B41" s="15">
        <v>3210</v>
      </c>
      <c r="C41" s="45"/>
      <c r="D41" s="45"/>
      <c r="E41" s="46"/>
      <c r="F41" s="45"/>
      <c r="G41" s="45"/>
      <c r="H41" s="45"/>
      <c r="I41" s="45"/>
      <c r="J41" s="45"/>
      <c r="K41" s="45"/>
      <c r="L41" s="45"/>
      <c r="M41" s="46"/>
      <c r="N41" s="45"/>
      <c r="O41" s="37">
        <f t="shared" si="4"/>
        <v>0</v>
      </c>
      <c r="P41" s="6"/>
    </row>
    <row r="42" spans="1:16" ht="22.5" x14ac:dyDescent="0.2">
      <c r="A42" s="11"/>
      <c r="B42" s="12" t="s">
        <v>0</v>
      </c>
      <c r="C42" s="65">
        <f>C10+C13+C14+C30</f>
        <v>0</v>
      </c>
      <c r="D42" s="65">
        <f>D10+D13+D14+D30</f>
        <v>0</v>
      </c>
      <c r="E42" s="65">
        <f t="shared" ref="E42:O42" si="8">E10+E13+E14+E30</f>
        <v>0</v>
      </c>
      <c r="F42" s="65">
        <f t="shared" si="8"/>
        <v>0</v>
      </c>
      <c r="G42" s="65">
        <f t="shared" si="8"/>
        <v>0</v>
      </c>
      <c r="H42" s="65">
        <f t="shared" si="8"/>
        <v>0</v>
      </c>
      <c r="I42" s="65">
        <f t="shared" si="8"/>
        <v>0</v>
      </c>
      <c r="J42" s="65">
        <f t="shared" si="8"/>
        <v>0</v>
      </c>
      <c r="K42" s="65">
        <f t="shared" si="8"/>
        <v>0</v>
      </c>
      <c r="L42" s="65">
        <f t="shared" si="8"/>
        <v>0</v>
      </c>
      <c r="M42" s="65">
        <f t="shared" si="8"/>
        <v>0</v>
      </c>
      <c r="N42" s="65">
        <f t="shared" si="8"/>
        <v>0</v>
      </c>
      <c r="O42" s="65">
        <f t="shared" si="8"/>
        <v>0</v>
      </c>
      <c r="P42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52"/>
  <sheetViews>
    <sheetView view="pageBreakPreview" zoomScale="82" zoomScaleNormal="75" zoomScaleSheetLayoutView="82" workbookViewId="0">
      <pane xSplit="1" ySplit="1" topLeftCell="H2" activePane="bottomRight" state="frozen"/>
      <selection pane="topRight" activeCell="B1" sqref="B1"/>
      <selection pane="bottomLeft" activeCell="A2" sqref="A2"/>
      <selection pane="bottomRight" activeCell="O13" sqref="O13"/>
    </sheetView>
  </sheetViews>
  <sheetFormatPr defaultColWidth="11.5703125" defaultRowHeight="12.75" x14ac:dyDescent="0.2"/>
  <cols>
    <col min="1" max="1" width="40" style="1" customWidth="1"/>
    <col min="2" max="2" width="9" style="2" customWidth="1"/>
    <col min="3" max="3" width="15.5703125" style="52" customWidth="1"/>
    <col min="4" max="4" width="16.85546875" style="52" customWidth="1"/>
    <col min="5" max="5" width="17.42578125" style="52" customWidth="1"/>
    <col min="6" max="6" width="17.5703125" style="52" customWidth="1"/>
    <col min="7" max="7" width="16.85546875" style="52" customWidth="1"/>
    <col min="8" max="8" width="17.42578125" style="52" customWidth="1"/>
    <col min="9" max="9" width="15.5703125" style="52" customWidth="1"/>
    <col min="10" max="10" width="15.42578125" style="52" customWidth="1"/>
    <col min="11" max="11" width="14.85546875" style="52" customWidth="1"/>
    <col min="12" max="13" width="15" style="52" customWidth="1"/>
    <col min="14" max="14" width="16.140625" style="52" customWidth="1"/>
    <col min="15" max="15" width="18.85546875" style="52" customWidth="1"/>
    <col min="16" max="16" width="0" style="1" hidden="1" customWidth="1"/>
    <col min="17" max="17" width="18" style="1" customWidth="1"/>
    <col min="18" max="18" width="16.42578125" style="1" customWidth="1"/>
    <col min="19" max="20" width="11.42578125" style="1" customWidth="1"/>
    <col min="21" max="21" width="10.5703125" style="1" customWidth="1"/>
    <col min="22" max="22" width="9.28515625" style="1" customWidth="1"/>
    <col min="23" max="23" width="10.42578125" style="1" customWidth="1"/>
    <col min="24" max="24" width="11.140625" style="1" customWidth="1"/>
    <col min="25" max="27" width="9.28515625" style="1" customWidth="1"/>
    <col min="28" max="247" width="9.140625" style="1" customWidth="1"/>
  </cols>
  <sheetData>
    <row r="1" spans="1:118" s="5" customFormat="1" ht="22.5" x14ac:dyDescent="0.2">
      <c r="A1" s="67" t="s">
        <v>57</v>
      </c>
      <c r="B1" s="12" t="s">
        <v>0</v>
      </c>
      <c r="C1" s="49" t="s">
        <v>1</v>
      </c>
      <c r="D1" s="49" t="s">
        <v>2</v>
      </c>
      <c r="E1" s="49" t="s">
        <v>3</v>
      </c>
      <c r="F1" s="49" t="s">
        <v>4</v>
      </c>
      <c r="G1" s="49" t="s">
        <v>5</v>
      </c>
      <c r="H1" s="49" t="s">
        <v>6</v>
      </c>
      <c r="I1" s="49" t="s">
        <v>7</v>
      </c>
      <c r="J1" s="49" t="s">
        <v>8</v>
      </c>
      <c r="K1" s="49" t="s">
        <v>9</v>
      </c>
      <c r="L1" s="49" t="s">
        <v>10</v>
      </c>
      <c r="M1" s="49" t="s">
        <v>11</v>
      </c>
      <c r="N1" s="49" t="s">
        <v>12</v>
      </c>
      <c r="O1" s="50" t="s">
        <v>13</v>
      </c>
      <c r="P1" s="4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</row>
    <row r="2" spans="1:118" ht="18.75" x14ac:dyDescent="0.2">
      <c r="A2" s="18" t="s">
        <v>60</v>
      </c>
      <c r="B2" s="19" t="s">
        <v>14</v>
      </c>
      <c r="C2" s="60">
        <f>C3+C31</f>
        <v>696600</v>
      </c>
      <c r="D2" s="60">
        <f t="shared" ref="D2:O2" si="0">D3+D31</f>
        <v>686600</v>
      </c>
      <c r="E2" s="60">
        <f t="shared" si="0"/>
        <v>834460</v>
      </c>
      <c r="F2" s="60">
        <f t="shared" si="0"/>
        <v>175600</v>
      </c>
      <c r="G2" s="60">
        <f t="shared" si="0"/>
        <v>110600</v>
      </c>
      <c r="H2" s="60">
        <f t="shared" si="0"/>
        <v>112600</v>
      </c>
      <c r="I2" s="60">
        <f t="shared" si="0"/>
        <v>107600</v>
      </c>
      <c r="J2" s="60">
        <f t="shared" si="0"/>
        <v>107600</v>
      </c>
      <c r="K2" s="60">
        <f t="shared" si="0"/>
        <v>111700</v>
      </c>
      <c r="L2" s="60">
        <f t="shared" si="0"/>
        <v>190700</v>
      </c>
      <c r="M2" s="60">
        <f t="shared" si="0"/>
        <v>299600</v>
      </c>
      <c r="N2" s="60">
        <f t="shared" si="0"/>
        <v>339800</v>
      </c>
      <c r="O2" s="60">
        <f t="shared" si="0"/>
        <v>3773460</v>
      </c>
      <c r="P2" s="6"/>
    </row>
    <row r="3" spans="1:118" ht="18.75" x14ac:dyDescent="0.2">
      <c r="A3" s="20" t="s">
        <v>15</v>
      </c>
      <c r="B3" s="21">
        <v>2000</v>
      </c>
      <c r="C3" s="60">
        <f>C4+C9+C25+C27+C30</f>
        <v>696600</v>
      </c>
      <c r="D3" s="60">
        <f t="shared" ref="D3:O3" si="1">D4+D9+D25+D27+D30</f>
        <v>686600</v>
      </c>
      <c r="E3" s="60">
        <f t="shared" si="1"/>
        <v>834460</v>
      </c>
      <c r="F3" s="60">
        <f t="shared" si="1"/>
        <v>175600</v>
      </c>
      <c r="G3" s="60">
        <f t="shared" si="1"/>
        <v>110600</v>
      </c>
      <c r="H3" s="60">
        <f t="shared" si="1"/>
        <v>112600</v>
      </c>
      <c r="I3" s="60">
        <f t="shared" si="1"/>
        <v>107600</v>
      </c>
      <c r="J3" s="60">
        <f t="shared" si="1"/>
        <v>107600</v>
      </c>
      <c r="K3" s="60">
        <f t="shared" si="1"/>
        <v>111700</v>
      </c>
      <c r="L3" s="60">
        <f t="shared" si="1"/>
        <v>190700</v>
      </c>
      <c r="M3" s="60">
        <f t="shared" si="1"/>
        <v>299600</v>
      </c>
      <c r="N3" s="60">
        <f t="shared" si="1"/>
        <v>339800</v>
      </c>
      <c r="O3" s="60">
        <f t="shared" si="1"/>
        <v>3773460</v>
      </c>
      <c r="P3" s="6"/>
    </row>
    <row r="4" spans="1:118" ht="31.5" x14ac:dyDescent="0.2">
      <c r="A4" s="20" t="s">
        <v>16</v>
      </c>
      <c r="B4" s="21">
        <v>2100</v>
      </c>
      <c r="C4" s="60">
        <f>C5+C8</f>
        <v>0</v>
      </c>
      <c r="D4" s="60">
        <f t="shared" ref="D4:O4" si="2">D5+D8</f>
        <v>0</v>
      </c>
      <c r="E4" s="60">
        <f t="shared" si="2"/>
        <v>0</v>
      </c>
      <c r="F4" s="60">
        <f t="shared" si="2"/>
        <v>0</v>
      </c>
      <c r="G4" s="60">
        <f t="shared" si="2"/>
        <v>0</v>
      </c>
      <c r="H4" s="60">
        <f t="shared" si="2"/>
        <v>0</v>
      </c>
      <c r="I4" s="60">
        <f t="shared" si="2"/>
        <v>0</v>
      </c>
      <c r="J4" s="60">
        <f t="shared" si="2"/>
        <v>0</v>
      </c>
      <c r="K4" s="60">
        <f t="shared" si="2"/>
        <v>0</v>
      </c>
      <c r="L4" s="60">
        <f t="shared" si="2"/>
        <v>0</v>
      </c>
      <c r="M4" s="60">
        <f t="shared" si="2"/>
        <v>0</v>
      </c>
      <c r="N4" s="60">
        <f t="shared" si="2"/>
        <v>0</v>
      </c>
      <c r="O4" s="60">
        <f t="shared" si="2"/>
        <v>0</v>
      </c>
      <c r="P4" s="6"/>
    </row>
    <row r="5" spans="1:118" s="8" customFormat="1" ht="18.75" x14ac:dyDescent="0.2">
      <c r="A5" s="22" t="s">
        <v>17</v>
      </c>
      <c r="B5" s="23">
        <v>2110</v>
      </c>
      <c r="C5" s="60">
        <f>C6+C7</f>
        <v>0</v>
      </c>
      <c r="D5" s="60">
        <f t="shared" ref="D5:O5" si="3">D6+D7</f>
        <v>0</v>
      </c>
      <c r="E5" s="60">
        <f t="shared" si="3"/>
        <v>0</v>
      </c>
      <c r="F5" s="60">
        <f t="shared" si="3"/>
        <v>0</v>
      </c>
      <c r="G5" s="60">
        <f t="shared" si="3"/>
        <v>0</v>
      </c>
      <c r="H5" s="60">
        <f t="shared" si="3"/>
        <v>0</v>
      </c>
      <c r="I5" s="60">
        <f t="shared" si="3"/>
        <v>0</v>
      </c>
      <c r="J5" s="60">
        <f t="shared" si="3"/>
        <v>0</v>
      </c>
      <c r="K5" s="60">
        <f t="shared" si="3"/>
        <v>0</v>
      </c>
      <c r="L5" s="60">
        <f t="shared" si="3"/>
        <v>0</v>
      </c>
      <c r="M5" s="60">
        <f t="shared" si="3"/>
        <v>0</v>
      </c>
      <c r="N5" s="60">
        <f t="shared" si="3"/>
        <v>0</v>
      </c>
      <c r="O5" s="60">
        <f t="shared" si="3"/>
        <v>0</v>
      </c>
      <c r="P5" s="7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</row>
    <row r="6" spans="1:118" ht="18.75" x14ac:dyDescent="0.2">
      <c r="A6" s="14" t="s">
        <v>18</v>
      </c>
      <c r="B6" s="15">
        <v>2111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7">
        <f t="shared" ref="O6:O41" si="4">SUM(C6:N6)</f>
        <v>0</v>
      </c>
      <c r="P6" s="6"/>
    </row>
    <row r="7" spans="1:118" ht="30" x14ac:dyDescent="0.2">
      <c r="A7" s="14" t="s">
        <v>19</v>
      </c>
      <c r="B7" s="15">
        <v>2112</v>
      </c>
      <c r="C7" s="47"/>
      <c r="D7" s="47"/>
      <c r="E7" s="35"/>
      <c r="F7" s="47"/>
      <c r="G7" s="47"/>
      <c r="H7" s="47"/>
      <c r="I7" s="47"/>
      <c r="J7" s="47"/>
      <c r="K7" s="47"/>
      <c r="L7" s="47"/>
      <c r="M7" s="35"/>
      <c r="N7" s="47"/>
      <c r="O7" s="37">
        <f t="shared" si="4"/>
        <v>0</v>
      </c>
      <c r="P7" s="6"/>
    </row>
    <row r="8" spans="1:118" s="8" customFormat="1" ht="18.75" x14ac:dyDescent="0.2">
      <c r="A8" s="22" t="s">
        <v>20</v>
      </c>
      <c r="B8" s="23">
        <v>2120</v>
      </c>
      <c r="C8" s="38"/>
      <c r="D8" s="38"/>
      <c r="E8" s="39"/>
      <c r="F8" s="38"/>
      <c r="G8" s="38"/>
      <c r="H8" s="38"/>
      <c r="I8" s="38"/>
      <c r="J8" s="38"/>
      <c r="K8" s="38"/>
      <c r="L8" s="38"/>
      <c r="M8" s="39"/>
      <c r="N8" s="38"/>
      <c r="O8" s="37">
        <f t="shared" si="4"/>
        <v>0</v>
      </c>
      <c r="P8" s="7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</row>
    <row r="9" spans="1:118" s="8" customFormat="1" ht="18.75" x14ac:dyDescent="0.2">
      <c r="A9" s="22" t="s">
        <v>21</v>
      </c>
      <c r="B9" s="23">
        <v>2200</v>
      </c>
      <c r="C9" s="60">
        <f>C10+C11+C12+C13+C14+C15+C16+C22</f>
        <v>696600</v>
      </c>
      <c r="D9" s="60">
        <f t="shared" ref="D9:N9" si="5">D10+D11+D12+D13+D14+D15+D16+D22</f>
        <v>686600</v>
      </c>
      <c r="E9" s="60">
        <f t="shared" si="5"/>
        <v>834460</v>
      </c>
      <c r="F9" s="60">
        <f t="shared" si="5"/>
        <v>175600</v>
      </c>
      <c r="G9" s="60">
        <f t="shared" si="5"/>
        <v>110600</v>
      </c>
      <c r="H9" s="60">
        <f t="shared" si="5"/>
        <v>112600</v>
      </c>
      <c r="I9" s="60">
        <f t="shared" si="5"/>
        <v>107600</v>
      </c>
      <c r="J9" s="60">
        <f t="shared" si="5"/>
        <v>107600</v>
      </c>
      <c r="K9" s="60">
        <f t="shared" si="5"/>
        <v>111700</v>
      </c>
      <c r="L9" s="60">
        <f t="shared" si="5"/>
        <v>190700</v>
      </c>
      <c r="M9" s="60">
        <f t="shared" si="5"/>
        <v>299600</v>
      </c>
      <c r="N9" s="60">
        <f t="shared" si="5"/>
        <v>339800</v>
      </c>
      <c r="O9" s="60">
        <f t="shared" si="4"/>
        <v>3773460</v>
      </c>
      <c r="P9" s="7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</row>
    <row r="10" spans="1:118" ht="43.5" customHeight="1" x14ac:dyDescent="0.2">
      <c r="A10" s="14" t="s">
        <v>22</v>
      </c>
      <c r="B10" s="15">
        <v>2210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7">
        <f t="shared" si="4"/>
        <v>0</v>
      </c>
      <c r="P10" s="6"/>
    </row>
    <row r="11" spans="1:118" ht="30" x14ac:dyDescent="0.2">
      <c r="A11" s="14" t="s">
        <v>23</v>
      </c>
      <c r="B11" s="15">
        <v>2220</v>
      </c>
      <c r="C11" s="38">
        <v>200000</v>
      </c>
      <c r="D11" s="38">
        <v>200000</v>
      </c>
      <c r="E11" s="38">
        <v>363300</v>
      </c>
      <c r="F11" s="38"/>
      <c r="G11" s="38"/>
      <c r="H11" s="38"/>
      <c r="I11" s="38"/>
      <c r="J11" s="38"/>
      <c r="K11" s="38"/>
      <c r="L11" s="38"/>
      <c r="M11" s="38"/>
      <c r="N11" s="38"/>
      <c r="O11" s="37">
        <f t="shared" si="4"/>
        <v>763300</v>
      </c>
      <c r="P11" s="6"/>
      <c r="Q11" s="1">
        <f>3000+1899+400+2160+3734.3</f>
        <v>11193.3</v>
      </c>
    </row>
    <row r="12" spans="1:118" ht="18.75" x14ac:dyDescent="0.2">
      <c r="A12" s="14" t="s">
        <v>24</v>
      </c>
      <c r="B12" s="15">
        <v>2230</v>
      </c>
      <c r="C12" s="38"/>
      <c r="D12" s="38"/>
      <c r="E12" s="39"/>
      <c r="F12" s="38"/>
      <c r="G12" s="38"/>
      <c r="H12" s="38"/>
      <c r="I12" s="38"/>
      <c r="J12" s="38"/>
      <c r="K12" s="38"/>
      <c r="L12" s="39"/>
      <c r="M12" s="39"/>
      <c r="N12" s="39"/>
      <c r="O12" s="37">
        <f t="shared" si="4"/>
        <v>0</v>
      </c>
      <c r="P12" s="6"/>
    </row>
    <row r="13" spans="1:118" ht="21" customHeight="1" x14ac:dyDescent="0.2">
      <c r="A13" s="14" t="s">
        <v>25</v>
      </c>
      <c r="B13" s="15">
        <v>2240</v>
      </c>
      <c r="C13" s="38">
        <v>120000</v>
      </c>
      <c r="D13" s="38">
        <v>120000</v>
      </c>
      <c r="E13" s="39">
        <v>155560</v>
      </c>
      <c r="F13" s="38"/>
      <c r="G13" s="38"/>
      <c r="H13" s="38"/>
      <c r="I13" s="38"/>
      <c r="J13" s="38"/>
      <c r="K13" s="38"/>
      <c r="L13" s="39"/>
      <c r="M13" s="39"/>
      <c r="N13" s="39"/>
      <c r="O13" s="37">
        <f t="shared" si="4"/>
        <v>395560</v>
      </c>
      <c r="P13" s="6"/>
    </row>
    <row r="14" spans="1:118" ht="18.75" x14ac:dyDescent="0.2">
      <c r="A14" s="14" t="s">
        <v>26</v>
      </c>
      <c r="B14" s="15">
        <v>2250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7">
        <f t="shared" si="4"/>
        <v>0</v>
      </c>
      <c r="P14" s="6"/>
    </row>
    <row r="15" spans="1:118" ht="30" x14ac:dyDescent="0.3">
      <c r="A15" s="25" t="s">
        <v>27</v>
      </c>
      <c r="B15" s="21">
        <v>2260</v>
      </c>
      <c r="C15" s="56"/>
      <c r="D15" s="56"/>
      <c r="E15" s="41"/>
      <c r="F15" s="41"/>
      <c r="G15" s="56"/>
      <c r="H15" s="56"/>
      <c r="I15" s="56"/>
      <c r="J15" s="56"/>
      <c r="K15" s="41"/>
      <c r="L15" s="56"/>
      <c r="M15" s="41"/>
      <c r="N15" s="56"/>
      <c r="O15" s="37">
        <f t="shared" si="4"/>
        <v>0</v>
      </c>
      <c r="P15" s="6"/>
    </row>
    <row r="16" spans="1:118" s="8" customFormat="1" ht="30" x14ac:dyDescent="0.2">
      <c r="A16" s="22" t="s">
        <v>28</v>
      </c>
      <c r="B16" s="23">
        <v>2270</v>
      </c>
      <c r="C16" s="60">
        <f>SUM(C17:C21)</f>
        <v>376600</v>
      </c>
      <c r="D16" s="60">
        <f t="shared" ref="D16:N16" si="6">SUM(D17:D21)</f>
        <v>366600</v>
      </c>
      <c r="E16" s="60">
        <f t="shared" si="6"/>
        <v>315600</v>
      </c>
      <c r="F16" s="60">
        <f t="shared" si="6"/>
        <v>175600</v>
      </c>
      <c r="G16" s="60">
        <f t="shared" si="6"/>
        <v>110600</v>
      </c>
      <c r="H16" s="60">
        <f t="shared" si="6"/>
        <v>112600</v>
      </c>
      <c r="I16" s="60">
        <f t="shared" si="6"/>
        <v>107600</v>
      </c>
      <c r="J16" s="60">
        <f t="shared" si="6"/>
        <v>107600</v>
      </c>
      <c r="K16" s="60">
        <f t="shared" si="6"/>
        <v>111700</v>
      </c>
      <c r="L16" s="60">
        <f t="shared" si="6"/>
        <v>190700</v>
      </c>
      <c r="M16" s="60">
        <f t="shared" si="6"/>
        <v>299600</v>
      </c>
      <c r="N16" s="60">
        <f t="shared" si="6"/>
        <v>339800</v>
      </c>
      <c r="O16" s="60">
        <f>SUM(C16:N16)</f>
        <v>2614600</v>
      </c>
      <c r="P16" s="7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</row>
    <row r="17" spans="1:118" ht="18.75" x14ac:dyDescent="0.2">
      <c r="A17" s="26" t="s">
        <v>29</v>
      </c>
      <c r="B17" s="15">
        <v>2271</v>
      </c>
      <c r="C17" s="38">
        <v>270000</v>
      </c>
      <c r="D17" s="38">
        <v>270000</v>
      </c>
      <c r="E17" s="38">
        <v>220000</v>
      </c>
      <c r="F17" s="38">
        <v>100000</v>
      </c>
      <c r="G17" s="38">
        <v>35000</v>
      </c>
      <c r="H17" s="38">
        <v>35000</v>
      </c>
      <c r="I17" s="38">
        <v>35000</v>
      </c>
      <c r="J17" s="38">
        <v>35000</v>
      </c>
      <c r="K17" s="38">
        <v>35000</v>
      </c>
      <c r="L17" s="38">
        <v>100000</v>
      </c>
      <c r="M17" s="38">
        <v>200000</v>
      </c>
      <c r="N17" s="38">
        <v>237000</v>
      </c>
      <c r="O17" s="37">
        <f t="shared" si="4"/>
        <v>1572000</v>
      </c>
      <c r="P17" s="6"/>
    </row>
    <row r="18" spans="1:118" ht="30" x14ac:dyDescent="0.2">
      <c r="A18" s="26" t="s">
        <v>30</v>
      </c>
      <c r="B18" s="15">
        <v>2272</v>
      </c>
      <c r="C18" s="38">
        <v>12000</v>
      </c>
      <c r="D18" s="38">
        <v>12000</v>
      </c>
      <c r="E18" s="38">
        <v>11000</v>
      </c>
      <c r="F18" s="38">
        <v>11000</v>
      </c>
      <c r="G18" s="38">
        <v>11000</v>
      </c>
      <c r="H18" s="38">
        <v>13000</v>
      </c>
      <c r="I18" s="38">
        <v>13000</v>
      </c>
      <c r="J18" s="38">
        <v>13000</v>
      </c>
      <c r="K18" s="38">
        <v>12000</v>
      </c>
      <c r="L18" s="38">
        <v>10700</v>
      </c>
      <c r="M18" s="38">
        <v>10000</v>
      </c>
      <c r="N18" s="38">
        <v>10000</v>
      </c>
      <c r="O18" s="37">
        <f t="shared" si="4"/>
        <v>138700</v>
      </c>
      <c r="P18" s="6"/>
    </row>
    <row r="19" spans="1:118" ht="18.75" x14ac:dyDescent="0.2">
      <c r="A19" s="26" t="s">
        <v>31</v>
      </c>
      <c r="B19" s="15">
        <v>2273</v>
      </c>
      <c r="C19" s="38">
        <v>90000</v>
      </c>
      <c r="D19" s="38">
        <v>80000</v>
      </c>
      <c r="E19" s="38">
        <v>80000</v>
      </c>
      <c r="F19" s="38">
        <v>60000</v>
      </c>
      <c r="G19" s="38">
        <v>60000</v>
      </c>
      <c r="H19" s="38">
        <v>60000</v>
      </c>
      <c r="I19" s="38">
        <v>55000</v>
      </c>
      <c r="J19" s="38">
        <v>55000</v>
      </c>
      <c r="K19" s="38">
        <v>60000</v>
      </c>
      <c r="L19" s="38">
        <v>75000</v>
      </c>
      <c r="M19" s="38">
        <v>85000</v>
      </c>
      <c r="N19" s="38">
        <v>88200</v>
      </c>
      <c r="O19" s="37">
        <f t="shared" si="4"/>
        <v>848200</v>
      </c>
      <c r="P19" s="6"/>
    </row>
    <row r="20" spans="1:118" ht="18.75" x14ac:dyDescent="0.2">
      <c r="A20" s="26" t="s">
        <v>32</v>
      </c>
      <c r="B20" s="15">
        <v>2274</v>
      </c>
      <c r="C20" s="47"/>
      <c r="D20" s="47"/>
      <c r="E20" s="35"/>
      <c r="F20" s="47"/>
      <c r="G20" s="47"/>
      <c r="H20" s="47"/>
      <c r="I20" s="47"/>
      <c r="J20" s="47"/>
      <c r="K20" s="47"/>
      <c r="L20" s="47"/>
      <c r="M20" s="35"/>
      <c r="N20" s="47"/>
      <c r="O20" s="37">
        <f t="shared" si="4"/>
        <v>0</v>
      </c>
      <c r="P20" s="6"/>
    </row>
    <row r="21" spans="1:118" ht="18.75" x14ac:dyDescent="0.2">
      <c r="A21" s="26" t="s">
        <v>33</v>
      </c>
      <c r="B21" s="15">
        <v>2275</v>
      </c>
      <c r="C21" s="47">
        <v>4600</v>
      </c>
      <c r="D21" s="47">
        <v>4600</v>
      </c>
      <c r="E21" s="35">
        <v>4600</v>
      </c>
      <c r="F21" s="47">
        <v>4600</v>
      </c>
      <c r="G21" s="47">
        <v>4600</v>
      </c>
      <c r="H21" s="47">
        <v>4600</v>
      </c>
      <c r="I21" s="47">
        <v>4600</v>
      </c>
      <c r="J21" s="47">
        <v>4600</v>
      </c>
      <c r="K21" s="47">
        <v>4700</v>
      </c>
      <c r="L21" s="47">
        <v>5000</v>
      </c>
      <c r="M21" s="35">
        <v>4600</v>
      </c>
      <c r="N21" s="47">
        <v>4600</v>
      </c>
      <c r="O21" s="37">
        <f t="shared" si="4"/>
        <v>55700</v>
      </c>
      <c r="P21" s="6"/>
    </row>
    <row r="22" spans="1:118" s="8" customFormat="1" ht="45" x14ac:dyDescent="0.2">
      <c r="A22" s="22" t="s">
        <v>34</v>
      </c>
      <c r="B22" s="23">
        <v>2280</v>
      </c>
      <c r="C22" s="61">
        <f>C23+C24</f>
        <v>0</v>
      </c>
      <c r="D22" s="61">
        <f t="shared" ref="D22:N22" si="7">D23+D24</f>
        <v>0</v>
      </c>
      <c r="E22" s="61">
        <f t="shared" si="7"/>
        <v>0</v>
      </c>
      <c r="F22" s="61">
        <f t="shared" si="7"/>
        <v>0</v>
      </c>
      <c r="G22" s="61">
        <f t="shared" si="7"/>
        <v>0</v>
      </c>
      <c r="H22" s="61">
        <f t="shared" si="7"/>
        <v>0</v>
      </c>
      <c r="I22" s="61">
        <f t="shared" si="7"/>
        <v>0</v>
      </c>
      <c r="J22" s="61">
        <f t="shared" si="7"/>
        <v>0</v>
      </c>
      <c r="K22" s="61">
        <f t="shared" si="7"/>
        <v>0</v>
      </c>
      <c r="L22" s="61">
        <f t="shared" si="7"/>
        <v>0</v>
      </c>
      <c r="M22" s="61">
        <f t="shared" si="7"/>
        <v>0</v>
      </c>
      <c r="N22" s="61">
        <f t="shared" si="7"/>
        <v>0</v>
      </c>
      <c r="O22" s="60">
        <f t="shared" si="4"/>
        <v>0</v>
      </c>
      <c r="P22" s="7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</row>
    <row r="23" spans="1:118" ht="60" x14ac:dyDescent="0.3">
      <c r="A23" s="27" t="s">
        <v>35</v>
      </c>
      <c r="B23" s="15">
        <v>2281</v>
      </c>
      <c r="C23" s="56"/>
      <c r="D23" s="56"/>
      <c r="E23" s="56"/>
      <c r="F23" s="42"/>
      <c r="G23" s="56"/>
      <c r="H23" s="56"/>
      <c r="I23" s="38"/>
      <c r="J23" s="47"/>
      <c r="K23" s="47"/>
      <c r="L23" s="47"/>
      <c r="M23" s="35"/>
      <c r="N23" s="47"/>
      <c r="O23" s="37">
        <f t="shared" si="4"/>
        <v>0</v>
      </c>
      <c r="P23" s="6"/>
    </row>
    <row r="24" spans="1:118" ht="60" x14ac:dyDescent="0.3">
      <c r="A24" s="27" t="s">
        <v>36</v>
      </c>
      <c r="B24" s="15">
        <v>2282</v>
      </c>
      <c r="C24" s="56"/>
      <c r="D24" s="56"/>
      <c r="E24" s="56"/>
      <c r="F24" s="56"/>
      <c r="G24" s="56"/>
      <c r="H24" s="47"/>
      <c r="I24" s="38"/>
      <c r="J24" s="47"/>
      <c r="K24" s="47"/>
      <c r="L24" s="47"/>
      <c r="M24" s="35"/>
      <c r="N24" s="47"/>
      <c r="O24" s="37">
        <f t="shared" si="4"/>
        <v>0</v>
      </c>
      <c r="P24" s="6"/>
    </row>
    <row r="25" spans="1:118" s="8" customFormat="1" ht="18.75" x14ac:dyDescent="0.2">
      <c r="A25" s="28" t="s">
        <v>37</v>
      </c>
      <c r="B25" s="23">
        <v>2600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0">
        <f t="shared" si="4"/>
        <v>0</v>
      </c>
      <c r="P25" s="7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</row>
    <row r="26" spans="1:118" ht="45" x14ac:dyDescent="0.2">
      <c r="A26" s="27" t="s">
        <v>38</v>
      </c>
      <c r="B26" s="15">
        <v>2610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37">
        <f t="shared" si="4"/>
        <v>0</v>
      </c>
      <c r="P26" s="6"/>
    </row>
    <row r="27" spans="1:118" ht="30" x14ac:dyDescent="0.2">
      <c r="A27" s="22" t="s">
        <v>39</v>
      </c>
      <c r="B27" s="23">
        <v>2700</v>
      </c>
      <c r="C27" s="60">
        <f>C28+C29</f>
        <v>0</v>
      </c>
      <c r="D27" s="60">
        <f t="shared" ref="D27:N27" si="8">D28+D29</f>
        <v>0</v>
      </c>
      <c r="E27" s="60">
        <f t="shared" si="8"/>
        <v>0</v>
      </c>
      <c r="F27" s="60">
        <f t="shared" si="8"/>
        <v>0</v>
      </c>
      <c r="G27" s="60">
        <f t="shared" si="8"/>
        <v>0</v>
      </c>
      <c r="H27" s="60">
        <f t="shared" si="8"/>
        <v>0</v>
      </c>
      <c r="I27" s="60">
        <f t="shared" si="8"/>
        <v>0</v>
      </c>
      <c r="J27" s="60">
        <f t="shared" si="8"/>
        <v>0</v>
      </c>
      <c r="K27" s="60">
        <f t="shared" si="8"/>
        <v>0</v>
      </c>
      <c r="L27" s="60">
        <f t="shared" si="8"/>
        <v>0</v>
      </c>
      <c r="M27" s="60">
        <f t="shared" si="8"/>
        <v>0</v>
      </c>
      <c r="N27" s="60">
        <f t="shared" si="8"/>
        <v>0</v>
      </c>
      <c r="O27" s="60">
        <f t="shared" si="4"/>
        <v>0</v>
      </c>
      <c r="P27" s="6"/>
    </row>
    <row r="28" spans="1:118" ht="18.75" x14ac:dyDescent="0.2">
      <c r="A28" s="26" t="s">
        <v>40</v>
      </c>
      <c r="B28" s="15">
        <v>2710</v>
      </c>
      <c r="C28" s="43"/>
      <c r="D28" s="43"/>
      <c r="E28" s="44"/>
      <c r="F28" s="43"/>
      <c r="G28" s="38"/>
      <c r="H28" s="38"/>
      <c r="I28" s="43"/>
      <c r="J28" s="43"/>
      <c r="K28" s="43"/>
      <c r="L28" s="43"/>
      <c r="M28" s="44"/>
      <c r="N28" s="43"/>
      <c r="O28" s="37">
        <f t="shared" si="4"/>
        <v>0</v>
      </c>
      <c r="P28" s="6"/>
    </row>
    <row r="29" spans="1:118" ht="18.75" x14ac:dyDescent="0.2">
      <c r="A29" s="26" t="s">
        <v>41</v>
      </c>
      <c r="B29" s="15">
        <v>2730</v>
      </c>
      <c r="C29" s="45"/>
      <c r="D29" s="43"/>
      <c r="E29" s="46"/>
      <c r="F29" s="45"/>
      <c r="G29" s="45"/>
      <c r="H29" s="45"/>
      <c r="I29" s="45"/>
      <c r="J29" s="45"/>
      <c r="K29" s="45"/>
      <c r="L29" s="45"/>
      <c r="M29" s="46"/>
      <c r="N29" s="45"/>
      <c r="O29" s="37">
        <f t="shared" si="4"/>
        <v>0</v>
      </c>
      <c r="P29" s="6"/>
    </row>
    <row r="30" spans="1:118" ht="18.75" x14ac:dyDescent="0.2">
      <c r="A30" s="22" t="s">
        <v>42</v>
      </c>
      <c r="B30" s="29">
        <v>2800</v>
      </c>
      <c r="C30" s="43"/>
      <c r="D30" s="43"/>
      <c r="E30" s="46"/>
      <c r="F30" s="43"/>
      <c r="G30" s="45"/>
      <c r="H30" s="45"/>
      <c r="I30" s="43"/>
      <c r="J30" s="45"/>
      <c r="K30" s="45"/>
      <c r="L30" s="43"/>
      <c r="M30" s="46"/>
      <c r="N30" s="45"/>
      <c r="O30" s="37">
        <f t="shared" si="4"/>
        <v>0</v>
      </c>
      <c r="P30" s="6"/>
    </row>
    <row r="31" spans="1:118" s="8" customFormat="1" ht="18.75" x14ac:dyDescent="0.2">
      <c r="A31" s="30" t="s">
        <v>43</v>
      </c>
      <c r="B31" s="21">
        <v>3000</v>
      </c>
      <c r="C31" s="63">
        <v>0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0">
        <f t="shared" si="4"/>
        <v>0</v>
      </c>
      <c r="P31" s="7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</row>
    <row r="32" spans="1:118" s="8" customFormat="1" ht="18.75" x14ac:dyDescent="0.2">
      <c r="A32" s="30" t="s">
        <v>44</v>
      </c>
      <c r="B32" s="21">
        <v>3100</v>
      </c>
      <c r="C32" s="62">
        <v>0</v>
      </c>
      <c r="D32" s="62">
        <v>0</v>
      </c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0">
        <f t="shared" si="4"/>
        <v>0</v>
      </c>
      <c r="P32" s="7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</row>
    <row r="33" spans="1:16" ht="45" x14ac:dyDescent="0.2">
      <c r="A33" s="27" t="s">
        <v>45</v>
      </c>
      <c r="B33" s="15">
        <v>3110</v>
      </c>
      <c r="C33" s="45"/>
      <c r="D33" s="45"/>
      <c r="E33" s="46"/>
      <c r="F33" s="45"/>
      <c r="G33" s="45"/>
      <c r="H33" s="45"/>
      <c r="I33" s="45"/>
      <c r="J33" s="45"/>
      <c r="K33" s="45"/>
      <c r="L33" s="45"/>
      <c r="M33" s="46"/>
      <c r="N33" s="45"/>
      <c r="O33" s="37">
        <f t="shared" si="4"/>
        <v>0</v>
      </c>
      <c r="P33" s="6"/>
    </row>
    <row r="34" spans="1:16" ht="30" x14ac:dyDescent="0.2">
      <c r="A34" s="27" t="s">
        <v>46</v>
      </c>
      <c r="B34" s="15">
        <v>3120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0">
        <f t="shared" si="4"/>
        <v>0</v>
      </c>
      <c r="P34" s="6"/>
    </row>
    <row r="35" spans="1:16" ht="30" x14ac:dyDescent="0.2">
      <c r="A35" s="27" t="s">
        <v>47</v>
      </c>
      <c r="B35" s="15">
        <v>3122</v>
      </c>
      <c r="C35" s="45"/>
      <c r="D35" s="45"/>
      <c r="E35" s="46"/>
      <c r="F35" s="45"/>
      <c r="G35" s="45"/>
      <c r="H35" s="45"/>
      <c r="I35" s="45"/>
      <c r="J35" s="45"/>
      <c r="K35" s="45"/>
      <c r="L35" s="45"/>
      <c r="M35" s="46"/>
      <c r="N35" s="45"/>
      <c r="O35" s="37">
        <f t="shared" si="4"/>
        <v>0</v>
      </c>
      <c r="P35" s="6"/>
    </row>
    <row r="36" spans="1:16" ht="18.75" x14ac:dyDescent="0.2">
      <c r="A36" s="31" t="s">
        <v>48</v>
      </c>
      <c r="B36" s="32">
        <v>3130</v>
      </c>
      <c r="C36" s="63">
        <v>0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0">
        <f t="shared" si="4"/>
        <v>0</v>
      </c>
      <c r="P36" s="6"/>
    </row>
    <row r="37" spans="1:16" ht="18.75" x14ac:dyDescent="0.2">
      <c r="A37" s="26" t="s">
        <v>49</v>
      </c>
      <c r="B37" s="15">
        <v>3132</v>
      </c>
      <c r="C37" s="45"/>
      <c r="D37" s="45"/>
      <c r="E37" s="46"/>
      <c r="F37" s="45"/>
      <c r="G37" s="45"/>
      <c r="H37" s="45"/>
      <c r="I37" s="45"/>
      <c r="J37" s="45"/>
      <c r="K37" s="45"/>
      <c r="L37" s="45"/>
      <c r="M37" s="46"/>
      <c r="N37" s="45"/>
      <c r="O37" s="37">
        <f t="shared" si="4"/>
        <v>0</v>
      </c>
      <c r="P37" s="6"/>
    </row>
    <row r="38" spans="1:16" ht="18.75" x14ac:dyDescent="0.2">
      <c r="A38" s="31" t="s">
        <v>50</v>
      </c>
      <c r="B38" s="32">
        <v>3140</v>
      </c>
      <c r="C38" s="63">
        <v>0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0">
        <f t="shared" si="4"/>
        <v>0</v>
      </c>
      <c r="P38" s="6"/>
    </row>
    <row r="39" spans="1:16" ht="18.75" x14ac:dyDescent="0.2">
      <c r="A39" s="26" t="s">
        <v>51</v>
      </c>
      <c r="B39" s="15">
        <v>3142</v>
      </c>
      <c r="C39" s="45"/>
      <c r="D39" s="45"/>
      <c r="E39" s="46"/>
      <c r="F39" s="45"/>
      <c r="G39" s="45"/>
      <c r="H39" s="45"/>
      <c r="I39" s="45"/>
      <c r="J39" s="45"/>
      <c r="K39" s="45"/>
      <c r="L39" s="45"/>
      <c r="M39" s="46"/>
      <c r="N39" s="45"/>
      <c r="O39" s="37">
        <f t="shared" si="4"/>
        <v>0</v>
      </c>
      <c r="P39" s="6"/>
    </row>
    <row r="40" spans="1:16" ht="18.75" x14ac:dyDescent="0.2">
      <c r="A40" s="26" t="s">
        <v>52</v>
      </c>
      <c r="B40" s="21">
        <v>3200</v>
      </c>
      <c r="C40" s="64">
        <v>0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0">
        <f t="shared" si="4"/>
        <v>0</v>
      </c>
      <c r="P40" s="6"/>
    </row>
    <row r="41" spans="1:16" ht="45" x14ac:dyDescent="0.2">
      <c r="A41" s="26" t="s">
        <v>53</v>
      </c>
      <c r="B41" s="15">
        <v>3210</v>
      </c>
      <c r="C41" s="45"/>
      <c r="D41" s="45"/>
      <c r="E41" s="46"/>
      <c r="F41" s="45"/>
      <c r="G41" s="45"/>
      <c r="H41" s="45"/>
      <c r="I41" s="45"/>
      <c r="J41" s="45"/>
      <c r="K41" s="45"/>
      <c r="L41" s="45"/>
      <c r="M41" s="46"/>
      <c r="N41" s="45"/>
      <c r="O41" s="37">
        <f t="shared" si="4"/>
        <v>0</v>
      </c>
      <c r="P41" s="6"/>
    </row>
    <row r="42" spans="1:16" ht="18.75" x14ac:dyDescent="0.2">
      <c r="A42" s="26" t="s">
        <v>54</v>
      </c>
      <c r="B42" s="15">
        <v>5000</v>
      </c>
      <c r="C42" s="65">
        <f>C10+C13+C14+C30</f>
        <v>120000</v>
      </c>
      <c r="D42" s="65">
        <f>D10+D13+D14+D30</f>
        <v>120000</v>
      </c>
      <c r="E42" s="65">
        <f t="shared" ref="E42:O42" si="9">E10+E13+E14+E30</f>
        <v>155560</v>
      </c>
      <c r="F42" s="65">
        <f t="shared" si="9"/>
        <v>0</v>
      </c>
      <c r="G42" s="65">
        <f t="shared" si="9"/>
        <v>0</v>
      </c>
      <c r="H42" s="65">
        <f t="shared" si="9"/>
        <v>0</v>
      </c>
      <c r="I42" s="65">
        <f t="shared" si="9"/>
        <v>0</v>
      </c>
      <c r="J42" s="65">
        <f t="shared" si="9"/>
        <v>0</v>
      </c>
      <c r="K42" s="65">
        <f t="shared" si="9"/>
        <v>0</v>
      </c>
      <c r="L42" s="65">
        <f t="shared" si="9"/>
        <v>0</v>
      </c>
      <c r="M42" s="65">
        <f t="shared" si="9"/>
        <v>0</v>
      </c>
      <c r="N42" s="65">
        <f t="shared" si="9"/>
        <v>0</v>
      </c>
      <c r="O42" s="65">
        <f t="shared" si="9"/>
        <v>395560</v>
      </c>
      <c r="P42" s="6"/>
    </row>
    <row r="43" spans="1:16" ht="18.75" x14ac:dyDescent="0.2">
      <c r="A43" s="16"/>
      <c r="B43" s="17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48"/>
      <c r="P43" s="6"/>
    </row>
    <row r="52" spans="14:14" x14ac:dyDescent="0.2">
      <c r="N52" s="53" t="e">
        <f>#REF!-#REF!-#REF!</f>
        <v>#REF!</v>
      </c>
    </row>
  </sheetData>
  <phoneticPr fontId="24" type="noConversion"/>
  <pageMargins left="0.25" right="0.25" top="0.75" bottom="0.75" header="0.3" footer="0.3"/>
  <pageSetup paperSize="9" scale="43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87"/>
  <sheetViews>
    <sheetView tabSelected="1" view="pageBreakPreview" zoomScale="75" zoomScaleNormal="75" zoomScaleSheetLayoutView="7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O13" sqref="O13"/>
    </sheetView>
  </sheetViews>
  <sheetFormatPr defaultColWidth="11.5703125" defaultRowHeight="12.75" x14ac:dyDescent="0.2"/>
  <cols>
    <col min="1" max="1" width="45.28515625" style="1" customWidth="1"/>
    <col min="2" max="2" width="9" style="2" customWidth="1"/>
    <col min="3" max="4" width="16.85546875" style="1" customWidth="1"/>
    <col min="5" max="5" width="17.42578125" style="2" customWidth="1"/>
    <col min="6" max="6" width="17.5703125" style="2" customWidth="1"/>
    <col min="7" max="7" width="16.85546875" style="3" customWidth="1"/>
    <col min="8" max="8" width="17.42578125" style="1" customWidth="1"/>
    <col min="9" max="9" width="15.5703125" style="1" customWidth="1"/>
    <col min="10" max="10" width="15.42578125" style="3" customWidth="1"/>
    <col min="11" max="11" width="14.85546875" style="2" customWidth="1"/>
    <col min="12" max="12" width="15" style="1" customWidth="1"/>
    <col min="13" max="13" width="15" style="2" customWidth="1"/>
    <col min="14" max="14" width="16.140625" style="1" customWidth="1"/>
    <col min="15" max="15" width="18.85546875" style="1" customWidth="1"/>
    <col min="16" max="16" width="0" style="1" hidden="1" customWidth="1"/>
    <col min="17" max="17" width="11.42578125" style="1" customWidth="1"/>
    <col min="18" max="18" width="15.42578125" style="1" customWidth="1"/>
    <col min="19" max="19" width="10.5703125" style="1" customWidth="1"/>
    <col min="20" max="20" width="9.28515625" style="1" customWidth="1"/>
    <col min="21" max="21" width="10.42578125" style="1" customWidth="1"/>
    <col min="22" max="22" width="11.140625" style="1" customWidth="1"/>
    <col min="23" max="25" width="9.28515625" style="1" customWidth="1"/>
    <col min="26" max="245" width="9.140625" style="1" customWidth="1"/>
  </cols>
  <sheetData>
    <row r="1" spans="1:116" s="5" customFormat="1" ht="22.5" x14ac:dyDescent="0.2">
      <c r="A1" s="67" t="s">
        <v>57</v>
      </c>
      <c r="B1" s="12" t="s">
        <v>0</v>
      </c>
      <c r="C1" s="9" t="s">
        <v>1</v>
      </c>
      <c r="D1" s="9" t="s">
        <v>2</v>
      </c>
      <c r="E1" s="9" t="s">
        <v>3</v>
      </c>
      <c r="F1" s="10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10" t="s">
        <v>9</v>
      </c>
      <c r="L1" s="9" t="s">
        <v>10</v>
      </c>
      <c r="M1" s="10" t="s">
        <v>11</v>
      </c>
      <c r="N1" s="9" t="s">
        <v>12</v>
      </c>
      <c r="O1" s="13" t="s">
        <v>13</v>
      </c>
      <c r="P1" s="4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</row>
    <row r="2" spans="1:116" ht="18.75" x14ac:dyDescent="0.2">
      <c r="A2" s="18" t="s">
        <v>60</v>
      </c>
      <c r="B2" s="19" t="s">
        <v>14</v>
      </c>
      <c r="C2" s="24">
        <f>'медична субвенція'!C2+'обл. бюджет (2270, реан.та ін '!C2+'освітня субвенція'!C2</f>
        <v>4016800</v>
      </c>
      <c r="D2" s="24">
        <f>'медична субвенція'!D2+'обл. бюджет (2270, реан.та ін '!D2+'освітня субвенція'!D2</f>
        <v>4008000</v>
      </c>
      <c r="E2" s="24">
        <f>'медична субвенція'!E2+'обл. бюджет (2270, реан.та ін '!E2+'освітня субвенція'!E2</f>
        <v>4156860</v>
      </c>
      <c r="F2" s="24">
        <f>'медична субвенція'!F2+'обл. бюджет (2270, реан.та ін '!F2+'освітня субвенція'!F2</f>
        <v>175600</v>
      </c>
      <c r="G2" s="24">
        <f>'медична субвенція'!G2+'обл. бюджет (2270, реан.та ін '!G2+'освітня субвенція'!G2</f>
        <v>110600</v>
      </c>
      <c r="H2" s="24">
        <f>'медична субвенція'!H2+'обл. бюджет (2270, реан.та ін '!H2+'освітня субвенція'!H2</f>
        <v>112600</v>
      </c>
      <c r="I2" s="24">
        <f>'медична субвенція'!I2+'обл. бюджет (2270, реан.та ін '!I2+'освітня субвенція'!I2</f>
        <v>107600</v>
      </c>
      <c r="J2" s="24">
        <f>'медична субвенція'!J2+'обл. бюджет (2270, реан.та ін '!J2+'освітня субвенція'!J2</f>
        <v>107600</v>
      </c>
      <c r="K2" s="24">
        <f>'медична субвенція'!K2+'обл. бюджет (2270, реан.та ін '!K2+'освітня субвенція'!K2</f>
        <v>111700</v>
      </c>
      <c r="L2" s="24">
        <f>'медична субвенція'!L2+'обл. бюджет (2270, реан.та ін '!L2+'освітня субвенція'!L2</f>
        <v>190700</v>
      </c>
      <c r="M2" s="24">
        <f>'медична субвенція'!M2+'обл. бюджет (2270, реан.та ін '!M2+'освітня субвенція'!M2</f>
        <v>299600</v>
      </c>
      <c r="N2" s="24">
        <f>'медична субвенція'!N2+'обл. бюджет (2270, реан.та ін '!N2+'освітня субвенція'!N2</f>
        <v>339800</v>
      </c>
      <c r="O2" s="24">
        <f>'медична субвенція'!O2+'обл. бюджет (2270, реан.та ін '!O2+'освітня субвенція'!O2</f>
        <v>13737460</v>
      </c>
      <c r="P2" s="6"/>
    </row>
    <row r="3" spans="1:116" ht="18.75" x14ac:dyDescent="0.2">
      <c r="A3" s="20" t="s">
        <v>15</v>
      </c>
      <c r="B3" s="21">
        <v>2000</v>
      </c>
      <c r="C3" s="24">
        <f>'медична субвенція'!C3+'обл. бюджет (2270, реан.та ін '!C3+'освітня субвенція'!C3</f>
        <v>4016800</v>
      </c>
      <c r="D3" s="24">
        <f>'медична субвенція'!D3+'обл. бюджет (2270, реан.та ін '!D3+'освітня субвенція'!D3</f>
        <v>4008000</v>
      </c>
      <c r="E3" s="24">
        <f>'медична субвенція'!E3+'обл. бюджет (2270, реан.та ін '!E3+'освітня субвенція'!E3</f>
        <v>4156860</v>
      </c>
      <c r="F3" s="24">
        <f>'медична субвенція'!F3+'обл. бюджет (2270, реан.та ін '!F3+'освітня субвенція'!F3</f>
        <v>175600</v>
      </c>
      <c r="G3" s="24">
        <f>'медична субвенція'!G3+'обл. бюджет (2270, реан.та ін '!G3+'освітня субвенція'!G3</f>
        <v>110600</v>
      </c>
      <c r="H3" s="24">
        <f>'медична субвенція'!H3+'обл. бюджет (2270, реан.та ін '!H3+'освітня субвенція'!H3</f>
        <v>112600</v>
      </c>
      <c r="I3" s="24">
        <f>'медична субвенція'!I3+'обл. бюджет (2270, реан.та ін '!I3+'освітня субвенція'!I3</f>
        <v>107600</v>
      </c>
      <c r="J3" s="24">
        <f>'медична субвенція'!J3+'обл. бюджет (2270, реан.та ін '!J3+'освітня субвенція'!J3</f>
        <v>107600</v>
      </c>
      <c r="K3" s="24">
        <f>'медична субвенція'!K3+'обл. бюджет (2270, реан.та ін '!K3+'освітня субвенція'!K3</f>
        <v>111700</v>
      </c>
      <c r="L3" s="24">
        <f>'медична субвенція'!L3+'обл. бюджет (2270, реан.та ін '!L3+'освітня субвенція'!L3</f>
        <v>190700</v>
      </c>
      <c r="M3" s="24">
        <f>'медична субвенція'!M3+'обл. бюджет (2270, реан.та ін '!M3+'освітня субвенція'!M3</f>
        <v>299600</v>
      </c>
      <c r="N3" s="24">
        <f>'медична субвенція'!N3+'обл. бюджет (2270, реан.та ін '!N3+'освітня субвенція'!N3</f>
        <v>339800</v>
      </c>
      <c r="O3" s="24">
        <f>'медична субвенція'!O3+'обл. бюджет (2270, реан.та ін '!O3+'освітня субвенція'!O3</f>
        <v>13737460</v>
      </c>
      <c r="P3" s="6"/>
    </row>
    <row r="4" spans="1:116" ht="31.5" x14ac:dyDescent="0.2">
      <c r="A4" s="20" t="s">
        <v>16</v>
      </c>
      <c r="B4" s="21">
        <v>2100</v>
      </c>
      <c r="C4" s="24">
        <f>'медична субвенція'!C4+'обл. бюджет (2270, реан.та ін '!C4+'освітня субвенція'!C4</f>
        <v>2637600</v>
      </c>
      <c r="D4" s="24">
        <f>'медична субвенція'!D4+'обл. бюджет (2270, реан.та ін '!D4+'освітня субвенція'!D4</f>
        <v>2637800</v>
      </c>
      <c r="E4" s="24">
        <f>'медична субвенція'!E4+'обл. бюджет (2270, реан.та ін '!E4+'освітня субвенція'!E4</f>
        <v>2638100</v>
      </c>
      <c r="F4" s="24">
        <f>'медична субвенція'!F4+'обл. бюджет (2270, реан.та ін '!F4+'освітня субвенція'!F4</f>
        <v>0</v>
      </c>
      <c r="G4" s="24">
        <f>'медична субвенція'!G4+'обл. бюджет (2270, реан.та ін '!G4+'освітня субвенція'!G4</f>
        <v>0</v>
      </c>
      <c r="H4" s="24">
        <f>'медична субвенція'!H4+'обл. бюджет (2270, реан.та ін '!H4+'освітня субвенція'!H4</f>
        <v>0</v>
      </c>
      <c r="I4" s="24">
        <f>'медична субвенція'!I4+'обл. бюджет (2270, реан.та ін '!I4+'освітня субвенція'!I4</f>
        <v>0</v>
      </c>
      <c r="J4" s="24">
        <f>'медична субвенція'!J4+'обл. бюджет (2270, реан.та ін '!J4+'освітня субвенція'!J4</f>
        <v>0</v>
      </c>
      <c r="K4" s="24">
        <f>'медична субвенція'!K4+'обл. бюджет (2270, реан.та ін '!K4+'освітня субвенція'!K4</f>
        <v>0</v>
      </c>
      <c r="L4" s="24">
        <f>'медична субвенція'!L4+'обл. бюджет (2270, реан.та ін '!L4+'освітня субвенція'!L4</f>
        <v>0</v>
      </c>
      <c r="M4" s="24">
        <f>'медична субвенція'!M4+'обл. бюджет (2270, реан.та ін '!M4+'освітня субвенція'!M4</f>
        <v>0</v>
      </c>
      <c r="N4" s="24">
        <f>'медична субвенція'!N4+'обл. бюджет (2270, реан.та ін '!N4+'освітня субвенція'!N4</f>
        <v>0</v>
      </c>
      <c r="O4" s="24">
        <f>'медична субвенція'!O4+'обл. бюджет (2270, реан.та ін '!O4+'освітня субвенція'!O4</f>
        <v>7913500</v>
      </c>
      <c r="P4" s="6"/>
    </row>
    <row r="5" spans="1:116" s="8" customFormat="1" ht="18.75" x14ac:dyDescent="0.2">
      <c r="A5" s="22" t="s">
        <v>17</v>
      </c>
      <c r="B5" s="23">
        <v>2110</v>
      </c>
      <c r="C5" s="24">
        <f>'медична субвенція'!C5+'обл. бюджет (2270, реан.та ін '!C5+'освітня субвенція'!C5</f>
        <v>2178000</v>
      </c>
      <c r="D5" s="24">
        <f>'медична субвенція'!D5+'обл. бюджет (2270, реан.та ін '!D5+'освітня субвенція'!D5</f>
        <v>2178200</v>
      </c>
      <c r="E5" s="24">
        <f>'медична субвенція'!E5+'обл. бюджет (2270, реан.та ін '!E5+'освітня субвенція'!E5</f>
        <v>2178500</v>
      </c>
      <c r="F5" s="24">
        <f>'медична субвенція'!F5+'обл. бюджет (2270, реан.та ін '!F5+'освітня субвенція'!F5</f>
        <v>0</v>
      </c>
      <c r="G5" s="24">
        <f>'медична субвенція'!G5+'обл. бюджет (2270, реан.та ін '!G5+'освітня субвенція'!G5</f>
        <v>0</v>
      </c>
      <c r="H5" s="24">
        <f>'медична субвенція'!H5+'обл. бюджет (2270, реан.та ін '!H5+'освітня субвенція'!H5</f>
        <v>0</v>
      </c>
      <c r="I5" s="24">
        <f>'медична субвенція'!I5+'обл. бюджет (2270, реан.та ін '!I5+'освітня субвенція'!I5</f>
        <v>0</v>
      </c>
      <c r="J5" s="24">
        <f>'медична субвенція'!J5+'обл. бюджет (2270, реан.та ін '!J5+'освітня субвенція'!J5</f>
        <v>0</v>
      </c>
      <c r="K5" s="24">
        <f>'медична субвенція'!K5+'обл. бюджет (2270, реан.та ін '!K5+'освітня субвенція'!K5</f>
        <v>0</v>
      </c>
      <c r="L5" s="24">
        <f>'медична субвенція'!L5+'обл. бюджет (2270, реан.та ін '!L5+'освітня субвенція'!L5</f>
        <v>0</v>
      </c>
      <c r="M5" s="24">
        <f>'медична субвенція'!M5+'обл. бюджет (2270, реан.та ін '!M5+'освітня субвенція'!M5</f>
        <v>0</v>
      </c>
      <c r="N5" s="24">
        <f>'медична субвенція'!N5+'обл. бюджет (2270, реан.та ін '!N5+'освітня субвенція'!N5</f>
        <v>0</v>
      </c>
      <c r="O5" s="24">
        <f>'медична субвенція'!O5+'обл. бюджет (2270, реан.та ін '!O5+'освітня субвенція'!O5</f>
        <v>6534700</v>
      </c>
      <c r="P5" s="7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</row>
    <row r="6" spans="1:116" ht="18.75" x14ac:dyDescent="0.2">
      <c r="A6" s="14" t="s">
        <v>18</v>
      </c>
      <c r="B6" s="15">
        <v>2111</v>
      </c>
      <c r="C6" s="24">
        <f>'медична субвенція'!C6+'обл. бюджет (2270, реан.та ін '!C6+'освітня субвенція'!C6</f>
        <v>2178000</v>
      </c>
      <c r="D6" s="24">
        <f>'медична субвенція'!D6+'обл. бюджет (2270, реан.та ін '!D6+'освітня субвенція'!D6</f>
        <v>2178200</v>
      </c>
      <c r="E6" s="24">
        <f>'медична субвенція'!E6+'обл. бюджет (2270, реан.та ін '!E6+'освітня субвенція'!E6</f>
        <v>2178500</v>
      </c>
      <c r="F6" s="24">
        <f>'медична субвенція'!F6+'обл. бюджет (2270, реан.та ін '!F6+'освітня субвенція'!F6</f>
        <v>0</v>
      </c>
      <c r="G6" s="24">
        <f>'медична субвенція'!G6+'обл. бюджет (2270, реан.та ін '!G6+'освітня субвенція'!G6</f>
        <v>0</v>
      </c>
      <c r="H6" s="24">
        <f>'медична субвенція'!H6+'обл. бюджет (2270, реан.та ін '!H6+'освітня субвенція'!H6</f>
        <v>0</v>
      </c>
      <c r="I6" s="24">
        <f>'медична субвенція'!I6+'обл. бюджет (2270, реан.та ін '!I6+'освітня субвенція'!I6</f>
        <v>0</v>
      </c>
      <c r="J6" s="24">
        <f>'медична субвенція'!J6+'обл. бюджет (2270, реан.та ін '!J6+'освітня субвенція'!J6</f>
        <v>0</v>
      </c>
      <c r="K6" s="24">
        <f>'медична субвенція'!K6+'обл. бюджет (2270, реан.та ін '!K6+'освітня субвенція'!K6</f>
        <v>0</v>
      </c>
      <c r="L6" s="24">
        <f>'медична субвенція'!L6+'обл. бюджет (2270, реан.та ін '!L6+'освітня субвенція'!L6</f>
        <v>0</v>
      </c>
      <c r="M6" s="24">
        <f>'медична субвенція'!M6+'обл. бюджет (2270, реан.та ін '!M6+'освітня субвенція'!M6</f>
        <v>0</v>
      </c>
      <c r="N6" s="24">
        <f>'медична субвенція'!N6+'обл. бюджет (2270, реан.та ін '!N6+'освітня субвенція'!N6</f>
        <v>0</v>
      </c>
      <c r="O6" s="24">
        <f>'медична субвенція'!O6+'обл. бюджет (2270, реан.та ін '!O6+'освітня субвенція'!O6</f>
        <v>6534700</v>
      </c>
      <c r="P6" s="6"/>
    </row>
    <row r="7" spans="1:116" ht="30" x14ac:dyDescent="0.2">
      <c r="A7" s="14" t="s">
        <v>19</v>
      </c>
      <c r="B7" s="15">
        <v>2112</v>
      </c>
      <c r="C7" s="24">
        <f>'медична субвенція'!C7+'обл. бюджет (2270, реан.та ін '!C7+'освітня субвенція'!C7</f>
        <v>0</v>
      </c>
      <c r="D7" s="24">
        <f>'медична субвенція'!D7+'обл. бюджет (2270, реан.та ін '!D7+'освітня субвенція'!D7</f>
        <v>0</v>
      </c>
      <c r="E7" s="24">
        <f>'медична субвенція'!E7+'обл. бюджет (2270, реан.та ін '!E7+'освітня субвенція'!E7</f>
        <v>0</v>
      </c>
      <c r="F7" s="24">
        <f>'медична субвенція'!F7+'обл. бюджет (2270, реан.та ін '!F7+'освітня субвенція'!F7</f>
        <v>0</v>
      </c>
      <c r="G7" s="24">
        <f>'медична субвенція'!G7+'обл. бюджет (2270, реан.та ін '!G7+'освітня субвенція'!G7</f>
        <v>0</v>
      </c>
      <c r="H7" s="24">
        <f>'медична субвенція'!H7+'обл. бюджет (2270, реан.та ін '!H7+'освітня субвенція'!H7</f>
        <v>0</v>
      </c>
      <c r="I7" s="24">
        <f>'медична субвенція'!I7+'обл. бюджет (2270, реан.та ін '!I7+'освітня субвенція'!I7</f>
        <v>0</v>
      </c>
      <c r="J7" s="24">
        <f>'медична субвенція'!J7+'обл. бюджет (2270, реан.та ін '!J7+'освітня субвенція'!J7</f>
        <v>0</v>
      </c>
      <c r="K7" s="24">
        <f>'медична субвенція'!K7+'обл. бюджет (2270, реан.та ін '!K7+'освітня субвенція'!K7</f>
        <v>0</v>
      </c>
      <c r="L7" s="24">
        <f>'медична субвенція'!L7+'обл. бюджет (2270, реан.та ін '!L7+'освітня субвенція'!L7</f>
        <v>0</v>
      </c>
      <c r="M7" s="24">
        <f>'медична субвенція'!M7+'обл. бюджет (2270, реан.та ін '!M7+'освітня субвенція'!M7</f>
        <v>0</v>
      </c>
      <c r="N7" s="24">
        <f>'медична субвенція'!N7+'обл. бюджет (2270, реан.та ін '!N7+'освітня субвенція'!N7</f>
        <v>0</v>
      </c>
      <c r="O7" s="24">
        <f>'медична субвенція'!O7+'обл. бюджет (2270, реан.та ін '!O7+'освітня субвенція'!O7</f>
        <v>0</v>
      </c>
      <c r="P7" s="6"/>
    </row>
    <row r="8" spans="1:116" s="8" customFormat="1" ht="18.75" x14ac:dyDescent="0.2">
      <c r="A8" s="22" t="s">
        <v>20</v>
      </c>
      <c r="B8" s="23">
        <v>2120</v>
      </c>
      <c r="C8" s="24">
        <f>'медична субвенція'!C8+'обл. бюджет (2270, реан.та ін '!C8+'освітня субвенція'!C8</f>
        <v>459600</v>
      </c>
      <c r="D8" s="24">
        <f>'медична субвенція'!D8+'обл. бюджет (2270, реан.та ін '!D8+'освітня субвенція'!D8</f>
        <v>459600</v>
      </c>
      <c r="E8" s="24">
        <f>'медична субвенція'!E8+'обл. бюджет (2270, реан.та ін '!E8+'освітня субвенція'!E8</f>
        <v>459600</v>
      </c>
      <c r="F8" s="24">
        <f>'медична субвенція'!F8+'обл. бюджет (2270, реан.та ін '!F8+'освітня субвенція'!F8</f>
        <v>0</v>
      </c>
      <c r="G8" s="24">
        <f>'медична субвенція'!G8+'обл. бюджет (2270, реан.та ін '!G8+'освітня субвенція'!G8</f>
        <v>0</v>
      </c>
      <c r="H8" s="24">
        <f>'медична субвенція'!H8+'обл. бюджет (2270, реан.та ін '!H8+'освітня субвенція'!H8</f>
        <v>0</v>
      </c>
      <c r="I8" s="24">
        <f>'медична субвенція'!I8+'обл. бюджет (2270, реан.та ін '!I8+'освітня субвенція'!I8</f>
        <v>0</v>
      </c>
      <c r="J8" s="24">
        <f>'медична субвенція'!J8+'обл. бюджет (2270, реан.та ін '!J8+'освітня субвенція'!J8</f>
        <v>0</v>
      </c>
      <c r="K8" s="24">
        <f>'медична субвенція'!K8+'обл. бюджет (2270, реан.та ін '!K8+'освітня субвенція'!K8</f>
        <v>0</v>
      </c>
      <c r="L8" s="24">
        <f>'медична субвенція'!L8+'обл. бюджет (2270, реан.та ін '!L8+'освітня субвенція'!L8</f>
        <v>0</v>
      </c>
      <c r="M8" s="24">
        <f>'медична субвенція'!M8+'обл. бюджет (2270, реан.та ін '!M8+'освітня субвенція'!M8</f>
        <v>0</v>
      </c>
      <c r="N8" s="24">
        <f>'медична субвенція'!N8+'обл. бюджет (2270, реан.та ін '!N8+'освітня субвенція'!N8</f>
        <v>0</v>
      </c>
      <c r="O8" s="24">
        <f>'медична субвенція'!O8+'обл. бюджет (2270, реан.та ін '!O8+'освітня субвенція'!O8</f>
        <v>1378800</v>
      </c>
      <c r="P8" s="7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</row>
    <row r="9" spans="1:116" s="8" customFormat="1" ht="18.75" x14ac:dyDescent="0.2">
      <c r="A9" s="22" t="s">
        <v>21</v>
      </c>
      <c r="B9" s="23">
        <v>2200</v>
      </c>
      <c r="C9" s="24">
        <f>'медична субвенція'!C9+'обл. бюджет (2270, реан.та ін '!C9+'освітня субвенція'!C9</f>
        <v>1376100</v>
      </c>
      <c r="D9" s="24">
        <f>'медична субвенція'!D9+'обл. бюджет (2270, реан.та ін '!D9+'освітня субвенція'!D9</f>
        <v>1367100</v>
      </c>
      <c r="E9" s="24">
        <f>'медична субвенція'!E9+'обл. бюджет (2270, реан.та ін '!E9+'освітня субвенція'!E9</f>
        <v>1515460</v>
      </c>
      <c r="F9" s="24">
        <f>'медична субвенція'!F9+'обл. бюджет (2270, реан.та ін '!F9+'освітня субвенція'!F9</f>
        <v>175600</v>
      </c>
      <c r="G9" s="24">
        <f>'медична субвенція'!G9+'обл. бюджет (2270, реан.та ін '!G9+'освітня субвенція'!G9</f>
        <v>110600</v>
      </c>
      <c r="H9" s="24">
        <f>'медична субвенція'!H9+'обл. бюджет (2270, реан.та ін '!H9+'освітня субвенція'!H9</f>
        <v>112600</v>
      </c>
      <c r="I9" s="24">
        <f>'медична субвенція'!I9+'обл. бюджет (2270, реан.та ін '!I9+'освітня субвенція'!I9</f>
        <v>107600</v>
      </c>
      <c r="J9" s="24">
        <f>'медична субвенція'!J9+'обл. бюджет (2270, реан.та ін '!J9+'освітня субвенція'!J9</f>
        <v>107600</v>
      </c>
      <c r="K9" s="24">
        <f>'медична субвенція'!K9+'обл. бюджет (2270, реан.та ін '!K9+'освітня субвенція'!K9</f>
        <v>111700</v>
      </c>
      <c r="L9" s="24">
        <f>'медична субвенція'!L9+'обл. бюджет (2270, реан.та ін '!L9+'освітня субвенція'!L9</f>
        <v>190700</v>
      </c>
      <c r="M9" s="24">
        <f>'медична субвенція'!M9+'обл. бюджет (2270, реан.та ін '!M9+'освітня субвенція'!M9</f>
        <v>299600</v>
      </c>
      <c r="N9" s="24">
        <f>'медична субвенція'!N9+'обл. бюджет (2270, реан.та ін '!N9+'освітня субвенція'!N9</f>
        <v>339800</v>
      </c>
      <c r="O9" s="24">
        <f>'медична субвенція'!O9+'обл. бюджет (2270, реан.та ін '!O9+'освітня субвенція'!O9</f>
        <v>5814460</v>
      </c>
      <c r="P9" s="7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</row>
    <row r="10" spans="1:116" ht="21.75" customHeight="1" x14ac:dyDescent="0.2">
      <c r="A10" s="14" t="s">
        <v>22</v>
      </c>
      <c r="B10" s="15">
        <v>2210</v>
      </c>
      <c r="C10" s="24">
        <f>'медична субвенція'!C10+'обл. бюджет (2270, реан.та ін '!C10+'освітня субвенція'!C10</f>
        <v>75000</v>
      </c>
      <c r="D10" s="24">
        <f>'медична субвенція'!D10+'обл. бюджет (2270, реан.та ін '!D10+'освітня субвенція'!D10</f>
        <v>76000</v>
      </c>
      <c r="E10" s="24">
        <f>'медична субвенція'!E10+'обл. бюджет (2270, реан.та ін '!E10+'освітня субвенція'!E10</f>
        <v>76500</v>
      </c>
      <c r="F10" s="24">
        <f>'медична субвенція'!F10+'обл. бюджет (2270, реан.та ін '!F10+'освітня субвенція'!F10</f>
        <v>0</v>
      </c>
      <c r="G10" s="24">
        <f>'медична субвенція'!G10+'обл. бюджет (2270, реан.та ін '!G10+'освітня субвенція'!G10</f>
        <v>0</v>
      </c>
      <c r="H10" s="24">
        <f>'медична субвенція'!H10+'обл. бюджет (2270, реан.та ін '!H10+'освітня субвенція'!H10</f>
        <v>0</v>
      </c>
      <c r="I10" s="24">
        <f>'медична субвенція'!I10+'обл. бюджет (2270, реан.та ін '!I10+'освітня субвенція'!I10</f>
        <v>0</v>
      </c>
      <c r="J10" s="24">
        <f>'медична субвенція'!J10+'обл. бюджет (2270, реан.та ін '!J10+'освітня субвенція'!J10</f>
        <v>0</v>
      </c>
      <c r="K10" s="24">
        <f>'медична субвенція'!K10+'обл. бюджет (2270, реан.та ін '!K10+'освітня субвенція'!K10</f>
        <v>0</v>
      </c>
      <c r="L10" s="24">
        <f>'медична субвенція'!L10+'обл. бюджет (2270, реан.та ін '!L10+'освітня субвенція'!L10</f>
        <v>0</v>
      </c>
      <c r="M10" s="24">
        <f>'медична субвенція'!M10+'обл. бюджет (2270, реан.та ін '!M10+'освітня субвенція'!M10</f>
        <v>0</v>
      </c>
      <c r="N10" s="24">
        <f>'медична субвенція'!N10+'обл. бюджет (2270, реан.та ін '!N10+'освітня субвенція'!N10</f>
        <v>0</v>
      </c>
      <c r="O10" s="24">
        <f>'медична субвенція'!O10+'обл. бюджет (2270, реан.та ін '!O10+'освітня субвенція'!O10</f>
        <v>227500</v>
      </c>
      <c r="P10" s="6"/>
    </row>
    <row r="11" spans="1:116" ht="30" x14ac:dyDescent="0.2">
      <c r="A11" s="14" t="s">
        <v>23</v>
      </c>
      <c r="B11" s="15">
        <v>2220</v>
      </c>
      <c r="C11" s="24">
        <f>'медична субвенція'!C11+'обл. бюджет (2270, реан.та ін '!C11+'освітня субвенція'!C11</f>
        <v>611400</v>
      </c>
      <c r="D11" s="24">
        <f>'медична субвенція'!D11+'обл. бюджет (2270, реан.та ін '!D11+'освітня субвенція'!D11</f>
        <v>611400</v>
      </c>
      <c r="E11" s="24">
        <f>'медична субвенція'!E11+'обл. бюджет (2270, реан.та ін '!E11+'освітня субвенція'!E11</f>
        <v>774700</v>
      </c>
      <c r="F11" s="24">
        <f>'медична субвенція'!F11+'обл. бюджет (2270, реан.та ін '!F11+'освітня субвенція'!F11</f>
        <v>0</v>
      </c>
      <c r="G11" s="24">
        <f>'медична субвенція'!G11+'обл. бюджет (2270, реан.та ін '!G11+'освітня субвенція'!G11</f>
        <v>0</v>
      </c>
      <c r="H11" s="24">
        <f>'медична субвенція'!H11+'обл. бюджет (2270, реан.та ін '!H11+'освітня субвенція'!H11</f>
        <v>0</v>
      </c>
      <c r="I11" s="24">
        <f>'медична субвенція'!I11+'обл. бюджет (2270, реан.та ін '!I11+'освітня субвенція'!I11</f>
        <v>0</v>
      </c>
      <c r="J11" s="24">
        <f>'медична субвенція'!J11+'обл. бюджет (2270, реан.та ін '!J11+'освітня субвенція'!J11</f>
        <v>0</v>
      </c>
      <c r="K11" s="24">
        <f>'медична субвенція'!K11+'обл. бюджет (2270, реан.та ін '!K11+'освітня субвенція'!K11</f>
        <v>0</v>
      </c>
      <c r="L11" s="24">
        <f>'медична субвенція'!L11+'обл. бюджет (2270, реан.та ін '!L11+'освітня субвенція'!L11</f>
        <v>0</v>
      </c>
      <c r="M11" s="24">
        <f>'медична субвенція'!M11+'обл. бюджет (2270, реан.та ін '!M11+'освітня субвенція'!M11</f>
        <v>0</v>
      </c>
      <c r="N11" s="24">
        <f>'медична субвенція'!N11+'обл. бюджет (2270, реан.та ін '!N11+'освітня субвенція'!N11</f>
        <v>0</v>
      </c>
      <c r="O11" s="24">
        <f>'медична субвенція'!O11+'обл. бюджет (2270, реан.та ін '!O11+'освітня субвенція'!O11</f>
        <v>1997500</v>
      </c>
      <c r="P11" s="6"/>
    </row>
    <row r="12" spans="1:116" ht="18.75" x14ac:dyDescent="0.2">
      <c r="A12" s="14" t="s">
        <v>24</v>
      </c>
      <c r="B12" s="15">
        <v>2230</v>
      </c>
      <c r="C12" s="24">
        <f>'медична субвенція'!C12+'обл. бюджет (2270, реан.та ін '!C12+'освітня субвенція'!C12</f>
        <v>163100</v>
      </c>
      <c r="D12" s="24">
        <f>'медична субвенція'!D12+'обл. бюджет (2270, реан.та ін '!D12+'освітня субвенція'!D12</f>
        <v>163100</v>
      </c>
      <c r="E12" s="24">
        <f>'медична субвенція'!E12+'обл. бюджет (2270, реан.та ін '!E12+'освітня субвенція'!E12</f>
        <v>163100</v>
      </c>
      <c r="F12" s="24">
        <f>'медична субвенція'!F12+'обл. бюджет (2270, реан.та ін '!F12+'освітня субвенція'!F12</f>
        <v>0</v>
      </c>
      <c r="G12" s="24">
        <f>'медична субвенція'!G12+'обл. бюджет (2270, реан.та ін '!G12+'освітня субвенція'!G12</f>
        <v>0</v>
      </c>
      <c r="H12" s="24">
        <f>'медична субвенція'!H12+'обл. бюджет (2270, реан.та ін '!H12+'освітня субвенція'!H12</f>
        <v>0</v>
      </c>
      <c r="I12" s="24">
        <f>'медична субвенція'!I12+'обл. бюджет (2270, реан.та ін '!I12+'освітня субвенція'!I12</f>
        <v>0</v>
      </c>
      <c r="J12" s="24">
        <f>'медична субвенція'!J12+'обл. бюджет (2270, реан.та ін '!J12+'освітня субвенція'!J12</f>
        <v>0</v>
      </c>
      <c r="K12" s="24">
        <f>'медична субвенція'!K12+'обл. бюджет (2270, реан.та ін '!K12+'освітня субвенція'!K12</f>
        <v>0</v>
      </c>
      <c r="L12" s="24">
        <f>'медична субвенція'!L12+'обл. бюджет (2270, реан.та ін '!L12+'освітня субвенція'!L12</f>
        <v>0</v>
      </c>
      <c r="M12" s="24">
        <f>'медична субвенція'!M12+'обл. бюджет (2270, реан.та ін '!M12+'освітня субвенція'!M12</f>
        <v>0</v>
      </c>
      <c r="N12" s="24">
        <f>'медична субвенція'!N12+'обл. бюджет (2270, реан.та ін '!N12+'освітня субвенція'!N12</f>
        <v>0</v>
      </c>
      <c r="O12" s="24">
        <f>'медична субвенція'!O12+'обл. бюджет (2270, реан.та ін '!O12+'освітня субвенція'!O12</f>
        <v>489300</v>
      </c>
      <c r="P12" s="6"/>
    </row>
    <row r="13" spans="1:116" ht="21" customHeight="1" x14ac:dyDescent="0.2">
      <c r="A13" s="14" t="s">
        <v>25</v>
      </c>
      <c r="B13" s="15">
        <v>2240</v>
      </c>
      <c r="C13" s="24">
        <f>'медична субвенція'!C13+'обл. бюджет (2270, реан.та ін '!C13+'освітня субвенція'!C13</f>
        <v>147000</v>
      </c>
      <c r="D13" s="24">
        <f>'медична субвенція'!D13+'обл. бюджет (2270, реан.та ін '!D13+'освітня субвенція'!D13</f>
        <v>147000</v>
      </c>
      <c r="E13" s="24">
        <f>'медична субвенція'!E13+'обл. бюджет (2270, реан.та ін '!E13+'освітня субвенція'!E13</f>
        <v>182560</v>
      </c>
      <c r="F13" s="24">
        <f>'медична субвенція'!F13+'обл. бюджет (2270, реан.та ін '!F13+'освітня субвенція'!F13</f>
        <v>0</v>
      </c>
      <c r="G13" s="24">
        <f>'медична субвенція'!G13+'обл. бюджет (2270, реан.та ін '!G13+'освітня субвенція'!G13</f>
        <v>0</v>
      </c>
      <c r="H13" s="24">
        <f>'медична субвенція'!H13+'обл. бюджет (2270, реан.та ін '!H13+'освітня субвенція'!H13</f>
        <v>0</v>
      </c>
      <c r="I13" s="24">
        <f>'медична субвенція'!I13+'обл. бюджет (2270, реан.та ін '!I13+'освітня субвенція'!I13</f>
        <v>0</v>
      </c>
      <c r="J13" s="24">
        <f>'медична субвенція'!J13+'обл. бюджет (2270, реан.та ін '!J13+'освітня субвенція'!J13</f>
        <v>0</v>
      </c>
      <c r="K13" s="24">
        <f>'медична субвенція'!K13+'обл. бюджет (2270, реан.та ін '!K13+'освітня субвенція'!K13</f>
        <v>0</v>
      </c>
      <c r="L13" s="24">
        <f>'медична субвенція'!L13+'обл. бюджет (2270, реан.та ін '!L13+'освітня субвенція'!L13</f>
        <v>0</v>
      </c>
      <c r="M13" s="24">
        <f>'медична субвенція'!M13+'обл. бюджет (2270, реан.та ін '!M13+'освітня субвенція'!M13</f>
        <v>0</v>
      </c>
      <c r="N13" s="24">
        <f>'медична субвенція'!N13+'обл. бюджет (2270, реан.та ін '!N13+'освітня субвенція'!N13</f>
        <v>0</v>
      </c>
      <c r="O13" s="24">
        <f>'медична субвенція'!O13+'обл. бюджет (2270, реан.та ін '!O13+'освітня субвенція'!O13</f>
        <v>476560</v>
      </c>
      <c r="P13" s="6"/>
    </row>
    <row r="14" spans="1:116" ht="18.75" x14ac:dyDescent="0.2">
      <c r="A14" s="14" t="s">
        <v>26</v>
      </c>
      <c r="B14" s="15">
        <v>2250</v>
      </c>
      <c r="C14" s="24">
        <f>'медична субвенція'!C14+'обл. бюджет (2270, реан.та ін '!C14+'освітня субвенція'!C14</f>
        <v>3000</v>
      </c>
      <c r="D14" s="24">
        <f>'медична субвенція'!D14+'обл. бюджет (2270, реан.та ін '!D14+'освітня субвенція'!D14</f>
        <v>3000</v>
      </c>
      <c r="E14" s="24">
        <f>'медична субвенція'!E14+'обл. бюджет (2270, реан.та ін '!E14+'освітня субвенція'!E14</f>
        <v>3000</v>
      </c>
      <c r="F14" s="24">
        <f>'медична субвенція'!F14+'обл. бюджет (2270, реан.та ін '!F14+'освітня субвенція'!F14</f>
        <v>0</v>
      </c>
      <c r="G14" s="24">
        <f>'медична субвенція'!G14+'обл. бюджет (2270, реан.та ін '!G14+'освітня субвенція'!G14</f>
        <v>0</v>
      </c>
      <c r="H14" s="24">
        <f>'медична субвенція'!H14+'обл. бюджет (2270, реан.та ін '!H14+'освітня субвенція'!H14</f>
        <v>0</v>
      </c>
      <c r="I14" s="24">
        <f>'медична субвенція'!I14+'обл. бюджет (2270, реан.та ін '!I14+'освітня субвенція'!I14</f>
        <v>0</v>
      </c>
      <c r="J14" s="24">
        <f>'медична субвенція'!J14+'обл. бюджет (2270, реан.та ін '!J14+'освітня субвенція'!J14</f>
        <v>0</v>
      </c>
      <c r="K14" s="24">
        <f>'медична субвенція'!K14+'обл. бюджет (2270, реан.та ін '!K14+'освітня субвенція'!K14</f>
        <v>0</v>
      </c>
      <c r="L14" s="24">
        <f>'медична субвенція'!L14+'обл. бюджет (2270, реан.та ін '!L14+'освітня субвенція'!L14</f>
        <v>0</v>
      </c>
      <c r="M14" s="24">
        <f>'медична субвенція'!M14+'обл. бюджет (2270, реан.та ін '!M14+'освітня субвенція'!M14</f>
        <v>0</v>
      </c>
      <c r="N14" s="24">
        <f>'медична субвенція'!N14+'обл. бюджет (2270, реан.та ін '!N14+'освітня субвенція'!N14</f>
        <v>0</v>
      </c>
      <c r="O14" s="24">
        <f>'медична субвенція'!O14+'обл. бюджет (2270, реан.та ін '!O14+'освітня субвенція'!O14</f>
        <v>9000</v>
      </c>
      <c r="P14" s="6"/>
    </row>
    <row r="15" spans="1:116" ht="30" x14ac:dyDescent="0.2">
      <c r="A15" s="25" t="s">
        <v>27</v>
      </c>
      <c r="B15" s="21">
        <v>2260</v>
      </c>
      <c r="C15" s="24">
        <f>'медична субвенція'!C15+'обл. бюджет (2270, реан.та ін '!C15+'освітня субвенція'!C15</f>
        <v>0</v>
      </c>
      <c r="D15" s="24">
        <f>'медична субвенція'!D15+'обл. бюджет (2270, реан.та ін '!D15+'освітня субвенція'!D15</f>
        <v>0</v>
      </c>
      <c r="E15" s="24">
        <f>'медична субвенція'!E15+'обл. бюджет (2270, реан.та ін '!E15+'освітня субвенція'!E15</f>
        <v>0</v>
      </c>
      <c r="F15" s="24">
        <f>'медична субвенція'!F15+'обл. бюджет (2270, реан.та ін '!F15+'освітня субвенція'!F15</f>
        <v>0</v>
      </c>
      <c r="G15" s="24">
        <f>'медична субвенція'!G15+'обл. бюджет (2270, реан.та ін '!G15+'освітня субвенція'!G15</f>
        <v>0</v>
      </c>
      <c r="H15" s="24">
        <f>'медична субвенція'!H15+'обл. бюджет (2270, реан.та ін '!H15+'освітня субвенція'!H15</f>
        <v>0</v>
      </c>
      <c r="I15" s="24">
        <f>'медична субвенція'!I15+'обл. бюджет (2270, реан.та ін '!I15+'освітня субвенція'!I15</f>
        <v>0</v>
      </c>
      <c r="J15" s="24">
        <f>'медична субвенція'!J15+'обл. бюджет (2270, реан.та ін '!J15+'освітня субвенція'!J15</f>
        <v>0</v>
      </c>
      <c r="K15" s="24">
        <f>'медична субвенція'!K15+'обл. бюджет (2270, реан.та ін '!K15+'освітня субвенція'!K15</f>
        <v>0</v>
      </c>
      <c r="L15" s="24">
        <f>'медична субвенція'!L15+'обл. бюджет (2270, реан.та ін '!L15+'освітня субвенція'!L15</f>
        <v>0</v>
      </c>
      <c r="M15" s="24">
        <f>'медична субвенція'!M15+'обл. бюджет (2270, реан.та ін '!M15+'освітня субвенція'!M15</f>
        <v>0</v>
      </c>
      <c r="N15" s="24">
        <f>'медична субвенція'!N15+'обл. бюджет (2270, реан.та ін '!N15+'освітня субвенція'!N15</f>
        <v>0</v>
      </c>
      <c r="O15" s="24">
        <f>'медична субвенція'!O15+'обл. бюджет (2270, реан.та ін '!O15+'освітня субвенція'!O15</f>
        <v>0</v>
      </c>
      <c r="P15" s="6"/>
    </row>
    <row r="16" spans="1:116" s="8" customFormat="1" ht="30" x14ac:dyDescent="0.2">
      <c r="A16" s="22" t="s">
        <v>28</v>
      </c>
      <c r="B16" s="23">
        <v>2270</v>
      </c>
      <c r="C16" s="24">
        <f>'медична субвенція'!C16+'обл. бюджет (2270, реан.та ін '!C16+'освітня субвенція'!C16</f>
        <v>376600</v>
      </c>
      <c r="D16" s="24">
        <f>'медична субвенція'!D16+'обл. бюджет (2270, реан.та ін '!D16+'освітня субвенція'!D16</f>
        <v>366600</v>
      </c>
      <c r="E16" s="24">
        <f>'медична субвенція'!E16+'обл. бюджет (2270, реан.та ін '!E16+'освітня субвенція'!E16</f>
        <v>315600</v>
      </c>
      <c r="F16" s="24">
        <f>'медична субвенція'!F16+'обл. бюджет (2270, реан.та ін '!F16+'освітня субвенція'!F16</f>
        <v>175600</v>
      </c>
      <c r="G16" s="24">
        <f>'медична субвенція'!G16+'обл. бюджет (2270, реан.та ін '!G16+'освітня субвенція'!G16</f>
        <v>110600</v>
      </c>
      <c r="H16" s="24">
        <f>'медична субвенція'!H16+'обл. бюджет (2270, реан.та ін '!H16+'освітня субвенція'!H16</f>
        <v>112600</v>
      </c>
      <c r="I16" s="24">
        <f>'медична субвенція'!I16+'обл. бюджет (2270, реан.та ін '!I16+'освітня субвенція'!I16</f>
        <v>107600</v>
      </c>
      <c r="J16" s="24">
        <f>'медична субвенція'!J16+'обл. бюджет (2270, реан.та ін '!J16+'освітня субвенція'!J16</f>
        <v>107600</v>
      </c>
      <c r="K16" s="24">
        <f>'медична субвенція'!K16+'обл. бюджет (2270, реан.та ін '!K16+'освітня субвенція'!K16</f>
        <v>111700</v>
      </c>
      <c r="L16" s="24">
        <f>'медична субвенція'!L16+'обл. бюджет (2270, реан.та ін '!L16+'освітня субвенція'!L16</f>
        <v>190700</v>
      </c>
      <c r="M16" s="24">
        <f>'медична субвенція'!M16+'обл. бюджет (2270, реан.та ін '!M16+'освітня субвенція'!M16</f>
        <v>299600</v>
      </c>
      <c r="N16" s="24">
        <f>'медична субвенція'!N16+'обл. бюджет (2270, реан.та ін '!N16+'освітня субвенція'!N16</f>
        <v>339800</v>
      </c>
      <c r="O16" s="24">
        <f>'медична субвенція'!O16+'обл. бюджет (2270, реан.та ін '!O16+'освітня субвенція'!O16</f>
        <v>2614600</v>
      </c>
      <c r="P16" s="7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</row>
    <row r="17" spans="1:116" ht="18.75" x14ac:dyDescent="0.2">
      <c r="A17" s="26" t="s">
        <v>29</v>
      </c>
      <c r="B17" s="15">
        <v>2271</v>
      </c>
      <c r="C17" s="24">
        <f>'медична субвенція'!C17+'обл. бюджет (2270, реан.та ін '!C17+'освітня субвенція'!C17</f>
        <v>270000</v>
      </c>
      <c r="D17" s="24">
        <f>'медична субвенція'!D17+'обл. бюджет (2270, реан.та ін '!D17+'освітня субвенція'!D17</f>
        <v>270000</v>
      </c>
      <c r="E17" s="24">
        <f>'медична субвенція'!E17+'обл. бюджет (2270, реан.та ін '!E17+'освітня субвенція'!E17</f>
        <v>220000</v>
      </c>
      <c r="F17" s="24">
        <f>'медична субвенція'!F17+'обл. бюджет (2270, реан.та ін '!F17+'освітня субвенція'!F17</f>
        <v>100000</v>
      </c>
      <c r="G17" s="24">
        <f>'медична субвенція'!G17+'обл. бюджет (2270, реан.та ін '!G17+'освітня субвенція'!G17</f>
        <v>35000</v>
      </c>
      <c r="H17" s="24">
        <f>'медична субвенція'!H17+'обл. бюджет (2270, реан.та ін '!H17+'освітня субвенція'!H17</f>
        <v>35000</v>
      </c>
      <c r="I17" s="24">
        <f>'медична субвенція'!I17+'обл. бюджет (2270, реан.та ін '!I17+'освітня субвенція'!I17</f>
        <v>35000</v>
      </c>
      <c r="J17" s="24">
        <f>'медична субвенція'!J17+'обл. бюджет (2270, реан.та ін '!J17+'освітня субвенція'!J17</f>
        <v>35000</v>
      </c>
      <c r="K17" s="24">
        <f>'медична субвенція'!K17+'обл. бюджет (2270, реан.та ін '!K17+'освітня субвенція'!K17</f>
        <v>35000</v>
      </c>
      <c r="L17" s="24">
        <f>'медична субвенція'!L17+'обл. бюджет (2270, реан.та ін '!L17+'освітня субвенція'!L17</f>
        <v>100000</v>
      </c>
      <c r="M17" s="24">
        <f>'медична субвенція'!M17+'обл. бюджет (2270, реан.та ін '!M17+'освітня субвенція'!M17</f>
        <v>200000</v>
      </c>
      <c r="N17" s="24">
        <f>'медична субвенція'!N17+'обл. бюджет (2270, реан.та ін '!N17+'освітня субвенція'!N17</f>
        <v>237000</v>
      </c>
      <c r="O17" s="24">
        <f>'медична субвенція'!O17+'обл. бюджет (2270, реан.та ін '!O17+'освітня субвенція'!O17</f>
        <v>1572000</v>
      </c>
      <c r="P17" s="6"/>
    </row>
    <row r="18" spans="1:116" ht="30" x14ac:dyDescent="0.2">
      <c r="A18" s="26" t="s">
        <v>30</v>
      </c>
      <c r="B18" s="15">
        <v>2272</v>
      </c>
      <c r="C18" s="24">
        <f>'медична субвенція'!C18+'обл. бюджет (2270, реан.та ін '!C18+'освітня субвенція'!C18</f>
        <v>12000</v>
      </c>
      <c r="D18" s="24">
        <f>'медична субвенція'!D18+'обл. бюджет (2270, реан.та ін '!D18+'освітня субвенція'!D18</f>
        <v>12000</v>
      </c>
      <c r="E18" s="24">
        <f>'медична субвенція'!E18+'обл. бюджет (2270, реан.та ін '!E18+'освітня субвенція'!E18</f>
        <v>11000</v>
      </c>
      <c r="F18" s="24">
        <f>'медична субвенція'!F18+'обл. бюджет (2270, реан.та ін '!F18+'освітня субвенція'!F18</f>
        <v>11000</v>
      </c>
      <c r="G18" s="24">
        <f>'медична субвенція'!G18+'обл. бюджет (2270, реан.та ін '!G18+'освітня субвенція'!G18</f>
        <v>11000</v>
      </c>
      <c r="H18" s="24">
        <f>'медична субвенція'!H18+'обл. бюджет (2270, реан.та ін '!H18+'освітня субвенція'!H18</f>
        <v>13000</v>
      </c>
      <c r="I18" s="24">
        <f>'медична субвенція'!I18+'обл. бюджет (2270, реан.та ін '!I18+'освітня субвенція'!I18</f>
        <v>13000</v>
      </c>
      <c r="J18" s="24">
        <f>'медична субвенція'!J18+'обл. бюджет (2270, реан.та ін '!J18+'освітня субвенція'!J18</f>
        <v>13000</v>
      </c>
      <c r="K18" s="24">
        <f>'медична субвенція'!K18+'обл. бюджет (2270, реан.та ін '!K18+'освітня субвенція'!K18</f>
        <v>12000</v>
      </c>
      <c r="L18" s="24">
        <f>'медична субвенція'!L18+'обл. бюджет (2270, реан.та ін '!L18+'освітня субвенція'!L18</f>
        <v>10700</v>
      </c>
      <c r="M18" s="24">
        <f>'медична субвенція'!M18+'обл. бюджет (2270, реан.та ін '!M18+'освітня субвенція'!M18</f>
        <v>10000</v>
      </c>
      <c r="N18" s="24">
        <f>'медична субвенція'!N18+'обл. бюджет (2270, реан.та ін '!N18+'освітня субвенція'!N18</f>
        <v>10000</v>
      </c>
      <c r="O18" s="24">
        <f>'медична субвенція'!O18+'обл. бюджет (2270, реан.та ін '!O18+'освітня субвенція'!O18</f>
        <v>138700</v>
      </c>
      <c r="P18" s="6"/>
    </row>
    <row r="19" spans="1:116" ht="18.75" x14ac:dyDescent="0.2">
      <c r="A19" s="26" t="s">
        <v>31</v>
      </c>
      <c r="B19" s="15">
        <v>2273</v>
      </c>
      <c r="C19" s="24">
        <f>'медична субвенція'!C19+'обл. бюджет (2270, реан.та ін '!C19+'освітня субвенція'!C19</f>
        <v>90000</v>
      </c>
      <c r="D19" s="24">
        <f>'медична субвенція'!D19+'обл. бюджет (2270, реан.та ін '!D19+'освітня субвенція'!D19</f>
        <v>80000</v>
      </c>
      <c r="E19" s="24">
        <f>'медична субвенція'!E19+'обл. бюджет (2270, реан.та ін '!E19+'освітня субвенція'!E19</f>
        <v>80000</v>
      </c>
      <c r="F19" s="24">
        <f>'медична субвенція'!F19+'обл. бюджет (2270, реан.та ін '!F19+'освітня субвенція'!F19</f>
        <v>60000</v>
      </c>
      <c r="G19" s="24">
        <f>'медична субвенція'!G19+'обл. бюджет (2270, реан.та ін '!G19+'освітня субвенція'!G19</f>
        <v>60000</v>
      </c>
      <c r="H19" s="24">
        <f>'медична субвенція'!H19+'обл. бюджет (2270, реан.та ін '!H19+'освітня субвенція'!H19</f>
        <v>60000</v>
      </c>
      <c r="I19" s="24">
        <f>'медична субвенція'!I19+'обл. бюджет (2270, реан.та ін '!I19+'освітня субвенція'!I19</f>
        <v>55000</v>
      </c>
      <c r="J19" s="24">
        <f>'медична субвенція'!J19+'обл. бюджет (2270, реан.та ін '!J19+'освітня субвенція'!J19</f>
        <v>55000</v>
      </c>
      <c r="K19" s="24">
        <f>'медична субвенція'!K19+'обл. бюджет (2270, реан.та ін '!K19+'освітня субвенція'!K19</f>
        <v>60000</v>
      </c>
      <c r="L19" s="24">
        <f>'медична субвенція'!L19+'обл. бюджет (2270, реан.та ін '!L19+'освітня субвенція'!L19</f>
        <v>75000</v>
      </c>
      <c r="M19" s="24">
        <f>'медична субвенція'!M19+'обл. бюджет (2270, реан.та ін '!M19+'освітня субвенція'!M19</f>
        <v>85000</v>
      </c>
      <c r="N19" s="24">
        <f>'медична субвенція'!N19+'обл. бюджет (2270, реан.та ін '!N19+'освітня субвенція'!N19</f>
        <v>88200</v>
      </c>
      <c r="O19" s="24">
        <f>'медична субвенція'!O19+'обл. бюджет (2270, реан.та ін '!O19+'освітня субвенція'!O19</f>
        <v>848200</v>
      </c>
      <c r="P19" s="6"/>
    </row>
    <row r="20" spans="1:116" ht="18.75" x14ac:dyDescent="0.2">
      <c r="A20" s="26" t="s">
        <v>32</v>
      </c>
      <c r="B20" s="15">
        <v>2274</v>
      </c>
      <c r="C20" s="24">
        <f>'медична субвенція'!C20+'обл. бюджет (2270, реан.та ін '!C20+'освітня субвенція'!C20</f>
        <v>0</v>
      </c>
      <c r="D20" s="24">
        <f>'медична субвенція'!D20+'обл. бюджет (2270, реан.та ін '!D20+'освітня субвенція'!D20</f>
        <v>0</v>
      </c>
      <c r="E20" s="24">
        <f>'медична субвенція'!E20+'обл. бюджет (2270, реан.та ін '!E20+'освітня субвенція'!E20</f>
        <v>0</v>
      </c>
      <c r="F20" s="24">
        <f>'медична субвенція'!F20+'обл. бюджет (2270, реан.та ін '!F20+'освітня субвенція'!F20</f>
        <v>0</v>
      </c>
      <c r="G20" s="24">
        <f>'медична субвенція'!G20+'обл. бюджет (2270, реан.та ін '!G20+'освітня субвенція'!G20</f>
        <v>0</v>
      </c>
      <c r="H20" s="24">
        <f>'медична субвенція'!H20+'обл. бюджет (2270, реан.та ін '!H20+'освітня субвенція'!H20</f>
        <v>0</v>
      </c>
      <c r="I20" s="24">
        <f>'медична субвенція'!I20+'обл. бюджет (2270, реан.та ін '!I20+'освітня субвенція'!I20</f>
        <v>0</v>
      </c>
      <c r="J20" s="24">
        <f>'медична субвенція'!J20+'обл. бюджет (2270, реан.та ін '!J20+'освітня субвенція'!J20</f>
        <v>0</v>
      </c>
      <c r="K20" s="24">
        <f>'медична субвенція'!K20+'обл. бюджет (2270, реан.та ін '!K20+'освітня субвенція'!K20</f>
        <v>0</v>
      </c>
      <c r="L20" s="24">
        <f>'медична субвенція'!L20+'обл. бюджет (2270, реан.та ін '!L20+'освітня субвенція'!L20</f>
        <v>0</v>
      </c>
      <c r="M20" s="24">
        <f>'медична субвенція'!M20+'обл. бюджет (2270, реан.та ін '!M20+'освітня субвенція'!M20</f>
        <v>0</v>
      </c>
      <c r="N20" s="24">
        <f>'медична субвенція'!N20+'обл. бюджет (2270, реан.та ін '!N20+'освітня субвенція'!N20</f>
        <v>0</v>
      </c>
      <c r="O20" s="24">
        <f>'медична субвенція'!O20+'обл. бюджет (2270, реан.та ін '!O20+'освітня субвенція'!O20</f>
        <v>0</v>
      </c>
      <c r="P20" s="6"/>
    </row>
    <row r="21" spans="1:116" ht="18.75" x14ac:dyDescent="0.2">
      <c r="A21" s="26" t="s">
        <v>33</v>
      </c>
      <c r="B21" s="15">
        <v>2275</v>
      </c>
      <c r="C21" s="24">
        <f>'медична субвенція'!C21+'обл. бюджет (2270, реан.та ін '!C21+'освітня субвенція'!C21</f>
        <v>4600</v>
      </c>
      <c r="D21" s="24">
        <f>'медична субвенція'!D21+'обл. бюджет (2270, реан.та ін '!D21+'освітня субвенція'!D21</f>
        <v>4600</v>
      </c>
      <c r="E21" s="24">
        <f>'медична субвенція'!E21+'обл. бюджет (2270, реан.та ін '!E21+'освітня субвенція'!E21</f>
        <v>4600</v>
      </c>
      <c r="F21" s="24">
        <f>'медична субвенція'!F21+'обл. бюджет (2270, реан.та ін '!F21+'освітня субвенція'!F21</f>
        <v>4600</v>
      </c>
      <c r="G21" s="24">
        <f>'медична субвенція'!G21+'обл. бюджет (2270, реан.та ін '!G21+'освітня субвенція'!G21</f>
        <v>4600</v>
      </c>
      <c r="H21" s="24">
        <f>'медична субвенція'!H21+'обл. бюджет (2270, реан.та ін '!H21+'освітня субвенція'!H21</f>
        <v>4600</v>
      </c>
      <c r="I21" s="24">
        <f>'медична субвенція'!I21+'обл. бюджет (2270, реан.та ін '!I21+'освітня субвенція'!I21</f>
        <v>4600</v>
      </c>
      <c r="J21" s="24">
        <f>'медична субвенція'!J21+'обл. бюджет (2270, реан.та ін '!J21+'освітня субвенція'!J21</f>
        <v>4600</v>
      </c>
      <c r="K21" s="24">
        <f>'медична субвенція'!K21+'обл. бюджет (2270, реан.та ін '!K21+'освітня субвенція'!K21</f>
        <v>4700</v>
      </c>
      <c r="L21" s="24">
        <f>'медична субвенція'!L21+'обл. бюджет (2270, реан.та ін '!L21+'освітня субвенція'!L21</f>
        <v>5000</v>
      </c>
      <c r="M21" s="24">
        <f>'медична субвенція'!M21+'обл. бюджет (2270, реан.та ін '!M21+'освітня субвенція'!M21</f>
        <v>4600</v>
      </c>
      <c r="N21" s="24">
        <f>'медична субвенція'!N21+'обл. бюджет (2270, реан.та ін '!N21+'освітня субвенція'!N21</f>
        <v>4600</v>
      </c>
      <c r="O21" s="24">
        <f>'медична субвенція'!O21+'обл. бюджет (2270, реан.та ін '!O21+'освітня субвенція'!O21</f>
        <v>55700</v>
      </c>
      <c r="P21" s="6"/>
    </row>
    <row r="22" spans="1:116" s="8" customFormat="1" ht="45" x14ac:dyDescent="0.2">
      <c r="A22" s="22" t="s">
        <v>34</v>
      </c>
      <c r="B22" s="23">
        <v>2280</v>
      </c>
      <c r="C22" s="24">
        <f>'медична субвенція'!C22+'обл. бюджет (2270, реан.та ін '!C22+'освітня субвенція'!C22</f>
        <v>0</v>
      </c>
      <c r="D22" s="24">
        <f>'медична субвенція'!D22+'обл. бюджет (2270, реан.та ін '!D22+'освітня субвенція'!D22</f>
        <v>0</v>
      </c>
      <c r="E22" s="24">
        <f>'медична субвенція'!E22+'обл. бюджет (2270, реан.та ін '!E22+'освітня субвенція'!E22</f>
        <v>0</v>
      </c>
      <c r="F22" s="24">
        <f>'медична субвенція'!F22+'обл. бюджет (2270, реан.та ін '!F22+'освітня субвенція'!F22</f>
        <v>0</v>
      </c>
      <c r="G22" s="24">
        <f>'медична субвенція'!G22+'обл. бюджет (2270, реан.та ін '!G22+'освітня субвенція'!G22</f>
        <v>0</v>
      </c>
      <c r="H22" s="24">
        <f>'медична субвенція'!H22+'обл. бюджет (2270, реан.та ін '!H22+'освітня субвенція'!H22</f>
        <v>0</v>
      </c>
      <c r="I22" s="24">
        <f>'медична субвенція'!I22+'обл. бюджет (2270, реан.та ін '!I22+'освітня субвенція'!I22</f>
        <v>0</v>
      </c>
      <c r="J22" s="24">
        <f>'медична субвенція'!J22+'обл. бюджет (2270, реан.та ін '!J22+'освітня субвенція'!J22</f>
        <v>0</v>
      </c>
      <c r="K22" s="24">
        <f>'медична субвенція'!K22+'обл. бюджет (2270, реан.та ін '!K22+'освітня субвенція'!K22</f>
        <v>0</v>
      </c>
      <c r="L22" s="24">
        <f>'медична субвенція'!L22+'обл. бюджет (2270, реан.та ін '!L22+'освітня субвенція'!L22</f>
        <v>0</v>
      </c>
      <c r="M22" s="24">
        <f>'медична субвенція'!M22+'обл. бюджет (2270, реан.та ін '!M22+'освітня субвенція'!M22</f>
        <v>0</v>
      </c>
      <c r="N22" s="24">
        <f>'медична субвенція'!N22+'обл. бюджет (2270, реан.та ін '!N22+'освітня субвенція'!N22</f>
        <v>0</v>
      </c>
      <c r="O22" s="24">
        <f>'медична субвенція'!O22+'обл. бюджет (2270, реан.та ін '!O22+'освітня субвенція'!O22</f>
        <v>0</v>
      </c>
      <c r="P22" s="7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</row>
    <row r="23" spans="1:116" ht="45" x14ac:dyDescent="0.2">
      <c r="A23" s="27" t="s">
        <v>35</v>
      </c>
      <c r="B23" s="15">
        <v>2281</v>
      </c>
      <c r="C23" s="24">
        <f>'медична субвенція'!C23+'обл. бюджет (2270, реан.та ін '!C23+'освітня субвенція'!C23</f>
        <v>0</v>
      </c>
      <c r="D23" s="24">
        <f>'медична субвенція'!D23+'обл. бюджет (2270, реан.та ін '!D23+'освітня субвенція'!D23</f>
        <v>0</v>
      </c>
      <c r="E23" s="24">
        <f>'медична субвенція'!E23+'обл. бюджет (2270, реан.та ін '!E23+'освітня субвенція'!E23</f>
        <v>0</v>
      </c>
      <c r="F23" s="24">
        <f>'медична субвенція'!F23+'обл. бюджет (2270, реан.та ін '!F23+'освітня субвенція'!F23</f>
        <v>0</v>
      </c>
      <c r="G23" s="24">
        <f>'медична субвенція'!G23+'обл. бюджет (2270, реан.та ін '!G23+'освітня субвенція'!G23</f>
        <v>0</v>
      </c>
      <c r="H23" s="24">
        <f>'медична субвенція'!H23+'обл. бюджет (2270, реан.та ін '!H23+'освітня субвенція'!H23</f>
        <v>0</v>
      </c>
      <c r="I23" s="24">
        <f>'медична субвенція'!I23+'обл. бюджет (2270, реан.та ін '!I23+'освітня субвенція'!I23</f>
        <v>0</v>
      </c>
      <c r="J23" s="24">
        <f>'медична субвенція'!J23+'обл. бюджет (2270, реан.та ін '!J23+'освітня субвенція'!J23</f>
        <v>0</v>
      </c>
      <c r="K23" s="24">
        <f>'медична субвенція'!K23+'обл. бюджет (2270, реан.та ін '!K23+'освітня субвенція'!K23</f>
        <v>0</v>
      </c>
      <c r="L23" s="24">
        <f>'медична субвенція'!L23+'обл. бюджет (2270, реан.та ін '!L23+'освітня субвенція'!L23</f>
        <v>0</v>
      </c>
      <c r="M23" s="24">
        <f>'медична субвенція'!M23+'обл. бюджет (2270, реан.та ін '!M23+'освітня субвенція'!M23</f>
        <v>0</v>
      </c>
      <c r="N23" s="24">
        <f>'медична субвенція'!N23+'обл. бюджет (2270, реан.та ін '!N23+'освітня субвенція'!N23</f>
        <v>0</v>
      </c>
      <c r="O23" s="24">
        <f>'медична субвенція'!O23+'обл. бюджет (2270, реан.та ін '!O23+'освітня субвенція'!O23</f>
        <v>0</v>
      </c>
      <c r="P23" s="6"/>
    </row>
    <row r="24" spans="1:116" ht="45" x14ac:dyDescent="0.2">
      <c r="A24" s="27" t="s">
        <v>36</v>
      </c>
      <c r="B24" s="15">
        <v>2282</v>
      </c>
      <c r="C24" s="24">
        <f>'медична субвенція'!C24+'обл. бюджет (2270, реан.та ін '!C24+'освітня субвенція'!C24</f>
        <v>0</v>
      </c>
      <c r="D24" s="24">
        <f>'медична субвенція'!D24+'обл. бюджет (2270, реан.та ін '!D24+'освітня субвенція'!D24</f>
        <v>0</v>
      </c>
      <c r="E24" s="24">
        <f>'медична субвенція'!E24+'обл. бюджет (2270, реан.та ін '!E24+'освітня субвенція'!E24</f>
        <v>0</v>
      </c>
      <c r="F24" s="24">
        <f>'медична субвенція'!F24+'обл. бюджет (2270, реан.та ін '!F24+'освітня субвенція'!F24</f>
        <v>0</v>
      </c>
      <c r="G24" s="24">
        <f>'медична субвенція'!G24+'обл. бюджет (2270, реан.та ін '!G24+'освітня субвенція'!G24</f>
        <v>0</v>
      </c>
      <c r="H24" s="24">
        <f>'медична субвенція'!H24+'обл. бюджет (2270, реан.та ін '!H24+'освітня субвенція'!H24</f>
        <v>0</v>
      </c>
      <c r="I24" s="24">
        <f>'медична субвенція'!I24+'обл. бюджет (2270, реан.та ін '!I24+'освітня субвенція'!I24</f>
        <v>0</v>
      </c>
      <c r="J24" s="24">
        <f>'медична субвенція'!J24+'обл. бюджет (2270, реан.та ін '!J24+'освітня субвенція'!J24</f>
        <v>0</v>
      </c>
      <c r="K24" s="24">
        <f>'медична субвенція'!K24+'обл. бюджет (2270, реан.та ін '!K24+'освітня субвенція'!K24</f>
        <v>0</v>
      </c>
      <c r="L24" s="24">
        <f>'медична субвенція'!L24+'обл. бюджет (2270, реан.та ін '!L24+'освітня субвенція'!L24</f>
        <v>0</v>
      </c>
      <c r="M24" s="24">
        <f>'медична субвенція'!M24+'обл. бюджет (2270, реан.та ін '!M24+'освітня субвенція'!M24</f>
        <v>0</v>
      </c>
      <c r="N24" s="24">
        <f>'медична субвенція'!N24+'обл. бюджет (2270, реан.та ін '!N24+'освітня субвенція'!N24</f>
        <v>0</v>
      </c>
      <c r="O24" s="24">
        <f>'медична субвенція'!O24+'обл. бюджет (2270, реан.та ін '!O24+'освітня субвенція'!O24</f>
        <v>0</v>
      </c>
      <c r="P24" s="6"/>
    </row>
    <row r="25" spans="1:116" s="8" customFormat="1" ht="18.75" x14ac:dyDescent="0.2">
      <c r="A25" s="28" t="s">
        <v>37</v>
      </c>
      <c r="B25" s="23">
        <v>2600</v>
      </c>
      <c r="C25" s="24">
        <f>'медична субвенція'!C25+'обл. бюджет (2270, реан.та ін '!C25+'освітня субвенція'!C25</f>
        <v>0</v>
      </c>
      <c r="D25" s="24">
        <f>'медична субвенція'!D25+'обл. бюджет (2270, реан.та ін '!D25+'освітня субвенція'!D25</f>
        <v>0</v>
      </c>
      <c r="E25" s="24">
        <f>'медична субвенція'!E25+'обл. бюджет (2270, реан.та ін '!E25+'освітня субвенція'!E25</f>
        <v>0</v>
      </c>
      <c r="F25" s="24">
        <f>'медична субвенція'!F25+'обл. бюджет (2270, реан.та ін '!F25+'освітня субвенція'!F25</f>
        <v>0</v>
      </c>
      <c r="G25" s="24">
        <f>'медична субвенція'!G25+'обл. бюджет (2270, реан.та ін '!G25+'освітня субвенція'!G25</f>
        <v>0</v>
      </c>
      <c r="H25" s="24">
        <f>'медична субвенція'!H25+'обл. бюджет (2270, реан.та ін '!H25+'освітня субвенція'!H25</f>
        <v>0</v>
      </c>
      <c r="I25" s="24">
        <f>'медична субвенція'!I25+'обл. бюджет (2270, реан.та ін '!I25+'освітня субвенція'!I25</f>
        <v>0</v>
      </c>
      <c r="J25" s="24">
        <f>'медична субвенція'!J25+'обл. бюджет (2270, реан.та ін '!J25+'освітня субвенція'!J25</f>
        <v>0</v>
      </c>
      <c r="K25" s="24">
        <f>'медична субвенція'!K25+'обл. бюджет (2270, реан.та ін '!K25+'освітня субвенція'!K25</f>
        <v>0</v>
      </c>
      <c r="L25" s="24">
        <f>'медична субвенція'!L25+'обл. бюджет (2270, реан.та ін '!L25+'освітня субвенція'!L25</f>
        <v>0</v>
      </c>
      <c r="M25" s="24">
        <f>'медична субвенція'!M25+'обл. бюджет (2270, реан.та ін '!M25+'освітня субвенція'!M25</f>
        <v>0</v>
      </c>
      <c r="N25" s="24">
        <f>'медична субвенція'!N25+'обл. бюджет (2270, реан.та ін '!N25+'освітня субвенція'!N25</f>
        <v>0</v>
      </c>
      <c r="O25" s="24">
        <f>'медична субвенція'!O25+'обл. бюджет (2270, реан.та ін '!O25+'освітня субвенція'!O25</f>
        <v>0</v>
      </c>
      <c r="P25" s="7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</row>
    <row r="26" spans="1:116" ht="45" x14ac:dyDescent="0.2">
      <c r="A26" s="27" t="s">
        <v>38</v>
      </c>
      <c r="B26" s="15">
        <v>2610</v>
      </c>
      <c r="C26" s="24">
        <f>'медична субвенція'!C26+'обл. бюджет (2270, реан.та ін '!C26+'освітня субвенція'!C26</f>
        <v>0</v>
      </c>
      <c r="D26" s="24">
        <f>'медична субвенція'!D26+'обл. бюджет (2270, реан.та ін '!D26+'освітня субвенція'!D26</f>
        <v>0</v>
      </c>
      <c r="E26" s="24">
        <f>'медична субвенція'!E26+'обл. бюджет (2270, реан.та ін '!E26+'освітня субвенція'!E26</f>
        <v>0</v>
      </c>
      <c r="F26" s="24">
        <f>'медична субвенція'!F26+'обл. бюджет (2270, реан.та ін '!F26+'освітня субвенція'!F26</f>
        <v>0</v>
      </c>
      <c r="G26" s="24">
        <f>'медична субвенція'!G26+'обл. бюджет (2270, реан.та ін '!G26+'освітня субвенція'!G26</f>
        <v>0</v>
      </c>
      <c r="H26" s="24">
        <f>'медична субвенція'!H26+'обл. бюджет (2270, реан.та ін '!H26+'освітня субвенція'!H26</f>
        <v>0</v>
      </c>
      <c r="I26" s="24">
        <f>'медична субвенція'!I26+'обл. бюджет (2270, реан.та ін '!I26+'освітня субвенція'!I26</f>
        <v>0</v>
      </c>
      <c r="J26" s="24">
        <f>'медична субвенція'!J26+'обл. бюджет (2270, реан.та ін '!J26+'освітня субвенція'!J26</f>
        <v>0</v>
      </c>
      <c r="K26" s="24">
        <f>'медична субвенція'!K26+'обл. бюджет (2270, реан.та ін '!K26+'освітня субвенція'!K26</f>
        <v>0</v>
      </c>
      <c r="L26" s="24">
        <f>'медична субвенція'!L26+'обл. бюджет (2270, реан.та ін '!L26+'освітня субвенція'!L26</f>
        <v>0</v>
      </c>
      <c r="M26" s="24">
        <f>'медична субвенція'!M26+'обл. бюджет (2270, реан.та ін '!M26+'освітня субвенція'!M26</f>
        <v>0</v>
      </c>
      <c r="N26" s="24">
        <f>'медична субвенція'!N26+'обл. бюджет (2270, реан.та ін '!N26+'освітня субвенція'!N26</f>
        <v>0</v>
      </c>
      <c r="O26" s="24">
        <f>'медична субвенція'!O26+'обл. бюджет (2270, реан.та ін '!O26+'освітня субвенція'!O26</f>
        <v>0</v>
      </c>
      <c r="P26" s="6"/>
    </row>
    <row r="27" spans="1:116" ht="18.75" x14ac:dyDescent="0.2">
      <c r="A27" s="22" t="s">
        <v>39</v>
      </c>
      <c r="B27" s="23">
        <v>2700</v>
      </c>
      <c r="C27" s="24">
        <f>'медична субвенція'!C27+'обл. бюджет (2270, реан.та ін '!C27+'освітня субвенція'!C27</f>
        <v>3100</v>
      </c>
      <c r="D27" s="24">
        <f>'медична субвенція'!D27+'обл. бюджет (2270, реан.та ін '!D27+'освітня субвенція'!D27</f>
        <v>3100</v>
      </c>
      <c r="E27" s="24">
        <f>'медична субвенція'!E27+'обл. бюджет (2270, реан.та ін '!E27+'освітня субвенція'!E27</f>
        <v>3300</v>
      </c>
      <c r="F27" s="24">
        <f>'медична субвенція'!F27+'обл. бюджет (2270, реан.та ін '!F27+'освітня субвенція'!F27</f>
        <v>0</v>
      </c>
      <c r="G27" s="24">
        <f>'медична субвенція'!G27+'обл. бюджет (2270, реан.та ін '!G27+'освітня субвенція'!G27</f>
        <v>0</v>
      </c>
      <c r="H27" s="24">
        <f>'медична субвенція'!H27+'обл. бюджет (2270, реан.та ін '!H27+'освітня субвенція'!H27</f>
        <v>0</v>
      </c>
      <c r="I27" s="24">
        <f>'медична субвенція'!I27+'обл. бюджет (2270, реан.та ін '!I27+'освітня субвенція'!I27</f>
        <v>0</v>
      </c>
      <c r="J27" s="24">
        <f>'медична субвенція'!J27+'обл. бюджет (2270, реан.та ін '!J27+'освітня субвенція'!J27</f>
        <v>0</v>
      </c>
      <c r="K27" s="24">
        <f>'медична субвенція'!K27+'обл. бюджет (2270, реан.та ін '!K27+'освітня субвенція'!K27</f>
        <v>0</v>
      </c>
      <c r="L27" s="24">
        <f>'медична субвенція'!L27+'обл. бюджет (2270, реан.та ін '!L27+'освітня субвенція'!L27</f>
        <v>0</v>
      </c>
      <c r="M27" s="24">
        <f>'медична субвенція'!M27+'обл. бюджет (2270, реан.та ін '!M27+'освітня субвенція'!M27</f>
        <v>0</v>
      </c>
      <c r="N27" s="24">
        <f>'медична субвенція'!N27+'обл. бюджет (2270, реан.та ін '!N27+'освітня субвенція'!N27</f>
        <v>0</v>
      </c>
      <c r="O27" s="24">
        <f>'медична субвенція'!O27+'обл. бюджет (2270, реан.та ін '!O27+'освітня субвенція'!O27</f>
        <v>9500</v>
      </c>
      <c r="P27" s="6"/>
    </row>
    <row r="28" spans="1:116" ht="18.75" x14ac:dyDescent="0.2">
      <c r="A28" s="26" t="s">
        <v>40</v>
      </c>
      <c r="B28" s="15">
        <v>2710</v>
      </c>
      <c r="C28" s="24">
        <f>'медична субвенція'!C28+'обл. бюджет (2270, реан.та ін '!C28+'освітня субвенція'!C28</f>
        <v>3100</v>
      </c>
      <c r="D28" s="24">
        <f>'медична субвенція'!D28+'обл. бюджет (2270, реан.та ін '!D28+'освітня субвенція'!D28</f>
        <v>3100</v>
      </c>
      <c r="E28" s="24">
        <f>'медична субвенція'!E28+'обл. бюджет (2270, реан.та ін '!E28+'освітня субвенція'!E28</f>
        <v>3300</v>
      </c>
      <c r="F28" s="24">
        <f>'медична субвенція'!F28+'обл. бюджет (2270, реан.та ін '!F28+'освітня субвенція'!F28</f>
        <v>0</v>
      </c>
      <c r="G28" s="24">
        <f>'медична субвенція'!G28+'обл. бюджет (2270, реан.та ін '!G28+'освітня субвенція'!G28</f>
        <v>0</v>
      </c>
      <c r="H28" s="24">
        <f>'медична субвенція'!H28+'обл. бюджет (2270, реан.та ін '!H28+'освітня субвенція'!H28</f>
        <v>0</v>
      </c>
      <c r="I28" s="24">
        <f>'медична субвенція'!I28+'обл. бюджет (2270, реан.та ін '!I28+'освітня субвенція'!I28</f>
        <v>0</v>
      </c>
      <c r="J28" s="24">
        <f>'медична субвенція'!J28+'обл. бюджет (2270, реан.та ін '!J28+'освітня субвенція'!J28</f>
        <v>0</v>
      </c>
      <c r="K28" s="24">
        <f>'медична субвенція'!K28+'обл. бюджет (2270, реан.та ін '!K28+'освітня субвенція'!K28</f>
        <v>0</v>
      </c>
      <c r="L28" s="24">
        <f>'медична субвенція'!L28+'обл. бюджет (2270, реан.та ін '!L28+'освітня субвенція'!L28</f>
        <v>0</v>
      </c>
      <c r="M28" s="24">
        <f>'медична субвенція'!M28+'обл. бюджет (2270, реан.та ін '!M28+'освітня субвенція'!M28</f>
        <v>0</v>
      </c>
      <c r="N28" s="24">
        <f>'медична субвенція'!N28+'обл. бюджет (2270, реан.та ін '!N28+'освітня субвенція'!N28</f>
        <v>0</v>
      </c>
      <c r="O28" s="24">
        <f>'медична субвенція'!O28+'обл. бюджет (2270, реан.та ін '!O28+'освітня субвенція'!O28</f>
        <v>9500</v>
      </c>
      <c r="P28" s="6"/>
    </row>
    <row r="29" spans="1:116" ht="18.75" x14ac:dyDescent="0.2">
      <c r="A29" s="26" t="s">
        <v>41</v>
      </c>
      <c r="B29" s="15">
        <v>2730</v>
      </c>
      <c r="C29" s="24">
        <f>'медична субвенція'!C29+'обл. бюджет (2270, реан.та ін '!C29+'освітня субвенція'!C29</f>
        <v>0</v>
      </c>
      <c r="D29" s="24">
        <f>'медична субвенція'!D29+'обл. бюджет (2270, реан.та ін '!D29+'освітня субвенція'!D29</f>
        <v>0</v>
      </c>
      <c r="E29" s="24">
        <f>'медична субвенція'!E29+'обл. бюджет (2270, реан.та ін '!E29+'освітня субвенція'!E29</f>
        <v>0</v>
      </c>
      <c r="F29" s="24">
        <f>'медична субвенція'!F29+'обл. бюджет (2270, реан.та ін '!F29+'освітня субвенція'!F29</f>
        <v>0</v>
      </c>
      <c r="G29" s="24">
        <f>'медична субвенція'!G29+'обл. бюджет (2270, реан.та ін '!G29+'освітня субвенція'!G29</f>
        <v>0</v>
      </c>
      <c r="H29" s="24">
        <f>'медична субвенція'!H29+'обл. бюджет (2270, реан.та ін '!H29+'освітня субвенція'!H29</f>
        <v>0</v>
      </c>
      <c r="I29" s="24">
        <f>'медична субвенція'!I29+'обл. бюджет (2270, реан.та ін '!I29+'освітня субвенція'!I29</f>
        <v>0</v>
      </c>
      <c r="J29" s="24">
        <f>'медична субвенція'!J29+'обл. бюджет (2270, реан.та ін '!J29+'освітня субвенція'!J29</f>
        <v>0</v>
      </c>
      <c r="K29" s="24">
        <f>'медична субвенція'!K29+'обл. бюджет (2270, реан.та ін '!K29+'освітня субвенція'!K29</f>
        <v>0</v>
      </c>
      <c r="L29" s="24">
        <f>'медична субвенція'!L29+'обл. бюджет (2270, реан.та ін '!L29+'освітня субвенція'!L29</f>
        <v>0</v>
      </c>
      <c r="M29" s="24">
        <f>'медична субвенція'!M29+'обл. бюджет (2270, реан.та ін '!M29+'освітня субвенція'!M29</f>
        <v>0</v>
      </c>
      <c r="N29" s="24">
        <f>'медична субвенція'!N29+'обл. бюджет (2270, реан.та ін '!N29+'освітня субвенція'!N29</f>
        <v>0</v>
      </c>
      <c r="O29" s="24">
        <f>'медична субвенція'!O29+'обл. бюджет (2270, реан.та ін '!O29+'освітня субвенція'!O29</f>
        <v>0</v>
      </c>
      <c r="P29" s="6"/>
    </row>
    <row r="30" spans="1:116" ht="18.75" x14ac:dyDescent="0.2">
      <c r="A30" s="22" t="s">
        <v>42</v>
      </c>
      <c r="B30" s="29">
        <v>2800</v>
      </c>
      <c r="C30" s="24">
        <f>'медична субвенція'!C30+'обл. бюджет (2270, реан.та ін '!C30+'освітня субвенція'!C30</f>
        <v>0</v>
      </c>
      <c r="D30" s="24">
        <f>'медична субвенція'!D30+'обл. бюджет (2270, реан.та ін '!D30+'освітня субвенція'!D30</f>
        <v>0</v>
      </c>
      <c r="E30" s="24">
        <f>'медична субвенція'!E30+'обл. бюджет (2270, реан.та ін '!E30+'освітня субвенція'!E30</f>
        <v>0</v>
      </c>
      <c r="F30" s="24">
        <f>'медична субвенція'!F30+'обл. бюджет (2270, реан.та ін '!F30+'освітня субвенція'!F30</f>
        <v>0</v>
      </c>
      <c r="G30" s="24">
        <f>'медична субвенція'!G30+'обл. бюджет (2270, реан.та ін '!G30+'освітня субвенція'!G30</f>
        <v>0</v>
      </c>
      <c r="H30" s="24">
        <f>'медична субвенція'!H30+'обл. бюджет (2270, реан.та ін '!H30+'освітня субвенція'!H30</f>
        <v>0</v>
      </c>
      <c r="I30" s="24">
        <f>'медична субвенція'!I30+'обл. бюджет (2270, реан.та ін '!I30+'освітня субвенція'!I30</f>
        <v>0</v>
      </c>
      <c r="J30" s="24">
        <f>'медична субвенція'!J30+'обл. бюджет (2270, реан.та ін '!J30+'освітня субвенція'!J30</f>
        <v>0</v>
      </c>
      <c r="K30" s="24">
        <f>'медична субвенція'!K30+'обл. бюджет (2270, реан.та ін '!K30+'освітня субвенція'!K30</f>
        <v>0</v>
      </c>
      <c r="L30" s="24">
        <f>'медична субвенція'!L30+'обл. бюджет (2270, реан.та ін '!L30+'освітня субвенція'!L30</f>
        <v>0</v>
      </c>
      <c r="M30" s="24">
        <f>'медична субвенція'!M30+'обл. бюджет (2270, реан.та ін '!M30+'освітня субвенція'!M30</f>
        <v>0</v>
      </c>
      <c r="N30" s="24">
        <f>'медична субвенція'!N30+'обл. бюджет (2270, реан.та ін '!N30+'освітня субвенція'!N30</f>
        <v>0</v>
      </c>
      <c r="O30" s="24">
        <f>'медична субвенція'!O30+'обл. бюджет (2270, реан.та ін '!O30+'освітня субвенція'!O30</f>
        <v>0</v>
      </c>
      <c r="P30" s="6"/>
    </row>
    <row r="31" spans="1:116" s="8" customFormat="1" ht="18.75" x14ac:dyDescent="0.2">
      <c r="A31" s="30" t="s">
        <v>43</v>
      </c>
      <c r="B31" s="21">
        <v>3000</v>
      </c>
      <c r="C31" s="24">
        <f>'медична субвенція'!C31+'обл. бюджет (2270, реан.та ін '!C31+'освітня субвенція'!C31</f>
        <v>0</v>
      </c>
      <c r="D31" s="24">
        <f>'медична субвенція'!D31+'обл. бюджет (2270, реан.та ін '!D31+'освітня субвенція'!D31</f>
        <v>0</v>
      </c>
      <c r="E31" s="24">
        <f>'медична субвенція'!E31+'обл. бюджет (2270, реан.та ін '!E31+'освітня субвенція'!E31</f>
        <v>0</v>
      </c>
      <c r="F31" s="24">
        <f>'медична субвенція'!F31+'обл. бюджет (2270, реан.та ін '!F31+'освітня субвенція'!F31</f>
        <v>0</v>
      </c>
      <c r="G31" s="24">
        <f>'медична субвенція'!G31+'обл. бюджет (2270, реан.та ін '!G31+'освітня субвенція'!G31</f>
        <v>0</v>
      </c>
      <c r="H31" s="24">
        <f>'медична субвенція'!H31+'обл. бюджет (2270, реан.та ін '!H31+'освітня субвенція'!H31</f>
        <v>0</v>
      </c>
      <c r="I31" s="24">
        <f>'медична субвенція'!I31+'обл. бюджет (2270, реан.та ін '!I31+'освітня субвенція'!I31</f>
        <v>0</v>
      </c>
      <c r="J31" s="24">
        <f>'медична субвенція'!J31+'обл. бюджет (2270, реан.та ін '!J31+'освітня субвенція'!J31</f>
        <v>0</v>
      </c>
      <c r="K31" s="24">
        <f>'медична субвенція'!K31+'обл. бюджет (2270, реан.та ін '!K31+'освітня субвенція'!K31</f>
        <v>0</v>
      </c>
      <c r="L31" s="24">
        <f>'медична субвенція'!L31+'обл. бюджет (2270, реан.та ін '!L31+'освітня субвенція'!L31</f>
        <v>0</v>
      </c>
      <c r="M31" s="24">
        <f>'медична субвенція'!M31+'обл. бюджет (2270, реан.та ін '!M31+'освітня субвенція'!M31</f>
        <v>0</v>
      </c>
      <c r="N31" s="24">
        <f>'медична субвенція'!N31+'обл. бюджет (2270, реан.та ін '!N31+'освітня субвенція'!N31</f>
        <v>0</v>
      </c>
      <c r="O31" s="24">
        <f>'медична субвенція'!O31+'обл. бюджет (2270, реан.та ін '!O31+'освітня субвенція'!O31</f>
        <v>0</v>
      </c>
      <c r="P31" s="7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</row>
    <row r="32" spans="1:116" s="8" customFormat="1" ht="18.75" x14ac:dyDescent="0.2">
      <c r="A32" s="30" t="s">
        <v>44</v>
      </c>
      <c r="B32" s="21">
        <v>3100</v>
      </c>
      <c r="C32" s="24">
        <f>'медична субвенція'!C32+'обл. бюджет (2270, реан.та ін '!C32+'освітня субвенція'!C32</f>
        <v>0</v>
      </c>
      <c r="D32" s="24">
        <f>'медична субвенція'!D32+'обл. бюджет (2270, реан.та ін '!D32+'освітня субвенція'!D32</f>
        <v>0</v>
      </c>
      <c r="E32" s="24">
        <f>'медична субвенція'!E32+'обл. бюджет (2270, реан.та ін '!E32+'освітня субвенція'!E32</f>
        <v>0</v>
      </c>
      <c r="F32" s="24">
        <f>'медична субвенція'!F32+'обл. бюджет (2270, реан.та ін '!F32+'освітня субвенція'!F32</f>
        <v>0</v>
      </c>
      <c r="G32" s="24">
        <f>'медична субвенція'!G32+'обл. бюджет (2270, реан.та ін '!G32+'освітня субвенція'!G32</f>
        <v>0</v>
      </c>
      <c r="H32" s="24">
        <f>'медична субвенція'!H32+'обл. бюджет (2270, реан.та ін '!H32+'освітня субвенція'!H32</f>
        <v>0</v>
      </c>
      <c r="I32" s="24">
        <f>'медична субвенція'!I32+'обл. бюджет (2270, реан.та ін '!I32+'освітня субвенція'!I32</f>
        <v>0</v>
      </c>
      <c r="J32" s="24">
        <f>'медична субвенція'!J32+'обл. бюджет (2270, реан.та ін '!J32+'освітня субвенція'!J32</f>
        <v>0</v>
      </c>
      <c r="K32" s="24">
        <f>'медична субвенція'!K32+'обл. бюджет (2270, реан.та ін '!K32+'освітня субвенція'!K32</f>
        <v>0</v>
      </c>
      <c r="L32" s="24">
        <f>'медична субвенція'!L32+'обл. бюджет (2270, реан.та ін '!L32+'освітня субвенція'!L32</f>
        <v>0</v>
      </c>
      <c r="M32" s="24">
        <f>'медична субвенція'!M32+'обл. бюджет (2270, реан.та ін '!M32+'освітня субвенція'!M32</f>
        <v>0</v>
      </c>
      <c r="N32" s="24">
        <f>'медична субвенція'!N32+'обл. бюджет (2270, реан.та ін '!N32+'освітня субвенція'!N32</f>
        <v>0</v>
      </c>
      <c r="O32" s="24">
        <f>'медична субвенція'!O32+'обл. бюджет (2270, реан.та ін '!O32+'освітня субвенція'!O32</f>
        <v>0</v>
      </c>
      <c r="P32" s="7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</row>
    <row r="33" spans="1:16" ht="30" x14ac:dyDescent="0.2">
      <c r="A33" s="27" t="s">
        <v>45</v>
      </c>
      <c r="B33" s="15">
        <v>3110</v>
      </c>
      <c r="C33" s="24">
        <f>'медична субвенція'!C33+'обл. бюджет (2270, реан.та ін '!C33+'освітня субвенція'!C33</f>
        <v>0</v>
      </c>
      <c r="D33" s="24">
        <f>'медична субвенція'!D33+'обл. бюджет (2270, реан.та ін '!D33+'освітня субвенція'!D33</f>
        <v>0</v>
      </c>
      <c r="E33" s="24">
        <f>'медична субвенція'!E33+'обл. бюджет (2270, реан.та ін '!E33+'освітня субвенція'!E33</f>
        <v>0</v>
      </c>
      <c r="F33" s="24">
        <f>'медична субвенція'!F33+'обл. бюджет (2270, реан.та ін '!F33+'освітня субвенція'!F33</f>
        <v>0</v>
      </c>
      <c r="G33" s="24">
        <f>'медична субвенція'!G33+'обл. бюджет (2270, реан.та ін '!G33+'освітня субвенція'!G33</f>
        <v>0</v>
      </c>
      <c r="H33" s="24">
        <f>'медична субвенція'!H33+'обл. бюджет (2270, реан.та ін '!H33+'освітня субвенція'!H33</f>
        <v>0</v>
      </c>
      <c r="I33" s="24">
        <f>'медична субвенція'!I33+'обл. бюджет (2270, реан.та ін '!I33+'освітня субвенція'!I33</f>
        <v>0</v>
      </c>
      <c r="J33" s="24">
        <f>'медична субвенція'!J33+'обл. бюджет (2270, реан.та ін '!J33+'освітня субвенція'!J33</f>
        <v>0</v>
      </c>
      <c r="K33" s="24">
        <f>'медична субвенція'!K33+'обл. бюджет (2270, реан.та ін '!K33+'освітня субвенція'!K33</f>
        <v>0</v>
      </c>
      <c r="L33" s="24">
        <f>'медична субвенція'!L33+'обл. бюджет (2270, реан.та ін '!L33+'освітня субвенція'!L33</f>
        <v>0</v>
      </c>
      <c r="M33" s="24">
        <f>'медична субвенція'!M33+'обл. бюджет (2270, реан.та ін '!M33+'освітня субвенція'!M33</f>
        <v>0</v>
      </c>
      <c r="N33" s="24">
        <f>'медична субвенція'!N33+'обл. бюджет (2270, реан.та ін '!N33+'освітня субвенція'!N33</f>
        <v>0</v>
      </c>
      <c r="O33" s="24">
        <f>'медична субвенція'!O33+'обл. бюджет (2270, реан.та ін '!O33+'освітня субвенція'!O33</f>
        <v>0</v>
      </c>
      <c r="P33" s="6"/>
    </row>
    <row r="34" spans="1:16" ht="18.75" x14ac:dyDescent="0.2">
      <c r="A34" s="27" t="s">
        <v>46</v>
      </c>
      <c r="B34" s="15">
        <v>3120</v>
      </c>
      <c r="C34" s="24">
        <f>'медична субвенція'!C34+'обл. бюджет (2270, реан.та ін '!C34+'освітня субвенція'!C34</f>
        <v>0</v>
      </c>
      <c r="D34" s="24">
        <f>'медична субвенція'!D34+'обл. бюджет (2270, реан.та ін '!D34+'освітня субвенція'!D34</f>
        <v>0</v>
      </c>
      <c r="E34" s="24">
        <f>'медична субвенція'!E34+'обл. бюджет (2270, реан.та ін '!E34+'освітня субвенція'!E34</f>
        <v>0</v>
      </c>
      <c r="F34" s="24">
        <f>'медична субвенція'!F34+'обл. бюджет (2270, реан.та ін '!F34+'освітня субвенція'!F34</f>
        <v>0</v>
      </c>
      <c r="G34" s="24">
        <f>'медична субвенція'!G34+'обл. бюджет (2270, реан.та ін '!G34+'освітня субвенція'!G34</f>
        <v>0</v>
      </c>
      <c r="H34" s="24">
        <f>'медична субвенція'!H34+'обл. бюджет (2270, реан.та ін '!H34+'освітня субвенція'!H34</f>
        <v>0</v>
      </c>
      <c r="I34" s="24">
        <f>'медична субвенція'!I34+'обл. бюджет (2270, реан.та ін '!I34+'освітня субвенція'!I34</f>
        <v>0</v>
      </c>
      <c r="J34" s="24">
        <f>'медична субвенція'!J34+'обл. бюджет (2270, реан.та ін '!J34+'освітня субвенція'!J34</f>
        <v>0</v>
      </c>
      <c r="K34" s="24">
        <f>'медична субвенція'!K34+'обл. бюджет (2270, реан.та ін '!K34+'освітня субвенція'!K34</f>
        <v>0</v>
      </c>
      <c r="L34" s="24">
        <f>'медична субвенція'!L34+'обл. бюджет (2270, реан.та ін '!L34+'освітня субвенція'!L34</f>
        <v>0</v>
      </c>
      <c r="M34" s="24">
        <f>'медична субвенція'!M34+'обл. бюджет (2270, реан.та ін '!M34+'освітня субвенція'!M34</f>
        <v>0</v>
      </c>
      <c r="N34" s="24">
        <f>'медична субвенція'!N34+'обл. бюджет (2270, реан.та ін '!N34+'освітня субвенція'!N34</f>
        <v>0</v>
      </c>
      <c r="O34" s="24">
        <f>'медична субвенція'!O34+'обл. бюджет (2270, реан.та ін '!O34+'освітня субвенція'!O34</f>
        <v>0</v>
      </c>
      <c r="P34" s="6"/>
    </row>
    <row r="35" spans="1:16" ht="30" x14ac:dyDescent="0.2">
      <c r="A35" s="27" t="s">
        <v>47</v>
      </c>
      <c r="B35" s="15">
        <v>3122</v>
      </c>
      <c r="C35" s="24">
        <f>'медична субвенція'!C35+'обл. бюджет (2270, реан.та ін '!C35+'освітня субвенція'!C35</f>
        <v>0</v>
      </c>
      <c r="D35" s="24">
        <f>'медична субвенція'!D35+'обл. бюджет (2270, реан.та ін '!D35+'освітня субвенція'!D35</f>
        <v>0</v>
      </c>
      <c r="E35" s="24">
        <f>'медична субвенція'!E35+'обл. бюджет (2270, реан.та ін '!E35+'освітня субвенція'!E35</f>
        <v>0</v>
      </c>
      <c r="F35" s="24">
        <f>'медична субвенція'!F35+'обл. бюджет (2270, реан.та ін '!F35+'освітня субвенція'!F35</f>
        <v>0</v>
      </c>
      <c r="G35" s="24">
        <f>'медична субвенція'!G35+'обл. бюджет (2270, реан.та ін '!G35+'освітня субвенція'!G35</f>
        <v>0</v>
      </c>
      <c r="H35" s="24">
        <f>'медична субвенція'!H35+'обл. бюджет (2270, реан.та ін '!H35+'освітня субвенція'!H35</f>
        <v>0</v>
      </c>
      <c r="I35" s="24">
        <f>'медична субвенція'!I35+'обл. бюджет (2270, реан.та ін '!I35+'освітня субвенція'!I35</f>
        <v>0</v>
      </c>
      <c r="J35" s="24">
        <f>'медична субвенція'!J35+'обл. бюджет (2270, реан.та ін '!J35+'освітня субвенція'!J35</f>
        <v>0</v>
      </c>
      <c r="K35" s="24">
        <f>'медична субвенція'!K35+'обл. бюджет (2270, реан.та ін '!K35+'освітня субвенція'!K35</f>
        <v>0</v>
      </c>
      <c r="L35" s="24">
        <f>'медична субвенція'!L35+'обл. бюджет (2270, реан.та ін '!L35+'освітня субвенція'!L35</f>
        <v>0</v>
      </c>
      <c r="M35" s="24">
        <f>'медична субвенція'!M35+'обл. бюджет (2270, реан.та ін '!M35+'освітня субвенція'!M35</f>
        <v>0</v>
      </c>
      <c r="N35" s="24">
        <f>'медична субвенція'!N35+'обл. бюджет (2270, реан.та ін '!N35+'освітня субвенція'!N35</f>
        <v>0</v>
      </c>
      <c r="O35" s="24">
        <f>'медична субвенція'!O35+'обл. бюджет (2270, реан.та ін '!O35+'освітня субвенція'!O35</f>
        <v>0</v>
      </c>
      <c r="P35" s="6"/>
    </row>
    <row r="36" spans="1:16" ht="18.75" x14ac:dyDescent="0.2">
      <c r="A36" s="31" t="s">
        <v>48</v>
      </c>
      <c r="B36" s="32">
        <v>3130</v>
      </c>
      <c r="C36" s="24">
        <f>'медична субвенція'!C36+'обл. бюджет (2270, реан.та ін '!C36+'освітня субвенція'!C36</f>
        <v>0</v>
      </c>
      <c r="D36" s="24">
        <f>'медична субвенція'!D36+'обл. бюджет (2270, реан.та ін '!D36+'освітня субвенція'!D36</f>
        <v>0</v>
      </c>
      <c r="E36" s="24">
        <f>'медична субвенція'!E36+'обл. бюджет (2270, реан.та ін '!E36+'освітня субвенція'!E36</f>
        <v>0</v>
      </c>
      <c r="F36" s="24">
        <f>'медична субвенція'!F36+'обл. бюджет (2270, реан.та ін '!F36+'освітня субвенція'!F36</f>
        <v>0</v>
      </c>
      <c r="G36" s="24">
        <f>'медична субвенція'!G36+'обл. бюджет (2270, реан.та ін '!G36+'освітня субвенція'!G36</f>
        <v>0</v>
      </c>
      <c r="H36" s="24">
        <f>'медична субвенція'!H36+'обл. бюджет (2270, реан.та ін '!H36+'освітня субвенція'!H36</f>
        <v>0</v>
      </c>
      <c r="I36" s="24">
        <f>'медична субвенція'!I36+'обл. бюджет (2270, реан.та ін '!I36+'освітня субвенція'!I36</f>
        <v>0</v>
      </c>
      <c r="J36" s="24">
        <f>'медична субвенція'!J36+'обл. бюджет (2270, реан.та ін '!J36+'освітня субвенція'!J36</f>
        <v>0</v>
      </c>
      <c r="K36" s="24">
        <f>'медична субвенція'!K36+'обл. бюджет (2270, реан.та ін '!K36+'освітня субвенція'!K36</f>
        <v>0</v>
      </c>
      <c r="L36" s="24">
        <f>'медична субвенція'!L36+'обл. бюджет (2270, реан.та ін '!L36+'освітня субвенція'!L36</f>
        <v>0</v>
      </c>
      <c r="M36" s="24">
        <f>'медична субвенція'!M36+'обл. бюджет (2270, реан.та ін '!M36+'освітня субвенція'!M36</f>
        <v>0</v>
      </c>
      <c r="N36" s="24">
        <f>'медична субвенція'!N36+'обл. бюджет (2270, реан.та ін '!N36+'освітня субвенція'!N36</f>
        <v>0</v>
      </c>
      <c r="O36" s="24">
        <f>'медична субвенція'!O36+'обл. бюджет (2270, реан.та ін '!O36+'освітня субвенція'!O36</f>
        <v>0</v>
      </c>
      <c r="P36" s="6"/>
    </row>
    <row r="37" spans="1:16" ht="18.75" x14ac:dyDescent="0.2">
      <c r="A37" s="26" t="s">
        <v>49</v>
      </c>
      <c r="B37" s="15">
        <v>3132</v>
      </c>
      <c r="C37" s="24">
        <f>'медична субвенція'!C37+'обл. бюджет (2270, реан.та ін '!C37+'освітня субвенція'!C37</f>
        <v>0</v>
      </c>
      <c r="D37" s="24">
        <f>'медична субвенція'!D37+'обл. бюджет (2270, реан.та ін '!D37+'освітня субвенція'!D37</f>
        <v>0</v>
      </c>
      <c r="E37" s="24">
        <f>'медична субвенція'!E37+'обл. бюджет (2270, реан.та ін '!E37+'освітня субвенція'!E37</f>
        <v>0</v>
      </c>
      <c r="F37" s="24">
        <f>'медична субвенція'!F37+'обл. бюджет (2270, реан.та ін '!F37+'освітня субвенція'!F37</f>
        <v>0</v>
      </c>
      <c r="G37" s="24">
        <f>'медична субвенція'!G37+'обл. бюджет (2270, реан.та ін '!G37+'освітня субвенція'!G37</f>
        <v>0</v>
      </c>
      <c r="H37" s="24">
        <f>'медична субвенція'!H37+'обл. бюджет (2270, реан.та ін '!H37+'освітня субвенція'!H37</f>
        <v>0</v>
      </c>
      <c r="I37" s="24">
        <f>'медична субвенція'!I37+'обл. бюджет (2270, реан.та ін '!I37+'освітня субвенція'!I37</f>
        <v>0</v>
      </c>
      <c r="J37" s="24">
        <f>'медична субвенція'!J37+'обл. бюджет (2270, реан.та ін '!J37+'освітня субвенція'!J37</f>
        <v>0</v>
      </c>
      <c r="K37" s="24">
        <f>'медична субвенція'!K37+'обл. бюджет (2270, реан.та ін '!K37+'освітня субвенція'!K37</f>
        <v>0</v>
      </c>
      <c r="L37" s="24">
        <f>'медична субвенція'!L37+'обл. бюджет (2270, реан.та ін '!L37+'освітня субвенція'!L37</f>
        <v>0</v>
      </c>
      <c r="M37" s="24">
        <f>'медична субвенція'!M37+'обл. бюджет (2270, реан.та ін '!M37+'освітня субвенція'!M37</f>
        <v>0</v>
      </c>
      <c r="N37" s="24">
        <f>'медична субвенція'!N37+'обл. бюджет (2270, реан.та ін '!N37+'освітня субвенція'!N37</f>
        <v>0</v>
      </c>
      <c r="O37" s="24">
        <f>'медична субвенція'!O37+'обл. бюджет (2270, реан.та ін '!O37+'освітня субвенція'!O37</f>
        <v>0</v>
      </c>
      <c r="P37" s="6"/>
    </row>
    <row r="38" spans="1:16" ht="18.75" x14ac:dyDescent="0.2">
      <c r="A38" s="31" t="s">
        <v>50</v>
      </c>
      <c r="B38" s="32">
        <v>3140</v>
      </c>
      <c r="C38" s="24">
        <f>'медична субвенція'!C38+'обл. бюджет (2270, реан.та ін '!C38+'освітня субвенція'!C38</f>
        <v>0</v>
      </c>
      <c r="D38" s="24">
        <f>'медична субвенція'!D38+'обл. бюджет (2270, реан.та ін '!D38+'освітня субвенція'!D38</f>
        <v>0</v>
      </c>
      <c r="E38" s="24">
        <f>'медична субвенція'!E38+'обл. бюджет (2270, реан.та ін '!E38+'освітня субвенція'!E38</f>
        <v>0</v>
      </c>
      <c r="F38" s="24">
        <f>'медична субвенція'!F38+'обл. бюджет (2270, реан.та ін '!F38+'освітня субвенція'!F38</f>
        <v>0</v>
      </c>
      <c r="G38" s="24">
        <f>'медична субвенція'!G38+'обл. бюджет (2270, реан.та ін '!G38+'освітня субвенція'!G38</f>
        <v>0</v>
      </c>
      <c r="H38" s="24">
        <f>'медична субвенція'!H38+'обл. бюджет (2270, реан.та ін '!H38+'освітня субвенція'!H38</f>
        <v>0</v>
      </c>
      <c r="I38" s="24">
        <f>'медична субвенція'!I38+'обл. бюджет (2270, реан.та ін '!I38+'освітня субвенція'!I38</f>
        <v>0</v>
      </c>
      <c r="J38" s="24">
        <f>'медична субвенція'!J38+'обл. бюджет (2270, реан.та ін '!J38+'освітня субвенція'!J38</f>
        <v>0</v>
      </c>
      <c r="K38" s="24">
        <f>'медична субвенція'!K38+'обл. бюджет (2270, реан.та ін '!K38+'освітня субвенція'!K38</f>
        <v>0</v>
      </c>
      <c r="L38" s="24">
        <f>'медична субвенція'!L38+'обл. бюджет (2270, реан.та ін '!L38+'освітня субвенція'!L38</f>
        <v>0</v>
      </c>
      <c r="M38" s="24">
        <f>'медична субвенція'!M38+'обл. бюджет (2270, реан.та ін '!M38+'освітня субвенція'!M38</f>
        <v>0</v>
      </c>
      <c r="N38" s="24">
        <f>'медична субвенція'!N38+'обл. бюджет (2270, реан.та ін '!N38+'освітня субвенція'!N38</f>
        <v>0</v>
      </c>
      <c r="O38" s="24">
        <f>'медична субвенція'!O38+'обл. бюджет (2270, реан.та ін '!O38+'освітня субвенція'!O38</f>
        <v>0</v>
      </c>
      <c r="P38" s="6"/>
    </row>
    <row r="39" spans="1:16" ht="18.75" x14ac:dyDescent="0.2">
      <c r="A39" s="26" t="s">
        <v>51</v>
      </c>
      <c r="B39" s="15">
        <v>3142</v>
      </c>
      <c r="C39" s="24">
        <f>'медична субвенція'!C39+'обл. бюджет (2270, реан.та ін '!C39+'освітня субвенція'!C39</f>
        <v>0</v>
      </c>
      <c r="D39" s="24">
        <f>'медична субвенція'!D39+'обл. бюджет (2270, реан.та ін '!D39+'освітня субвенція'!D39</f>
        <v>0</v>
      </c>
      <c r="E39" s="24">
        <f>'медична субвенція'!E39+'обл. бюджет (2270, реан.та ін '!E39+'освітня субвенція'!E39</f>
        <v>0</v>
      </c>
      <c r="F39" s="24">
        <f>'медична субвенція'!F39+'обл. бюджет (2270, реан.та ін '!F39+'освітня субвенція'!F39</f>
        <v>0</v>
      </c>
      <c r="G39" s="24">
        <f>'медична субвенція'!G39+'обл. бюджет (2270, реан.та ін '!G39+'освітня субвенція'!G39</f>
        <v>0</v>
      </c>
      <c r="H39" s="24">
        <f>'медична субвенція'!H39+'обл. бюджет (2270, реан.та ін '!H39+'освітня субвенція'!H39</f>
        <v>0</v>
      </c>
      <c r="I39" s="24">
        <f>'медична субвенція'!I39+'обл. бюджет (2270, реан.та ін '!I39+'освітня субвенція'!I39</f>
        <v>0</v>
      </c>
      <c r="J39" s="24">
        <f>'медична субвенція'!J39+'обл. бюджет (2270, реан.та ін '!J39+'освітня субвенція'!J39</f>
        <v>0</v>
      </c>
      <c r="K39" s="24">
        <f>'медична субвенція'!K39+'обл. бюджет (2270, реан.та ін '!K39+'освітня субвенція'!K39</f>
        <v>0</v>
      </c>
      <c r="L39" s="24">
        <f>'медична субвенція'!L39+'обл. бюджет (2270, реан.та ін '!L39+'освітня субвенція'!L39</f>
        <v>0</v>
      </c>
      <c r="M39" s="24">
        <f>'медична субвенція'!M39+'обл. бюджет (2270, реан.та ін '!M39+'освітня субвенція'!M39</f>
        <v>0</v>
      </c>
      <c r="N39" s="24">
        <f>'медична субвенція'!N39+'обл. бюджет (2270, реан.та ін '!N39+'освітня субвенція'!N39</f>
        <v>0</v>
      </c>
      <c r="O39" s="24">
        <f>'медична субвенція'!O39+'обл. бюджет (2270, реан.та ін '!O39+'освітня субвенція'!O39</f>
        <v>0</v>
      </c>
      <c r="P39" s="6"/>
    </row>
    <row r="40" spans="1:16" ht="18.75" x14ac:dyDescent="0.2">
      <c r="A40" s="26" t="s">
        <v>52</v>
      </c>
      <c r="B40" s="21">
        <v>3200</v>
      </c>
      <c r="C40" s="24">
        <f>'медична субвенція'!C40+'обл. бюджет (2270, реан.та ін '!C40+'освітня субвенція'!C40</f>
        <v>0</v>
      </c>
      <c r="D40" s="24">
        <f>'медична субвенція'!D40+'обл. бюджет (2270, реан.та ін '!D40+'освітня субвенція'!D40</f>
        <v>0</v>
      </c>
      <c r="E40" s="24">
        <f>'медична субвенція'!E40+'обл. бюджет (2270, реан.та ін '!E40+'освітня субвенція'!E40</f>
        <v>0</v>
      </c>
      <c r="F40" s="24">
        <f>'медична субвенція'!F40+'обл. бюджет (2270, реан.та ін '!F40+'освітня субвенція'!F40</f>
        <v>0</v>
      </c>
      <c r="G40" s="24">
        <f>'медична субвенція'!G40+'обл. бюджет (2270, реан.та ін '!G40+'освітня субвенція'!G40</f>
        <v>0</v>
      </c>
      <c r="H40" s="24">
        <f>'медична субвенція'!H40+'обл. бюджет (2270, реан.та ін '!H40+'освітня субвенція'!H40</f>
        <v>0</v>
      </c>
      <c r="I40" s="24">
        <f>'медична субвенція'!I40+'обл. бюджет (2270, реан.та ін '!I40+'освітня субвенція'!I40</f>
        <v>0</v>
      </c>
      <c r="J40" s="24">
        <f>'медична субвенція'!J40+'обл. бюджет (2270, реан.та ін '!J40+'освітня субвенція'!J40</f>
        <v>0</v>
      </c>
      <c r="K40" s="24">
        <f>'медична субвенція'!K40+'обл. бюджет (2270, реан.та ін '!K40+'освітня субвенція'!K40</f>
        <v>0</v>
      </c>
      <c r="L40" s="24">
        <f>'медична субвенція'!L40+'обл. бюджет (2270, реан.та ін '!L40+'освітня субвенція'!L40</f>
        <v>0</v>
      </c>
      <c r="M40" s="24">
        <f>'медична субвенція'!M40+'обл. бюджет (2270, реан.та ін '!M40+'освітня субвенція'!M40</f>
        <v>0</v>
      </c>
      <c r="N40" s="24">
        <f>'медична субвенція'!N40+'обл. бюджет (2270, реан.та ін '!N40+'освітня субвенція'!N40</f>
        <v>0</v>
      </c>
      <c r="O40" s="24">
        <f>'медична субвенція'!O40+'обл. бюджет (2270, реан.та ін '!O40+'освітня субвенція'!O40</f>
        <v>0</v>
      </c>
      <c r="P40" s="6"/>
    </row>
    <row r="41" spans="1:16" ht="30" x14ac:dyDescent="0.2">
      <c r="A41" s="26" t="s">
        <v>53</v>
      </c>
      <c r="B41" s="15">
        <v>3210</v>
      </c>
      <c r="C41" s="24">
        <f>'медична субвенція'!C41+'обл. бюджет (2270, реан.та ін '!C41+'освітня субвенція'!C41</f>
        <v>0</v>
      </c>
      <c r="D41" s="24">
        <f>'медична субвенція'!D41+'обл. бюджет (2270, реан.та ін '!D41+'освітня субвенція'!D41</f>
        <v>0</v>
      </c>
      <c r="E41" s="24">
        <f>'медична субвенція'!E41+'обл. бюджет (2270, реан.та ін '!E41+'освітня субвенція'!E41</f>
        <v>0</v>
      </c>
      <c r="F41" s="24">
        <f>'медична субвенція'!F41+'обл. бюджет (2270, реан.та ін '!F41+'освітня субвенція'!F41</f>
        <v>0</v>
      </c>
      <c r="G41" s="24">
        <f>'медична субвенція'!G41+'обл. бюджет (2270, реан.та ін '!G41+'освітня субвенція'!G41</f>
        <v>0</v>
      </c>
      <c r="H41" s="24">
        <f>'медична субвенція'!H41+'обл. бюджет (2270, реан.та ін '!H41+'освітня субвенція'!H41</f>
        <v>0</v>
      </c>
      <c r="I41" s="24">
        <f>'медична субвенція'!I41+'обл. бюджет (2270, реан.та ін '!I41+'освітня субвенція'!I41</f>
        <v>0</v>
      </c>
      <c r="J41" s="24">
        <f>'медична субвенція'!J41+'обл. бюджет (2270, реан.та ін '!J41+'освітня субвенція'!J41</f>
        <v>0</v>
      </c>
      <c r="K41" s="24">
        <f>'медична субвенція'!K41+'обл. бюджет (2270, реан.та ін '!K41+'освітня субвенція'!K41</f>
        <v>0</v>
      </c>
      <c r="L41" s="24">
        <f>'медична субвенція'!L41+'обл. бюджет (2270, реан.та ін '!L41+'освітня субвенція'!L41</f>
        <v>0</v>
      </c>
      <c r="M41" s="24">
        <f>'медична субвенція'!M41+'обл. бюджет (2270, реан.та ін '!M41+'освітня субвенція'!M41</f>
        <v>0</v>
      </c>
      <c r="N41" s="24">
        <f>'медична субвенція'!N41+'обл. бюджет (2270, реан.та ін '!N41+'освітня субвенція'!N41</f>
        <v>0</v>
      </c>
      <c r="O41" s="24">
        <f>'медична субвенція'!O41+'обл. бюджет (2270, реан.та ін '!O41+'освітня субвенція'!O41</f>
        <v>0</v>
      </c>
      <c r="P41" s="6"/>
    </row>
    <row r="42" spans="1:16" ht="18.75" x14ac:dyDescent="0.2">
      <c r="A42" s="26" t="s">
        <v>54</v>
      </c>
      <c r="B42" s="15">
        <v>5000</v>
      </c>
      <c r="C42" s="24">
        <f>'медична субвенція'!C42+'обл. бюджет (2270, реан.та ін '!C42+'освітня субвенція'!C42</f>
        <v>225000</v>
      </c>
      <c r="D42" s="24">
        <f>'медична субвенція'!D42+'обл. бюджет (2270, реан.та ін '!D42+'освітня субвенція'!D42</f>
        <v>226000</v>
      </c>
      <c r="E42" s="24">
        <f>'медична субвенція'!E42+'обл. бюджет (2270, реан.та ін '!E42+'освітня субвенція'!E42</f>
        <v>262060</v>
      </c>
      <c r="F42" s="24">
        <f>'медична субвенція'!F42+'обл. бюджет (2270, реан.та ін '!F42+'освітня субвенція'!F42</f>
        <v>0</v>
      </c>
      <c r="G42" s="24">
        <f>'медична субвенція'!G42+'обл. бюджет (2270, реан.та ін '!G42+'освітня субвенція'!G42</f>
        <v>0</v>
      </c>
      <c r="H42" s="24">
        <f>'медична субвенція'!H42+'обл. бюджет (2270, реан.та ін '!H42+'освітня субвенція'!H42</f>
        <v>0</v>
      </c>
      <c r="I42" s="24">
        <f>'медична субвенція'!I42+'обл. бюджет (2270, реан.та ін '!I42+'освітня субвенція'!I42</f>
        <v>0</v>
      </c>
      <c r="J42" s="24">
        <f>'медична субвенція'!J42+'обл. бюджет (2270, реан.та ін '!J42+'освітня субвенція'!J42</f>
        <v>0</v>
      </c>
      <c r="K42" s="24">
        <f>'медична субвенція'!K42+'обл. бюджет (2270, реан.та ін '!K42+'освітня субвенція'!K42</f>
        <v>0</v>
      </c>
      <c r="L42" s="24">
        <f>'медична субвенція'!L42+'обл. бюджет (2270, реан.та ін '!L42+'освітня субвенція'!L42</f>
        <v>0</v>
      </c>
      <c r="M42" s="24">
        <f>'медична субвенція'!M42+'обл. бюджет (2270, реан.та ін '!M42+'освітня субвенція'!M42</f>
        <v>0</v>
      </c>
      <c r="N42" s="24">
        <f>'медична субвенція'!N42+'обл. бюджет (2270, реан.та ін '!N42+'освітня субвенція'!N42</f>
        <v>0</v>
      </c>
      <c r="O42" s="24">
        <f>'медична субвенція'!O42+'обл. бюджет (2270, реан.та ін '!O42+'освітня субвенція'!O42</f>
        <v>713060</v>
      </c>
      <c r="P42" s="24">
        <f>'медична субвенція'!P42+'обл. бюджет (2270, реан.та ін '!P42</f>
        <v>0</v>
      </c>
    </row>
    <row r="43" spans="1:16" ht="18.75" hidden="1" x14ac:dyDescent="0.2">
      <c r="A43" s="33" t="s">
        <v>56</v>
      </c>
      <c r="B43" s="19" t="s">
        <v>14</v>
      </c>
      <c r="C43" s="24" t="e">
        <f>#REF!+#REF!+#REF!</f>
        <v>#REF!</v>
      </c>
      <c r="D43" s="24" t="e">
        <f>#REF!+#REF!+#REF!</f>
        <v>#REF!</v>
      </c>
      <c r="E43" s="24" t="e">
        <f>#REF!+#REF!+#REF!</f>
        <v>#REF!</v>
      </c>
      <c r="F43" s="24" t="e">
        <f>#REF!+#REF!+#REF!</f>
        <v>#REF!</v>
      </c>
      <c r="G43" s="24" t="e">
        <f>#REF!+#REF!+#REF!</f>
        <v>#REF!</v>
      </c>
      <c r="H43" s="24" t="e">
        <f>#REF!+#REF!+#REF!</f>
        <v>#REF!</v>
      </c>
      <c r="I43" s="24" t="e">
        <f>#REF!+#REF!+#REF!</f>
        <v>#REF!</v>
      </c>
      <c r="J43" s="24" t="e">
        <f>#REF!+#REF!+#REF!</f>
        <v>#REF!</v>
      </c>
      <c r="K43" s="24" t="e">
        <f>#REF!+#REF!+#REF!</f>
        <v>#REF!</v>
      </c>
      <c r="L43" s="24" t="e">
        <f>#REF!+#REF!+#REF!</f>
        <v>#REF!</v>
      </c>
      <c r="M43" s="24" t="e">
        <f>#REF!+#REF!+#REF!</f>
        <v>#REF!</v>
      </c>
      <c r="N43" s="24" t="e">
        <f>#REF!+#REF!+#REF!</f>
        <v>#REF!</v>
      </c>
      <c r="O43" s="24" t="e">
        <f>#REF!+#REF!+#REF!</f>
        <v>#REF!</v>
      </c>
    </row>
    <row r="44" spans="1:16" ht="18.75" hidden="1" x14ac:dyDescent="0.2">
      <c r="A44" s="20" t="s">
        <v>15</v>
      </c>
      <c r="B44" s="21">
        <v>2000</v>
      </c>
      <c r="C44" s="24" t="e">
        <f>#REF!+#REF!+#REF!</f>
        <v>#REF!</v>
      </c>
      <c r="D44" s="24" t="e">
        <f>#REF!+#REF!+#REF!</f>
        <v>#REF!</v>
      </c>
      <c r="E44" s="24" t="e">
        <f>#REF!+#REF!+#REF!</f>
        <v>#REF!</v>
      </c>
      <c r="F44" s="24" t="e">
        <f>#REF!+#REF!+#REF!</f>
        <v>#REF!</v>
      </c>
      <c r="G44" s="24" t="e">
        <f>#REF!+#REF!+#REF!</f>
        <v>#REF!</v>
      </c>
      <c r="H44" s="24" t="e">
        <f>#REF!+#REF!+#REF!</f>
        <v>#REF!</v>
      </c>
      <c r="I44" s="24" t="e">
        <f>#REF!+#REF!+#REF!</f>
        <v>#REF!</v>
      </c>
      <c r="J44" s="24" t="e">
        <f>#REF!+#REF!+#REF!</f>
        <v>#REF!</v>
      </c>
      <c r="K44" s="24" t="e">
        <f>#REF!+#REF!+#REF!</f>
        <v>#REF!</v>
      </c>
      <c r="L44" s="24" t="e">
        <f>#REF!+#REF!+#REF!</f>
        <v>#REF!</v>
      </c>
      <c r="M44" s="24" t="e">
        <f>#REF!+#REF!+#REF!</f>
        <v>#REF!</v>
      </c>
      <c r="N44" s="24" t="e">
        <f>#REF!+#REF!+#REF!</f>
        <v>#REF!</v>
      </c>
      <c r="O44" s="24" t="e">
        <f>#REF!+#REF!+#REF!</f>
        <v>#REF!</v>
      </c>
    </row>
    <row r="45" spans="1:16" ht="31.5" hidden="1" x14ac:dyDescent="0.2">
      <c r="A45" s="20" t="s">
        <v>16</v>
      </c>
      <c r="B45" s="21">
        <v>2100</v>
      </c>
      <c r="C45" s="24" t="e">
        <f>#REF!+#REF!+#REF!</f>
        <v>#REF!</v>
      </c>
      <c r="D45" s="24" t="e">
        <f>#REF!+#REF!+#REF!</f>
        <v>#REF!</v>
      </c>
      <c r="E45" s="24" t="e">
        <f>#REF!+#REF!+#REF!</f>
        <v>#REF!</v>
      </c>
      <c r="F45" s="24" t="e">
        <f>#REF!+#REF!+#REF!</f>
        <v>#REF!</v>
      </c>
      <c r="G45" s="24" t="e">
        <f>#REF!+#REF!+#REF!</f>
        <v>#REF!</v>
      </c>
      <c r="H45" s="24" t="e">
        <f>#REF!+#REF!+#REF!</f>
        <v>#REF!</v>
      </c>
      <c r="I45" s="24" t="e">
        <f>#REF!+#REF!+#REF!</f>
        <v>#REF!</v>
      </c>
      <c r="J45" s="24" t="e">
        <f>#REF!+#REF!+#REF!</f>
        <v>#REF!</v>
      </c>
      <c r="K45" s="24" t="e">
        <f>#REF!+#REF!+#REF!</f>
        <v>#REF!</v>
      </c>
      <c r="L45" s="24" t="e">
        <f>#REF!+#REF!+#REF!</f>
        <v>#REF!</v>
      </c>
      <c r="M45" s="24" t="e">
        <f>#REF!+#REF!+#REF!</f>
        <v>#REF!</v>
      </c>
      <c r="N45" s="24" t="e">
        <f>#REF!+#REF!+#REF!</f>
        <v>#REF!</v>
      </c>
      <c r="O45" s="24" t="e">
        <f>#REF!+#REF!+#REF!</f>
        <v>#REF!</v>
      </c>
    </row>
    <row r="46" spans="1:16" ht="18.75" hidden="1" x14ac:dyDescent="0.2">
      <c r="A46" s="22" t="s">
        <v>17</v>
      </c>
      <c r="B46" s="23">
        <v>2110</v>
      </c>
      <c r="C46" s="24" t="e">
        <f>#REF!+#REF!+#REF!</f>
        <v>#REF!</v>
      </c>
      <c r="D46" s="24" t="e">
        <f>#REF!+#REF!+#REF!</f>
        <v>#REF!</v>
      </c>
      <c r="E46" s="24" t="e">
        <f>#REF!+#REF!+#REF!</f>
        <v>#REF!</v>
      </c>
      <c r="F46" s="24" t="e">
        <f>#REF!+#REF!+#REF!</f>
        <v>#REF!</v>
      </c>
      <c r="G46" s="24" t="e">
        <f>#REF!+#REF!+#REF!</f>
        <v>#REF!</v>
      </c>
      <c r="H46" s="24" t="e">
        <f>#REF!+#REF!+#REF!</f>
        <v>#REF!</v>
      </c>
      <c r="I46" s="24" t="e">
        <f>#REF!+#REF!+#REF!</f>
        <v>#REF!</v>
      </c>
      <c r="J46" s="24" t="e">
        <f>#REF!+#REF!+#REF!</f>
        <v>#REF!</v>
      </c>
      <c r="K46" s="24" t="e">
        <f>#REF!+#REF!+#REF!</f>
        <v>#REF!</v>
      </c>
      <c r="L46" s="24" t="e">
        <f>#REF!+#REF!+#REF!</f>
        <v>#REF!</v>
      </c>
      <c r="M46" s="24" t="e">
        <f>#REF!+#REF!+#REF!</f>
        <v>#REF!</v>
      </c>
      <c r="N46" s="24" t="e">
        <f>#REF!+#REF!+#REF!</f>
        <v>#REF!</v>
      </c>
      <c r="O46" s="24" t="e">
        <f>#REF!+#REF!+#REF!</f>
        <v>#REF!</v>
      </c>
    </row>
    <row r="47" spans="1:16" ht="18.75" hidden="1" x14ac:dyDescent="0.2">
      <c r="A47" s="14" t="s">
        <v>18</v>
      </c>
      <c r="B47" s="15">
        <v>2111</v>
      </c>
      <c r="C47" s="24" t="e">
        <f>#REF!+#REF!+#REF!</f>
        <v>#REF!</v>
      </c>
      <c r="D47" s="24" t="e">
        <f>#REF!+#REF!+#REF!</f>
        <v>#REF!</v>
      </c>
      <c r="E47" s="24" t="e">
        <f>#REF!+#REF!+#REF!</f>
        <v>#REF!</v>
      </c>
      <c r="F47" s="24" t="e">
        <f>#REF!+#REF!+#REF!</f>
        <v>#REF!</v>
      </c>
      <c r="G47" s="24" t="e">
        <f>#REF!+#REF!+#REF!</f>
        <v>#REF!</v>
      </c>
      <c r="H47" s="24" t="e">
        <f>#REF!+#REF!+#REF!</f>
        <v>#REF!</v>
      </c>
      <c r="I47" s="24" t="e">
        <f>#REF!+#REF!+#REF!</f>
        <v>#REF!</v>
      </c>
      <c r="J47" s="24" t="e">
        <f>#REF!+#REF!+#REF!</f>
        <v>#REF!</v>
      </c>
      <c r="K47" s="24" t="e">
        <f>#REF!+#REF!+#REF!</f>
        <v>#REF!</v>
      </c>
      <c r="L47" s="24" t="e">
        <f>#REF!+#REF!+#REF!</f>
        <v>#REF!</v>
      </c>
      <c r="M47" s="24" t="e">
        <f>#REF!+#REF!+#REF!</f>
        <v>#REF!</v>
      </c>
      <c r="N47" s="24" t="e">
        <f>#REF!+#REF!+#REF!</f>
        <v>#REF!</v>
      </c>
      <c r="O47" s="24" t="e">
        <f>#REF!+#REF!+#REF!</f>
        <v>#REF!</v>
      </c>
    </row>
    <row r="48" spans="1:16" ht="30" hidden="1" x14ac:dyDescent="0.2">
      <c r="A48" s="14" t="s">
        <v>19</v>
      </c>
      <c r="B48" s="15">
        <v>2112</v>
      </c>
      <c r="C48" s="24" t="e">
        <f>#REF!+#REF!+#REF!</f>
        <v>#REF!</v>
      </c>
      <c r="D48" s="24" t="e">
        <f>#REF!+#REF!+#REF!</f>
        <v>#REF!</v>
      </c>
      <c r="E48" s="24" t="e">
        <f>#REF!+#REF!+#REF!</f>
        <v>#REF!</v>
      </c>
      <c r="F48" s="24" t="e">
        <f>#REF!+#REF!+#REF!</f>
        <v>#REF!</v>
      </c>
      <c r="G48" s="24" t="e">
        <f>#REF!+#REF!+#REF!</f>
        <v>#REF!</v>
      </c>
      <c r="H48" s="24" t="e">
        <f>#REF!+#REF!+#REF!</f>
        <v>#REF!</v>
      </c>
      <c r="I48" s="24" t="e">
        <f>#REF!+#REF!+#REF!</f>
        <v>#REF!</v>
      </c>
      <c r="J48" s="24" t="e">
        <f>#REF!+#REF!+#REF!</f>
        <v>#REF!</v>
      </c>
      <c r="K48" s="24" t="e">
        <f>#REF!+#REF!+#REF!</f>
        <v>#REF!</v>
      </c>
      <c r="L48" s="24" t="e">
        <f>#REF!+#REF!+#REF!</f>
        <v>#REF!</v>
      </c>
      <c r="M48" s="24" t="e">
        <f>#REF!+#REF!+#REF!</f>
        <v>#REF!</v>
      </c>
      <c r="N48" s="24" t="e">
        <f>#REF!+#REF!+#REF!</f>
        <v>#REF!</v>
      </c>
      <c r="O48" s="24" t="e">
        <f>#REF!+#REF!+#REF!</f>
        <v>#REF!</v>
      </c>
    </row>
    <row r="49" spans="1:15" ht="18.75" hidden="1" x14ac:dyDescent="0.2">
      <c r="A49" s="22" t="s">
        <v>20</v>
      </c>
      <c r="B49" s="23">
        <v>2120</v>
      </c>
      <c r="C49" s="24" t="e">
        <f>#REF!+#REF!+#REF!</f>
        <v>#REF!</v>
      </c>
      <c r="D49" s="24" t="e">
        <f>#REF!+#REF!+#REF!</f>
        <v>#REF!</v>
      </c>
      <c r="E49" s="24" t="e">
        <f>#REF!+#REF!+#REF!</f>
        <v>#REF!</v>
      </c>
      <c r="F49" s="24" t="e">
        <f>#REF!+#REF!+#REF!</f>
        <v>#REF!</v>
      </c>
      <c r="G49" s="24" t="e">
        <f>#REF!+#REF!+#REF!</f>
        <v>#REF!</v>
      </c>
      <c r="H49" s="24" t="e">
        <f>#REF!+#REF!+#REF!</f>
        <v>#REF!</v>
      </c>
      <c r="I49" s="24" t="e">
        <f>#REF!+#REF!+#REF!</f>
        <v>#REF!</v>
      </c>
      <c r="J49" s="24" t="e">
        <f>#REF!+#REF!+#REF!</f>
        <v>#REF!</v>
      </c>
      <c r="K49" s="24" t="e">
        <f>#REF!+#REF!+#REF!</f>
        <v>#REF!</v>
      </c>
      <c r="L49" s="24" t="e">
        <f>#REF!+#REF!+#REF!</f>
        <v>#REF!</v>
      </c>
      <c r="M49" s="24" t="e">
        <f>#REF!+#REF!+#REF!</f>
        <v>#REF!</v>
      </c>
      <c r="N49" s="24" t="e">
        <f>#REF!+#REF!+#REF!</f>
        <v>#REF!</v>
      </c>
      <c r="O49" s="24" t="e">
        <f>#REF!+#REF!+#REF!</f>
        <v>#REF!</v>
      </c>
    </row>
    <row r="50" spans="1:15" ht="18.75" hidden="1" x14ac:dyDescent="0.2">
      <c r="A50" s="22" t="s">
        <v>21</v>
      </c>
      <c r="B50" s="23">
        <v>2200</v>
      </c>
      <c r="C50" s="24" t="e">
        <f>#REF!+#REF!+#REF!</f>
        <v>#REF!</v>
      </c>
      <c r="D50" s="24" t="e">
        <f>#REF!+#REF!+#REF!</f>
        <v>#REF!</v>
      </c>
      <c r="E50" s="24" t="e">
        <f>#REF!+#REF!+#REF!</f>
        <v>#REF!</v>
      </c>
      <c r="F50" s="24" t="e">
        <f>#REF!+#REF!+#REF!</f>
        <v>#REF!</v>
      </c>
      <c r="G50" s="24" t="e">
        <f>#REF!+#REF!+#REF!</f>
        <v>#REF!</v>
      </c>
      <c r="H50" s="24" t="e">
        <f>#REF!+#REF!+#REF!</f>
        <v>#REF!</v>
      </c>
      <c r="I50" s="24" t="e">
        <f>#REF!+#REF!+#REF!</f>
        <v>#REF!</v>
      </c>
      <c r="J50" s="24" t="e">
        <f>#REF!+#REF!+#REF!</f>
        <v>#REF!</v>
      </c>
      <c r="K50" s="24" t="e">
        <f>#REF!+#REF!+#REF!</f>
        <v>#REF!</v>
      </c>
      <c r="L50" s="24" t="e">
        <f>#REF!+#REF!+#REF!</f>
        <v>#REF!</v>
      </c>
      <c r="M50" s="24" t="e">
        <f>#REF!+#REF!+#REF!</f>
        <v>#REF!</v>
      </c>
      <c r="N50" s="24" t="e">
        <f>#REF!+#REF!+#REF!</f>
        <v>#REF!</v>
      </c>
      <c r="O50" s="24" t="e">
        <f>#REF!+#REF!+#REF!</f>
        <v>#REF!</v>
      </c>
    </row>
    <row r="51" spans="1:15" ht="30" hidden="1" x14ac:dyDescent="0.2">
      <c r="A51" s="14" t="s">
        <v>22</v>
      </c>
      <c r="B51" s="15">
        <v>2210</v>
      </c>
      <c r="C51" s="24" t="e">
        <f>#REF!+#REF!+#REF!</f>
        <v>#REF!</v>
      </c>
      <c r="D51" s="24" t="e">
        <f>#REF!+#REF!+#REF!</f>
        <v>#REF!</v>
      </c>
      <c r="E51" s="24" t="e">
        <f>#REF!+#REF!+#REF!</f>
        <v>#REF!</v>
      </c>
      <c r="F51" s="24" t="e">
        <f>#REF!+#REF!+#REF!</f>
        <v>#REF!</v>
      </c>
      <c r="G51" s="24" t="e">
        <f>#REF!+#REF!+#REF!</f>
        <v>#REF!</v>
      </c>
      <c r="H51" s="24" t="e">
        <f>#REF!+#REF!+#REF!</f>
        <v>#REF!</v>
      </c>
      <c r="I51" s="24" t="e">
        <f>#REF!+#REF!+#REF!</f>
        <v>#REF!</v>
      </c>
      <c r="J51" s="24" t="e">
        <f>#REF!+#REF!+#REF!</f>
        <v>#REF!</v>
      </c>
      <c r="K51" s="24" t="e">
        <f>#REF!+#REF!+#REF!</f>
        <v>#REF!</v>
      </c>
      <c r="L51" s="24" t="e">
        <f>#REF!+#REF!+#REF!</f>
        <v>#REF!</v>
      </c>
      <c r="M51" s="24" t="e">
        <f>#REF!+#REF!+#REF!</f>
        <v>#REF!</v>
      </c>
      <c r="N51" s="24" t="e">
        <f>#REF!+#REF!+#REF!</f>
        <v>#REF!</v>
      </c>
      <c r="O51" s="24" t="e">
        <f>#REF!+#REF!+#REF!</f>
        <v>#REF!</v>
      </c>
    </row>
    <row r="52" spans="1:15" ht="30" hidden="1" x14ac:dyDescent="0.2">
      <c r="A52" s="14" t="s">
        <v>23</v>
      </c>
      <c r="B52" s="15">
        <v>2220</v>
      </c>
      <c r="C52" s="24" t="e">
        <f>#REF!+#REF!+#REF!</f>
        <v>#REF!</v>
      </c>
      <c r="D52" s="24" t="e">
        <f>#REF!+#REF!+#REF!</f>
        <v>#REF!</v>
      </c>
      <c r="E52" s="24" t="e">
        <f>#REF!+#REF!+#REF!</f>
        <v>#REF!</v>
      </c>
      <c r="F52" s="24" t="e">
        <f>#REF!+#REF!+#REF!</f>
        <v>#REF!</v>
      </c>
      <c r="G52" s="24" t="e">
        <f>#REF!+#REF!+#REF!</f>
        <v>#REF!</v>
      </c>
      <c r="H52" s="24" t="e">
        <f>#REF!+#REF!+#REF!</f>
        <v>#REF!</v>
      </c>
      <c r="I52" s="24" t="e">
        <f>#REF!+#REF!+#REF!</f>
        <v>#REF!</v>
      </c>
      <c r="J52" s="24" t="e">
        <f>#REF!+#REF!+#REF!</f>
        <v>#REF!</v>
      </c>
      <c r="K52" s="24" t="e">
        <f>#REF!+#REF!+#REF!</f>
        <v>#REF!</v>
      </c>
      <c r="L52" s="24" t="e">
        <f>#REF!+#REF!+#REF!</f>
        <v>#REF!</v>
      </c>
      <c r="M52" s="24" t="e">
        <f>#REF!+#REF!+#REF!</f>
        <v>#REF!</v>
      </c>
      <c r="N52" s="24" t="e">
        <f>#REF!+#REF!+#REF!</f>
        <v>#REF!</v>
      </c>
      <c r="O52" s="24" t="e">
        <f>#REF!+#REF!+#REF!</f>
        <v>#REF!</v>
      </c>
    </row>
    <row r="53" spans="1:15" ht="18.75" hidden="1" x14ac:dyDescent="0.2">
      <c r="A53" s="14" t="s">
        <v>24</v>
      </c>
      <c r="B53" s="15">
        <v>2230</v>
      </c>
      <c r="C53" s="24" t="e">
        <f>#REF!+#REF!+#REF!</f>
        <v>#REF!</v>
      </c>
      <c r="D53" s="24" t="e">
        <f>#REF!+#REF!+#REF!</f>
        <v>#REF!</v>
      </c>
      <c r="E53" s="24" t="e">
        <f>#REF!+#REF!+#REF!</f>
        <v>#REF!</v>
      </c>
      <c r="F53" s="24" t="e">
        <f>#REF!+#REF!+#REF!</f>
        <v>#REF!</v>
      </c>
      <c r="G53" s="24" t="e">
        <f>#REF!+#REF!+#REF!</f>
        <v>#REF!</v>
      </c>
      <c r="H53" s="24" t="e">
        <f>#REF!+#REF!+#REF!</f>
        <v>#REF!</v>
      </c>
      <c r="I53" s="24" t="e">
        <f>#REF!+#REF!+#REF!</f>
        <v>#REF!</v>
      </c>
      <c r="J53" s="24" t="e">
        <f>#REF!+#REF!+#REF!</f>
        <v>#REF!</v>
      </c>
      <c r="K53" s="24" t="e">
        <f>#REF!+#REF!+#REF!</f>
        <v>#REF!</v>
      </c>
      <c r="L53" s="24" t="e">
        <f>#REF!+#REF!+#REF!</f>
        <v>#REF!</v>
      </c>
      <c r="M53" s="24" t="e">
        <f>#REF!+#REF!+#REF!</f>
        <v>#REF!</v>
      </c>
      <c r="N53" s="24" t="e">
        <f>#REF!+#REF!+#REF!</f>
        <v>#REF!</v>
      </c>
      <c r="O53" s="24" t="e">
        <f>#REF!+#REF!+#REF!</f>
        <v>#REF!</v>
      </c>
    </row>
    <row r="54" spans="1:15" ht="18.75" hidden="1" x14ac:dyDescent="0.2">
      <c r="A54" s="14" t="s">
        <v>25</v>
      </c>
      <c r="B54" s="15">
        <v>2240</v>
      </c>
      <c r="C54" s="24" t="e">
        <f>#REF!+#REF!+#REF!</f>
        <v>#REF!</v>
      </c>
      <c r="D54" s="24" t="e">
        <f>#REF!+#REF!+#REF!</f>
        <v>#REF!</v>
      </c>
      <c r="E54" s="24" t="e">
        <f>#REF!+#REF!+#REF!</f>
        <v>#REF!</v>
      </c>
      <c r="F54" s="24" t="e">
        <f>#REF!+#REF!+#REF!</f>
        <v>#REF!</v>
      </c>
      <c r="G54" s="24" t="e">
        <f>#REF!+#REF!+#REF!</f>
        <v>#REF!</v>
      </c>
      <c r="H54" s="24" t="e">
        <f>#REF!+#REF!+#REF!</f>
        <v>#REF!</v>
      </c>
      <c r="I54" s="24" t="e">
        <f>#REF!+#REF!+#REF!</f>
        <v>#REF!</v>
      </c>
      <c r="J54" s="24" t="e">
        <f>#REF!+#REF!+#REF!</f>
        <v>#REF!</v>
      </c>
      <c r="K54" s="24" t="e">
        <f>#REF!+#REF!+#REF!</f>
        <v>#REF!</v>
      </c>
      <c r="L54" s="24" t="e">
        <f>#REF!+#REF!+#REF!</f>
        <v>#REF!</v>
      </c>
      <c r="M54" s="24" t="e">
        <f>#REF!+#REF!+#REF!</f>
        <v>#REF!</v>
      </c>
      <c r="N54" s="24" t="e">
        <f>#REF!+#REF!+#REF!</f>
        <v>#REF!</v>
      </c>
      <c r="O54" s="24" t="e">
        <f>#REF!+#REF!+#REF!</f>
        <v>#REF!</v>
      </c>
    </row>
    <row r="55" spans="1:15" ht="18.75" hidden="1" x14ac:dyDescent="0.2">
      <c r="A55" s="14" t="s">
        <v>26</v>
      </c>
      <c r="B55" s="15">
        <v>2250</v>
      </c>
      <c r="C55" s="24" t="e">
        <f>#REF!+#REF!+#REF!</f>
        <v>#REF!</v>
      </c>
      <c r="D55" s="24" t="e">
        <f>#REF!+#REF!+#REF!</f>
        <v>#REF!</v>
      </c>
      <c r="E55" s="24" t="e">
        <f>#REF!+#REF!+#REF!</f>
        <v>#REF!</v>
      </c>
      <c r="F55" s="24" t="e">
        <f>#REF!+#REF!+#REF!</f>
        <v>#REF!</v>
      </c>
      <c r="G55" s="24" t="e">
        <f>#REF!+#REF!+#REF!</f>
        <v>#REF!</v>
      </c>
      <c r="H55" s="24" t="e">
        <f>#REF!+#REF!+#REF!</f>
        <v>#REF!</v>
      </c>
      <c r="I55" s="24" t="e">
        <f>#REF!+#REF!+#REF!</f>
        <v>#REF!</v>
      </c>
      <c r="J55" s="24" t="e">
        <f>#REF!+#REF!+#REF!</f>
        <v>#REF!</v>
      </c>
      <c r="K55" s="24" t="e">
        <f>#REF!+#REF!+#REF!</f>
        <v>#REF!</v>
      </c>
      <c r="L55" s="24" t="e">
        <f>#REF!+#REF!+#REF!</f>
        <v>#REF!</v>
      </c>
      <c r="M55" s="24" t="e">
        <f>#REF!+#REF!+#REF!</f>
        <v>#REF!</v>
      </c>
      <c r="N55" s="24" t="e">
        <f>#REF!+#REF!+#REF!</f>
        <v>#REF!</v>
      </c>
      <c r="O55" s="24" t="e">
        <f>#REF!+#REF!+#REF!</f>
        <v>#REF!</v>
      </c>
    </row>
    <row r="56" spans="1:15" ht="30" hidden="1" x14ac:dyDescent="0.2">
      <c r="A56" s="25" t="s">
        <v>27</v>
      </c>
      <c r="B56" s="21">
        <v>2260</v>
      </c>
      <c r="C56" s="24" t="e">
        <f>#REF!+#REF!+#REF!</f>
        <v>#REF!</v>
      </c>
      <c r="D56" s="24" t="e">
        <f>#REF!+#REF!+#REF!</f>
        <v>#REF!</v>
      </c>
      <c r="E56" s="24" t="e">
        <f>#REF!+#REF!+#REF!</f>
        <v>#REF!</v>
      </c>
      <c r="F56" s="24" t="e">
        <f>#REF!+#REF!+#REF!</f>
        <v>#REF!</v>
      </c>
      <c r="G56" s="24" t="e">
        <f>#REF!+#REF!+#REF!</f>
        <v>#REF!</v>
      </c>
      <c r="H56" s="24" t="e">
        <f>#REF!+#REF!+#REF!</f>
        <v>#REF!</v>
      </c>
      <c r="I56" s="24" t="e">
        <f>#REF!+#REF!+#REF!</f>
        <v>#REF!</v>
      </c>
      <c r="J56" s="24" t="e">
        <f>#REF!+#REF!+#REF!</f>
        <v>#REF!</v>
      </c>
      <c r="K56" s="24" t="e">
        <f>#REF!+#REF!+#REF!</f>
        <v>#REF!</v>
      </c>
      <c r="L56" s="24" t="e">
        <f>#REF!+#REF!+#REF!</f>
        <v>#REF!</v>
      </c>
      <c r="M56" s="24" t="e">
        <f>#REF!+#REF!+#REF!</f>
        <v>#REF!</v>
      </c>
      <c r="N56" s="24" t="e">
        <f>#REF!+#REF!+#REF!</f>
        <v>#REF!</v>
      </c>
      <c r="O56" s="24" t="e">
        <f>#REF!+#REF!+#REF!</f>
        <v>#REF!</v>
      </c>
    </row>
    <row r="57" spans="1:15" ht="30" hidden="1" x14ac:dyDescent="0.2">
      <c r="A57" s="22" t="s">
        <v>28</v>
      </c>
      <c r="B57" s="23">
        <v>2270</v>
      </c>
      <c r="C57" s="24" t="e">
        <f>#REF!+#REF!+#REF!</f>
        <v>#REF!</v>
      </c>
      <c r="D57" s="24" t="e">
        <f>#REF!+#REF!+#REF!</f>
        <v>#REF!</v>
      </c>
      <c r="E57" s="24" t="e">
        <f>#REF!+#REF!+#REF!</f>
        <v>#REF!</v>
      </c>
      <c r="F57" s="24" t="e">
        <f>#REF!+#REF!+#REF!</f>
        <v>#REF!</v>
      </c>
      <c r="G57" s="24" t="e">
        <f>#REF!+#REF!+#REF!</f>
        <v>#REF!</v>
      </c>
      <c r="H57" s="24" t="e">
        <f>#REF!+#REF!+#REF!</f>
        <v>#REF!</v>
      </c>
      <c r="I57" s="24" t="e">
        <f>#REF!+#REF!+#REF!</f>
        <v>#REF!</v>
      </c>
      <c r="J57" s="24" t="e">
        <f>#REF!+#REF!+#REF!</f>
        <v>#REF!</v>
      </c>
      <c r="K57" s="24" t="e">
        <f>#REF!+#REF!+#REF!</f>
        <v>#REF!</v>
      </c>
      <c r="L57" s="24" t="e">
        <f>#REF!+#REF!+#REF!</f>
        <v>#REF!</v>
      </c>
      <c r="M57" s="24" t="e">
        <f>#REF!+#REF!+#REF!</f>
        <v>#REF!</v>
      </c>
      <c r="N57" s="24" t="e">
        <f>#REF!+#REF!+#REF!</f>
        <v>#REF!</v>
      </c>
      <c r="O57" s="24" t="e">
        <f>#REF!+#REF!+#REF!</f>
        <v>#REF!</v>
      </c>
    </row>
    <row r="58" spans="1:15" ht="18.75" hidden="1" x14ac:dyDescent="0.2">
      <c r="A58" s="26" t="s">
        <v>29</v>
      </c>
      <c r="B58" s="15">
        <v>2271</v>
      </c>
      <c r="C58" s="24" t="e">
        <f>#REF!+#REF!+#REF!</f>
        <v>#REF!</v>
      </c>
      <c r="D58" s="24" t="e">
        <f>#REF!+#REF!+#REF!</f>
        <v>#REF!</v>
      </c>
      <c r="E58" s="24" t="e">
        <f>#REF!+#REF!+#REF!</f>
        <v>#REF!</v>
      </c>
      <c r="F58" s="24" t="e">
        <f>#REF!+#REF!+#REF!</f>
        <v>#REF!</v>
      </c>
      <c r="G58" s="24" t="e">
        <f>#REF!+#REF!+#REF!</f>
        <v>#REF!</v>
      </c>
      <c r="H58" s="24" t="e">
        <f>#REF!+#REF!+#REF!</f>
        <v>#REF!</v>
      </c>
      <c r="I58" s="24" t="e">
        <f>#REF!+#REF!+#REF!</f>
        <v>#REF!</v>
      </c>
      <c r="J58" s="24" t="e">
        <f>#REF!+#REF!+#REF!</f>
        <v>#REF!</v>
      </c>
      <c r="K58" s="24" t="e">
        <f>#REF!+#REF!+#REF!</f>
        <v>#REF!</v>
      </c>
      <c r="L58" s="24" t="e">
        <f>#REF!+#REF!+#REF!</f>
        <v>#REF!</v>
      </c>
      <c r="M58" s="24" t="e">
        <f>#REF!+#REF!+#REF!</f>
        <v>#REF!</v>
      </c>
      <c r="N58" s="24" t="e">
        <f>#REF!+#REF!+#REF!</f>
        <v>#REF!</v>
      </c>
      <c r="O58" s="24" t="e">
        <f>#REF!+#REF!+#REF!</f>
        <v>#REF!</v>
      </c>
    </row>
    <row r="59" spans="1:15" ht="30" hidden="1" x14ac:dyDescent="0.2">
      <c r="A59" s="26" t="s">
        <v>30</v>
      </c>
      <c r="B59" s="15">
        <v>2272</v>
      </c>
      <c r="C59" s="24" t="e">
        <f>#REF!+#REF!+#REF!</f>
        <v>#REF!</v>
      </c>
      <c r="D59" s="24" t="e">
        <f>#REF!+#REF!+#REF!</f>
        <v>#REF!</v>
      </c>
      <c r="E59" s="24" t="e">
        <f>#REF!+#REF!+#REF!</f>
        <v>#REF!</v>
      </c>
      <c r="F59" s="24" t="e">
        <f>#REF!+#REF!+#REF!</f>
        <v>#REF!</v>
      </c>
      <c r="G59" s="24" t="e">
        <f>#REF!+#REF!+#REF!</f>
        <v>#REF!</v>
      </c>
      <c r="H59" s="24" t="e">
        <f>#REF!+#REF!+#REF!</f>
        <v>#REF!</v>
      </c>
      <c r="I59" s="24" t="e">
        <f>#REF!+#REF!+#REF!</f>
        <v>#REF!</v>
      </c>
      <c r="J59" s="24" t="e">
        <f>#REF!+#REF!+#REF!</f>
        <v>#REF!</v>
      </c>
      <c r="K59" s="24" t="e">
        <f>#REF!+#REF!+#REF!</f>
        <v>#REF!</v>
      </c>
      <c r="L59" s="24" t="e">
        <f>#REF!+#REF!+#REF!</f>
        <v>#REF!</v>
      </c>
      <c r="M59" s="24" t="e">
        <f>#REF!+#REF!+#REF!</f>
        <v>#REF!</v>
      </c>
      <c r="N59" s="24" t="e">
        <f>#REF!+#REF!+#REF!</f>
        <v>#REF!</v>
      </c>
      <c r="O59" s="24" t="e">
        <f>#REF!+#REF!+#REF!</f>
        <v>#REF!</v>
      </c>
    </row>
    <row r="60" spans="1:15" ht="18.75" hidden="1" x14ac:dyDescent="0.2">
      <c r="A60" s="26" t="s">
        <v>31</v>
      </c>
      <c r="B60" s="15">
        <v>2273</v>
      </c>
      <c r="C60" s="24" t="e">
        <f>#REF!+#REF!+#REF!</f>
        <v>#REF!</v>
      </c>
      <c r="D60" s="24" t="e">
        <f>#REF!+#REF!+#REF!</f>
        <v>#REF!</v>
      </c>
      <c r="E60" s="24" t="e">
        <f>#REF!+#REF!+#REF!</f>
        <v>#REF!</v>
      </c>
      <c r="F60" s="24" t="e">
        <f>#REF!+#REF!+#REF!</f>
        <v>#REF!</v>
      </c>
      <c r="G60" s="24" t="e">
        <f>#REF!+#REF!+#REF!</f>
        <v>#REF!</v>
      </c>
      <c r="H60" s="24" t="e">
        <f>#REF!+#REF!+#REF!</f>
        <v>#REF!</v>
      </c>
      <c r="I60" s="24" t="e">
        <f>#REF!+#REF!+#REF!</f>
        <v>#REF!</v>
      </c>
      <c r="J60" s="24" t="e">
        <f>#REF!+#REF!+#REF!</f>
        <v>#REF!</v>
      </c>
      <c r="K60" s="24" t="e">
        <f>#REF!+#REF!+#REF!</f>
        <v>#REF!</v>
      </c>
      <c r="L60" s="24" t="e">
        <f>#REF!+#REF!+#REF!</f>
        <v>#REF!</v>
      </c>
      <c r="M60" s="24" t="e">
        <f>#REF!+#REF!+#REF!</f>
        <v>#REF!</v>
      </c>
      <c r="N60" s="24" t="e">
        <f>#REF!+#REF!+#REF!</f>
        <v>#REF!</v>
      </c>
      <c r="O60" s="24" t="e">
        <f>#REF!+#REF!+#REF!</f>
        <v>#REF!</v>
      </c>
    </row>
    <row r="61" spans="1:15" ht="18.75" hidden="1" x14ac:dyDescent="0.2">
      <c r="A61" s="26" t="s">
        <v>32</v>
      </c>
      <c r="B61" s="15">
        <v>2274</v>
      </c>
      <c r="C61" s="24" t="e">
        <f>#REF!+#REF!+#REF!</f>
        <v>#REF!</v>
      </c>
      <c r="D61" s="24" t="e">
        <f>#REF!+#REF!+#REF!</f>
        <v>#REF!</v>
      </c>
      <c r="E61" s="24" t="e">
        <f>#REF!+#REF!+#REF!</f>
        <v>#REF!</v>
      </c>
      <c r="F61" s="24" t="e">
        <f>#REF!+#REF!+#REF!</f>
        <v>#REF!</v>
      </c>
      <c r="G61" s="24" t="e">
        <f>#REF!+#REF!+#REF!</f>
        <v>#REF!</v>
      </c>
      <c r="H61" s="24" t="e">
        <f>#REF!+#REF!+#REF!</f>
        <v>#REF!</v>
      </c>
      <c r="I61" s="24" t="e">
        <f>#REF!+#REF!+#REF!</f>
        <v>#REF!</v>
      </c>
      <c r="J61" s="24" t="e">
        <f>#REF!+#REF!+#REF!</f>
        <v>#REF!</v>
      </c>
      <c r="K61" s="24" t="e">
        <f>#REF!+#REF!+#REF!</f>
        <v>#REF!</v>
      </c>
      <c r="L61" s="24" t="e">
        <f>#REF!+#REF!+#REF!</f>
        <v>#REF!</v>
      </c>
      <c r="M61" s="24" t="e">
        <f>#REF!+#REF!+#REF!</f>
        <v>#REF!</v>
      </c>
      <c r="N61" s="24" t="e">
        <f>#REF!+#REF!+#REF!</f>
        <v>#REF!</v>
      </c>
      <c r="O61" s="24" t="e">
        <f>#REF!+#REF!+#REF!</f>
        <v>#REF!</v>
      </c>
    </row>
    <row r="62" spans="1:15" ht="18.75" hidden="1" x14ac:dyDescent="0.2">
      <c r="A62" s="26" t="s">
        <v>33</v>
      </c>
      <c r="B62" s="15">
        <v>2275</v>
      </c>
      <c r="C62" s="24" t="e">
        <f>#REF!+#REF!+#REF!</f>
        <v>#REF!</v>
      </c>
      <c r="D62" s="24" t="e">
        <f>#REF!+#REF!+#REF!</f>
        <v>#REF!</v>
      </c>
      <c r="E62" s="24" t="e">
        <f>#REF!+#REF!+#REF!</f>
        <v>#REF!</v>
      </c>
      <c r="F62" s="24" t="e">
        <f>#REF!+#REF!+#REF!</f>
        <v>#REF!</v>
      </c>
      <c r="G62" s="24" t="e">
        <f>#REF!+#REF!+#REF!</f>
        <v>#REF!</v>
      </c>
      <c r="H62" s="24" t="e">
        <f>#REF!+#REF!+#REF!</f>
        <v>#REF!</v>
      </c>
      <c r="I62" s="24" t="e">
        <f>#REF!+#REF!+#REF!</f>
        <v>#REF!</v>
      </c>
      <c r="J62" s="24" t="e">
        <f>#REF!+#REF!+#REF!</f>
        <v>#REF!</v>
      </c>
      <c r="K62" s="24" t="e">
        <f>#REF!+#REF!+#REF!</f>
        <v>#REF!</v>
      </c>
      <c r="L62" s="24" t="e">
        <f>#REF!+#REF!+#REF!</f>
        <v>#REF!</v>
      </c>
      <c r="M62" s="24" t="e">
        <f>#REF!+#REF!+#REF!</f>
        <v>#REF!</v>
      </c>
      <c r="N62" s="24" t="e">
        <f>#REF!+#REF!+#REF!</f>
        <v>#REF!</v>
      </c>
      <c r="O62" s="24" t="e">
        <f>#REF!+#REF!+#REF!</f>
        <v>#REF!</v>
      </c>
    </row>
    <row r="63" spans="1:15" ht="45" hidden="1" x14ac:dyDescent="0.2">
      <c r="A63" s="22" t="s">
        <v>34</v>
      </c>
      <c r="B63" s="23">
        <v>2280</v>
      </c>
      <c r="C63" s="24" t="e">
        <f>#REF!+#REF!+#REF!</f>
        <v>#REF!</v>
      </c>
      <c r="D63" s="24" t="e">
        <f>#REF!+#REF!+#REF!</f>
        <v>#REF!</v>
      </c>
      <c r="E63" s="24" t="e">
        <f>#REF!+#REF!+#REF!</f>
        <v>#REF!</v>
      </c>
      <c r="F63" s="24" t="e">
        <f>#REF!+#REF!+#REF!</f>
        <v>#REF!</v>
      </c>
      <c r="G63" s="24" t="e">
        <f>#REF!+#REF!+#REF!</f>
        <v>#REF!</v>
      </c>
      <c r="H63" s="24" t="e">
        <f>#REF!+#REF!+#REF!</f>
        <v>#REF!</v>
      </c>
      <c r="I63" s="24" t="e">
        <f>#REF!+#REF!+#REF!</f>
        <v>#REF!</v>
      </c>
      <c r="J63" s="24" t="e">
        <f>#REF!+#REF!+#REF!</f>
        <v>#REF!</v>
      </c>
      <c r="K63" s="24" t="e">
        <f>#REF!+#REF!+#REF!</f>
        <v>#REF!</v>
      </c>
      <c r="L63" s="24" t="e">
        <f>#REF!+#REF!+#REF!</f>
        <v>#REF!</v>
      </c>
      <c r="M63" s="24" t="e">
        <f>#REF!+#REF!+#REF!</f>
        <v>#REF!</v>
      </c>
      <c r="N63" s="24" t="e">
        <f>#REF!+#REF!+#REF!</f>
        <v>#REF!</v>
      </c>
      <c r="O63" s="24" t="e">
        <f>#REF!+#REF!+#REF!</f>
        <v>#REF!</v>
      </c>
    </row>
    <row r="64" spans="1:15" ht="45" hidden="1" x14ac:dyDescent="0.2">
      <c r="A64" s="27" t="s">
        <v>35</v>
      </c>
      <c r="B64" s="15">
        <v>2281</v>
      </c>
      <c r="C64" s="24" t="e">
        <f>#REF!+#REF!+#REF!</f>
        <v>#REF!</v>
      </c>
      <c r="D64" s="24" t="e">
        <f>#REF!+#REF!+#REF!</f>
        <v>#REF!</v>
      </c>
      <c r="E64" s="24" t="e">
        <f>#REF!+#REF!+#REF!</f>
        <v>#REF!</v>
      </c>
      <c r="F64" s="24" t="e">
        <f>#REF!+#REF!+#REF!</f>
        <v>#REF!</v>
      </c>
      <c r="G64" s="24" t="e">
        <f>#REF!+#REF!+#REF!</f>
        <v>#REF!</v>
      </c>
      <c r="H64" s="24" t="e">
        <f>#REF!+#REF!+#REF!</f>
        <v>#REF!</v>
      </c>
      <c r="I64" s="24" t="e">
        <f>#REF!+#REF!+#REF!</f>
        <v>#REF!</v>
      </c>
      <c r="J64" s="24" t="e">
        <f>#REF!+#REF!+#REF!</f>
        <v>#REF!</v>
      </c>
      <c r="K64" s="24" t="e">
        <f>#REF!+#REF!+#REF!</f>
        <v>#REF!</v>
      </c>
      <c r="L64" s="24" t="e">
        <f>#REF!+#REF!+#REF!</f>
        <v>#REF!</v>
      </c>
      <c r="M64" s="24" t="e">
        <f>#REF!+#REF!+#REF!</f>
        <v>#REF!</v>
      </c>
      <c r="N64" s="24" t="e">
        <f>#REF!+#REF!+#REF!</f>
        <v>#REF!</v>
      </c>
      <c r="O64" s="24" t="e">
        <f>#REF!+#REF!+#REF!</f>
        <v>#REF!</v>
      </c>
    </row>
    <row r="65" spans="1:15" ht="45" hidden="1" x14ac:dyDescent="0.2">
      <c r="A65" s="27" t="s">
        <v>36</v>
      </c>
      <c r="B65" s="15">
        <v>2282</v>
      </c>
      <c r="C65" s="24" t="e">
        <f>#REF!+#REF!+#REF!</f>
        <v>#REF!</v>
      </c>
      <c r="D65" s="24" t="e">
        <f>#REF!+#REF!+#REF!</f>
        <v>#REF!</v>
      </c>
      <c r="E65" s="24" t="e">
        <f>#REF!+#REF!+#REF!</f>
        <v>#REF!</v>
      </c>
      <c r="F65" s="24" t="e">
        <f>#REF!+#REF!+#REF!</f>
        <v>#REF!</v>
      </c>
      <c r="G65" s="24" t="e">
        <f>#REF!+#REF!+#REF!</f>
        <v>#REF!</v>
      </c>
      <c r="H65" s="24" t="e">
        <f>#REF!+#REF!+#REF!</f>
        <v>#REF!</v>
      </c>
      <c r="I65" s="24" t="e">
        <f>#REF!+#REF!+#REF!</f>
        <v>#REF!</v>
      </c>
      <c r="J65" s="24" t="e">
        <f>#REF!+#REF!+#REF!</f>
        <v>#REF!</v>
      </c>
      <c r="K65" s="24" t="e">
        <f>#REF!+#REF!+#REF!</f>
        <v>#REF!</v>
      </c>
      <c r="L65" s="24" t="e">
        <f>#REF!+#REF!+#REF!</f>
        <v>#REF!</v>
      </c>
      <c r="M65" s="24" t="e">
        <f>#REF!+#REF!+#REF!</f>
        <v>#REF!</v>
      </c>
      <c r="N65" s="24" t="e">
        <f>#REF!+#REF!+#REF!</f>
        <v>#REF!</v>
      </c>
      <c r="O65" s="24" t="e">
        <f>#REF!+#REF!+#REF!</f>
        <v>#REF!</v>
      </c>
    </row>
    <row r="66" spans="1:15" ht="18.75" hidden="1" x14ac:dyDescent="0.2">
      <c r="A66" s="28" t="s">
        <v>37</v>
      </c>
      <c r="B66" s="23">
        <v>2600</v>
      </c>
      <c r="C66" s="24" t="e">
        <f>#REF!+#REF!+#REF!</f>
        <v>#REF!</v>
      </c>
      <c r="D66" s="24" t="e">
        <f>#REF!+#REF!+#REF!</f>
        <v>#REF!</v>
      </c>
      <c r="E66" s="24" t="e">
        <f>#REF!+#REF!+#REF!</f>
        <v>#REF!</v>
      </c>
      <c r="F66" s="24" t="e">
        <f>#REF!+#REF!+#REF!</f>
        <v>#REF!</v>
      </c>
      <c r="G66" s="24" t="e">
        <f>#REF!+#REF!+#REF!</f>
        <v>#REF!</v>
      </c>
      <c r="H66" s="24" t="e">
        <f>#REF!+#REF!+#REF!</f>
        <v>#REF!</v>
      </c>
      <c r="I66" s="24" t="e">
        <f>#REF!+#REF!+#REF!</f>
        <v>#REF!</v>
      </c>
      <c r="J66" s="24" t="e">
        <f>#REF!+#REF!+#REF!</f>
        <v>#REF!</v>
      </c>
      <c r="K66" s="24" t="e">
        <f>#REF!+#REF!+#REF!</f>
        <v>#REF!</v>
      </c>
      <c r="L66" s="24" t="e">
        <f>#REF!+#REF!+#REF!</f>
        <v>#REF!</v>
      </c>
      <c r="M66" s="24" t="e">
        <f>#REF!+#REF!+#REF!</f>
        <v>#REF!</v>
      </c>
      <c r="N66" s="24" t="e">
        <f>#REF!+#REF!+#REF!</f>
        <v>#REF!</v>
      </c>
      <c r="O66" s="24" t="e">
        <f>#REF!+#REF!+#REF!</f>
        <v>#REF!</v>
      </c>
    </row>
    <row r="67" spans="1:15" ht="45" hidden="1" x14ac:dyDescent="0.2">
      <c r="A67" s="27" t="s">
        <v>38</v>
      </c>
      <c r="B67" s="15">
        <v>2610</v>
      </c>
      <c r="C67" s="24" t="e">
        <f>#REF!+#REF!+#REF!</f>
        <v>#REF!</v>
      </c>
      <c r="D67" s="24" t="e">
        <f>#REF!+#REF!+#REF!</f>
        <v>#REF!</v>
      </c>
      <c r="E67" s="24" t="e">
        <f>#REF!+#REF!+#REF!</f>
        <v>#REF!</v>
      </c>
      <c r="F67" s="24" t="e">
        <f>#REF!+#REF!+#REF!</f>
        <v>#REF!</v>
      </c>
      <c r="G67" s="24" t="e">
        <f>#REF!+#REF!+#REF!</f>
        <v>#REF!</v>
      </c>
      <c r="H67" s="24" t="e">
        <f>#REF!+#REF!+#REF!</f>
        <v>#REF!</v>
      </c>
      <c r="I67" s="24" t="e">
        <f>#REF!+#REF!+#REF!</f>
        <v>#REF!</v>
      </c>
      <c r="J67" s="24" t="e">
        <f>#REF!+#REF!+#REF!</f>
        <v>#REF!</v>
      </c>
      <c r="K67" s="24" t="e">
        <f>#REF!+#REF!+#REF!</f>
        <v>#REF!</v>
      </c>
      <c r="L67" s="24" t="e">
        <f>#REF!+#REF!+#REF!</f>
        <v>#REF!</v>
      </c>
      <c r="M67" s="24" t="e">
        <f>#REF!+#REF!+#REF!</f>
        <v>#REF!</v>
      </c>
      <c r="N67" s="24" t="e">
        <f>#REF!+#REF!+#REF!</f>
        <v>#REF!</v>
      </c>
      <c r="O67" s="24" t="e">
        <f>#REF!+#REF!+#REF!</f>
        <v>#REF!</v>
      </c>
    </row>
    <row r="68" spans="1:15" ht="18.75" hidden="1" x14ac:dyDescent="0.2">
      <c r="A68" s="22" t="s">
        <v>39</v>
      </c>
      <c r="B68" s="23">
        <v>2700</v>
      </c>
      <c r="C68" s="24" t="e">
        <f>#REF!+#REF!+#REF!</f>
        <v>#REF!</v>
      </c>
      <c r="D68" s="24" t="e">
        <f>#REF!+#REF!+#REF!</f>
        <v>#REF!</v>
      </c>
      <c r="E68" s="24" t="e">
        <f>#REF!+#REF!+#REF!</f>
        <v>#REF!</v>
      </c>
      <c r="F68" s="24" t="e">
        <f>#REF!+#REF!+#REF!</f>
        <v>#REF!</v>
      </c>
      <c r="G68" s="24" t="e">
        <f>#REF!+#REF!+#REF!</f>
        <v>#REF!</v>
      </c>
      <c r="H68" s="24" t="e">
        <f>#REF!+#REF!+#REF!</f>
        <v>#REF!</v>
      </c>
      <c r="I68" s="24" t="e">
        <f>#REF!+#REF!+#REF!</f>
        <v>#REF!</v>
      </c>
      <c r="J68" s="24" t="e">
        <f>#REF!+#REF!+#REF!</f>
        <v>#REF!</v>
      </c>
      <c r="K68" s="24" t="e">
        <f>#REF!+#REF!+#REF!</f>
        <v>#REF!</v>
      </c>
      <c r="L68" s="24" t="e">
        <f>#REF!+#REF!+#REF!</f>
        <v>#REF!</v>
      </c>
      <c r="M68" s="24" t="e">
        <f>#REF!+#REF!+#REF!</f>
        <v>#REF!</v>
      </c>
      <c r="N68" s="24" t="e">
        <f>#REF!+#REF!+#REF!</f>
        <v>#REF!</v>
      </c>
      <c r="O68" s="24" t="e">
        <f>#REF!+#REF!+#REF!</f>
        <v>#REF!</v>
      </c>
    </row>
    <row r="69" spans="1:15" ht="18.75" hidden="1" x14ac:dyDescent="0.2">
      <c r="A69" s="26" t="s">
        <v>40</v>
      </c>
      <c r="B69" s="15">
        <v>2710</v>
      </c>
      <c r="C69" s="24" t="e">
        <f>#REF!+#REF!+#REF!</f>
        <v>#REF!</v>
      </c>
      <c r="D69" s="24" t="e">
        <f>#REF!+#REF!+#REF!</f>
        <v>#REF!</v>
      </c>
      <c r="E69" s="24" t="e">
        <f>#REF!+#REF!+#REF!</f>
        <v>#REF!</v>
      </c>
      <c r="F69" s="24" t="e">
        <f>#REF!+#REF!+#REF!</f>
        <v>#REF!</v>
      </c>
      <c r="G69" s="24" t="e">
        <f>#REF!+#REF!+#REF!</f>
        <v>#REF!</v>
      </c>
      <c r="H69" s="24" t="e">
        <f>#REF!+#REF!+#REF!</f>
        <v>#REF!</v>
      </c>
      <c r="I69" s="24" t="e">
        <f>#REF!+#REF!+#REF!</f>
        <v>#REF!</v>
      </c>
      <c r="J69" s="24" t="e">
        <f>#REF!+#REF!+#REF!</f>
        <v>#REF!</v>
      </c>
      <c r="K69" s="24" t="e">
        <f>#REF!+#REF!+#REF!</f>
        <v>#REF!</v>
      </c>
      <c r="L69" s="24" t="e">
        <f>#REF!+#REF!+#REF!</f>
        <v>#REF!</v>
      </c>
      <c r="M69" s="24" t="e">
        <f>#REF!+#REF!+#REF!</f>
        <v>#REF!</v>
      </c>
      <c r="N69" s="24" t="e">
        <f>#REF!+#REF!+#REF!</f>
        <v>#REF!</v>
      </c>
      <c r="O69" s="24" t="e">
        <f>#REF!+#REF!+#REF!</f>
        <v>#REF!</v>
      </c>
    </row>
    <row r="70" spans="1:15" ht="18.75" hidden="1" x14ac:dyDescent="0.2">
      <c r="A70" s="26" t="s">
        <v>41</v>
      </c>
      <c r="B70" s="15">
        <v>2730</v>
      </c>
      <c r="C70" s="24" t="e">
        <f>#REF!+#REF!+#REF!</f>
        <v>#REF!</v>
      </c>
      <c r="D70" s="24" t="e">
        <f>#REF!+#REF!+#REF!</f>
        <v>#REF!</v>
      </c>
      <c r="E70" s="24" t="e">
        <f>#REF!+#REF!+#REF!</f>
        <v>#REF!</v>
      </c>
      <c r="F70" s="24" t="e">
        <f>#REF!+#REF!+#REF!</f>
        <v>#REF!</v>
      </c>
      <c r="G70" s="24" t="e">
        <f>#REF!+#REF!+#REF!</f>
        <v>#REF!</v>
      </c>
      <c r="H70" s="24" t="e">
        <f>#REF!+#REF!+#REF!</f>
        <v>#REF!</v>
      </c>
      <c r="I70" s="24" t="e">
        <f>#REF!+#REF!+#REF!</f>
        <v>#REF!</v>
      </c>
      <c r="J70" s="24" t="e">
        <f>#REF!+#REF!+#REF!</f>
        <v>#REF!</v>
      </c>
      <c r="K70" s="24" t="e">
        <f>#REF!+#REF!+#REF!</f>
        <v>#REF!</v>
      </c>
      <c r="L70" s="24" t="e">
        <f>#REF!+#REF!+#REF!</f>
        <v>#REF!</v>
      </c>
      <c r="M70" s="24" t="e">
        <f>#REF!+#REF!+#REF!</f>
        <v>#REF!</v>
      </c>
      <c r="N70" s="24" t="e">
        <f>#REF!+#REF!+#REF!</f>
        <v>#REF!</v>
      </c>
      <c r="O70" s="24" t="e">
        <f>#REF!+#REF!+#REF!</f>
        <v>#REF!</v>
      </c>
    </row>
    <row r="71" spans="1:15" ht="18.75" hidden="1" x14ac:dyDescent="0.2">
      <c r="A71" s="22" t="s">
        <v>42</v>
      </c>
      <c r="B71" s="29">
        <v>2800</v>
      </c>
      <c r="C71" s="24" t="e">
        <f>#REF!+#REF!+#REF!</f>
        <v>#REF!</v>
      </c>
      <c r="D71" s="24" t="e">
        <f>#REF!+#REF!+#REF!</f>
        <v>#REF!</v>
      </c>
      <c r="E71" s="24" t="e">
        <f>#REF!+#REF!+#REF!</f>
        <v>#REF!</v>
      </c>
      <c r="F71" s="24" t="e">
        <f>#REF!+#REF!+#REF!</f>
        <v>#REF!</v>
      </c>
      <c r="G71" s="24" t="e">
        <f>#REF!+#REF!+#REF!</f>
        <v>#REF!</v>
      </c>
      <c r="H71" s="24" t="e">
        <f>#REF!+#REF!+#REF!</f>
        <v>#REF!</v>
      </c>
      <c r="I71" s="24" t="e">
        <f>#REF!+#REF!+#REF!</f>
        <v>#REF!</v>
      </c>
      <c r="J71" s="24" t="e">
        <f>#REF!+#REF!+#REF!</f>
        <v>#REF!</v>
      </c>
      <c r="K71" s="24" t="e">
        <f>#REF!+#REF!+#REF!</f>
        <v>#REF!</v>
      </c>
      <c r="L71" s="24" t="e">
        <f>#REF!+#REF!+#REF!</f>
        <v>#REF!</v>
      </c>
      <c r="M71" s="24" t="e">
        <f>#REF!+#REF!+#REF!</f>
        <v>#REF!</v>
      </c>
      <c r="N71" s="24" t="e">
        <f>#REF!+#REF!+#REF!</f>
        <v>#REF!</v>
      </c>
      <c r="O71" s="24" t="e">
        <f>#REF!+#REF!+#REF!</f>
        <v>#REF!</v>
      </c>
    </row>
    <row r="72" spans="1:15" ht="18.75" hidden="1" x14ac:dyDescent="0.2">
      <c r="A72" s="30" t="s">
        <v>43</v>
      </c>
      <c r="B72" s="21">
        <v>3000</v>
      </c>
      <c r="C72" s="24" t="e">
        <f>#REF!+#REF!+#REF!</f>
        <v>#REF!</v>
      </c>
      <c r="D72" s="24" t="e">
        <f>#REF!+#REF!+#REF!</f>
        <v>#REF!</v>
      </c>
      <c r="E72" s="24" t="e">
        <f>#REF!+#REF!+#REF!</f>
        <v>#REF!</v>
      </c>
      <c r="F72" s="24" t="e">
        <f>#REF!+#REF!+#REF!</f>
        <v>#REF!</v>
      </c>
      <c r="G72" s="24" t="e">
        <f>#REF!+#REF!+#REF!</f>
        <v>#REF!</v>
      </c>
      <c r="H72" s="24" t="e">
        <f>#REF!+#REF!+#REF!</f>
        <v>#REF!</v>
      </c>
      <c r="I72" s="24" t="e">
        <f>#REF!+#REF!+#REF!</f>
        <v>#REF!</v>
      </c>
      <c r="J72" s="24" t="e">
        <f>#REF!+#REF!+#REF!</f>
        <v>#REF!</v>
      </c>
      <c r="K72" s="24" t="e">
        <f>#REF!+#REF!+#REF!</f>
        <v>#REF!</v>
      </c>
      <c r="L72" s="24" t="e">
        <f>#REF!+#REF!+#REF!</f>
        <v>#REF!</v>
      </c>
      <c r="M72" s="24" t="e">
        <f>#REF!+#REF!+#REF!</f>
        <v>#REF!</v>
      </c>
      <c r="N72" s="24" t="e">
        <f>#REF!+#REF!+#REF!</f>
        <v>#REF!</v>
      </c>
      <c r="O72" s="24" t="e">
        <f>#REF!+#REF!+#REF!</f>
        <v>#REF!</v>
      </c>
    </row>
    <row r="73" spans="1:15" ht="18.75" hidden="1" x14ac:dyDescent="0.2">
      <c r="A73" s="30" t="s">
        <v>44</v>
      </c>
      <c r="B73" s="21">
        <v>3100</v>
      </c>
      <c r="C73" s="24" t="e">
        <f>#REF!+#REF!+#REF!</f>
        <v>#REF!</v>
      </c>
      <c r="D73" s="24" t="e">
        <f>#REF!+#REF!+#REF!</f>
        <v>#REF!</v>
      </c>
      <c r="E73" s="24" t="e">
        <f>#REF!+#REF!+#REF!</f>
        <v>#REF!</v>
      </c>
      <c r="F73" s="24" t="e">
        <f>#REF!+#REF!+#REF!</f>
        <v>#REF!</v>
      </c>
      <c r="G73" s="24" t="e">
        <f>#REF!+#REF!+#REF!</f>
        <v>#REF!</v>
      </c>
      <c r="H73" s="24" t="e">
        <f>#REF!+#REF!+#REF!</f>
        <v>#REF!</v>
      </c>
      <c r="I73" s="24" t="e">
        <f>#REF!+#REF!+#REF!</f>
        <v>#REF!</v>
      </c>
      <c r="J73" s="24" t="e">
        <f>#REF!+#REF!+#REF!</f>
        <v>#REF!</v>
      </c>
      <c r="K73" s="24" t="e">
        <f>#REF!+#REF!+#REF!</f>
        <v>#REF!</v>
      </c>
      <c r="L73" s="24" t="e">
        <f>#REF!+#REF!+#REF!</f>
        <v>#REF!</v>
      </c>
      <c r="M73" s="24" t="e">
        <f>#REF!+#REF!+#REF!</f>
        <v>#REF!</v>
      </c>
      <c r="N73" s="24" t="e">
        <f>#REF!+#REF!+#REF!</f>
        <v>#REF!</v>
      </c>
      <c r="O73" s="24" t="e">
        <f>#REF!+#REF!+#REF!</f>
        <v>#REF!</v>
      </c>
    </row>
    <row r="74" spans="1:15" ht="30" hidden="1" x14ac:dyDescent="0.2">
      <c r="A74" s="27" t="s">
        <v>45</v>
      </c>
      <c r="B74" s="15">
        <v>3110</v>
      </c>
      <c r="C74" s="24" t="e">
        <f>#REF!+#REF!+#REF!</f>
        <v>#REF!</v>
      </c>
      <c r="D74" s="24" t="e">
        <f>#REF!+#REF!+#REF!</f>
        <v>#REF!</v>
      </c>
      <c r="E74" s="24" t="e">
        <f>#REF!+#REF!+#REF!</f>
        <v>#REF!</v>
      </c>
      <c r="F74" s="24" t="e">
        <f>#REF!+#REF!+#REF!</f>
        <v>#REF!</v>
      </c>
      <c r="G74" s="24" t="e">
        <f>#REF!+#REF!+#REF!</f>
        <v>#REF!</v>
      </c>
      <c r="H74" s="24" t="e">
        <f>#REF!+#REF!+#REF!</f>
        <v>#REF!</v>
      </c>
      <c r="I74" s="24" t="e">
        <f>#REF!+#REF!+#REF!</f>
        <v>#REF!</v>
      </c>
      <c r="J74" s="24" t="e">
        <f>#REF!+#REF!+#REF!</f>
        <v>#REF!</v>
      </c>
      <c r="K74" s="24" t="e">
        <f>#REF!+#REF!+#REF!</f>
        <v>#REF!</v>
      </c>
      <c r="L74" s="24" t="e">
        <f>#REF!+#REF!+#REF!</f>
        <v>#REF!</v>
      </c>
      <c r="M74" s="24" t="e">
        <f>#REF!+#REF!+#REF!</f>
        <v>#REF!</v>
      </c>
      <c r="N74" s="24" t="e">
        <f>#REF!+#REF!+#REF!</f>
        <v>#REF!</v>
      </c>
      <c r="O74" s="24" t="e">
        <f>#REF!+#REF!+#REF!</f>
        <v>#REF!</v>
      </c>
    </row>
    <row r="75" spans="1:15" ht="18.75" hidden="1" x14ac:dyDescent="0.2">
      <c r="A75" s="27" t="s">
        <v>46</v>
      </c>
      <c r="B75" s="15">
        <v>3120</v>
      </c>
      <c r="C75" s="24" t="e">
        <f>#REF!+#REF!+#REF!</f>
        <v>#REF!</v>
      </c>
      <c r="D75" s="24" t="e">
        <f>#REF!+#REF!+#REF!</f>
        <v>#REF!</v>
      </c>
      <c r="E75" s="24" t="e">
        <f>#REF!+#REF!+#REF!</f>
        <v>#REF!</v>
      </c>
      <c r="F75" s="24" t="e">
        <f>#REF!+#REF!+#REF!</f>
        <v>#REF!</v>
      </c>
      <c r="G75" s="24" t="e">
        <f>#REF!+#REF!+#REF!</f>
        <v>#REF!</v>
      </c>
      <c r="H75" s="24" t="e">
        <f>#REF!+#REF!+#REF!</f>
        <v>#REF!</v>
      </c>
      <c r="I75" s="24" t="e">
        <f>#REF!+#REF!+#REF!</f>
        <v>#REF!</v>
      </c>
      <c r="J75" s="24" t="e">
        <f>#REF!+#REF!+#REF!</f>
        <v>#REF!</v>
      </c>
      <c r="K75" s="24" t="e">
        <f>#REF!+#REF!+#REF!</f>
        <v>#REF!</v>
      </c>
      <c r="L75" s="24" t="e">
        <f>#REF!+#REF!+#REF!</f>
        <v>#REF!</v>
      </c>
      <c r="M75" s="24" t="e">
        <f>#REF!+#REF!+#REF!</f>
        <v>#REF!</v>
      </c>
      <c r="N75" s="24" t="e">
        <f>#REF!+#REF!+#REF!</f>
        <v>#REF!</v>
      </c>
      <c r="O75" s="24" t="e">
        <f>#REF!+#REF!+#REF!</f>
        <v>#REF!</v>
      </c>
    </row>
    <row r="76" spans="1:15" ht="30" hidden="1" x14ac:dyDescent="0.2">
      <c r="A76" s="27" t="s">
        <v>47</v>
      </c>
      <c r="B76" s="15">
        <v>3122</v>
      </c>
      <c r="C76" s="24" t="e">
        <f>#REF!+#REF!+#REF!</f>
        <v>#REF!</v>
      </c>
      <c r="D76" s="24" t="e">
        <f>#REF!+#REF!+#REF!</f>
        <v>#REF!</v>
      </c>
      <c r="E76" s="24" t="e">
        <f>#REF!+#REF!+#REF!</f>
        <v>#REF!</v>
      </c>
      <c r="F76" s="24" t="e">
        <f>#REF!+#REF!+#REF!</f>
        <v>#REF!</v>
      </c>
      <c r="G76" s="24" t="e">
        <f>#REF!+#REF!+#REF!</f>
        <v>#REF!</v>
      </c>
      <c r="H76" s="24" t="e">
        <f>#REF!+#REF!+#REF!</f>
        <v>#REF!</v>
      </c>
      <c r="I76" s="24" t="e">
        <f>#REF!+#REF!+#REF!</f>
        <v>#REF!</v>
      </c>
      <c r="J76" s="24" t="e">
        <f>#REF!+#REF!+#REF!</f>
        <v>#REF!</v>
      </c>
      <c r="K76" s="24" t="e">
        <f>#REF!+#REF!+#REF!</f>
        <v>#REF!</v>
      </c>
      <c r="L76" s="24" t="e">
        <f>#REF!+#REF!+#REF!</f>
        <v>#REF!</v>
      </c>
      <c r="M76" s="24" t="e">
        <f>#REF!+#REF!+#REF!</f>
        <v>#REF!</v>
      </c>
      <c r="N76" s="24" t="e">
        <f>#REF!+#REF!+#REF!</f>
        <v>#REF!</v>
      </c>
      <c r="O76" s="24" t="e">
        <f>#REF!+#REF!+#REF!</f>
        <v>#REF!</v>
      </c>
    </row>
    <row r="77" spans="1:15" ht="18.75" hidden="1" x14ac:dyDescent="0.2">
      <c r="A77" s="31" t="s">
        <v>48</v>
      </c>
      <c r="B77" s="32">
        <v>3130</v>
      </c>
      <c r="C77" s="24" t="e">
        <f>#REF!+#REF!+#REF!</f>
        <v>#REF!</v>
      </c>
      <c r="D77" s="24" t="e">
        <f>#REF!+#REF!+#REF!</f>
        <v>#REF!</v>
      </c>
      <c r="E77" s="24" t="e">
        <f>#REF!+#REF!+#REF!</f>
        <v>#REF!</v>
      </c>
      <c r="F77" s="24" t="e">
        <f>#REF!+#REF!+#REF!</f>
        <v>#REF!</v>
      </c>
      <c r="G77" s="24" t="e">
        <f>#REF!+#REF!+#REF!</f>
        <v>#REF!</v>
      </c>
      <c r="H77" s="24" t="e">
        <f>#REF!+#REF!+#REF!</f>
        <v>#REF!</v>
      </c>
      <c r="I77" s="24" t="e">
        <f>#REF!+#REF!+#REF!</f>
        <v>#REF!</v>
      </c>
      <c r="J77" s="24" t="e">
        <f>#REF!+#REF!+#REF!</f>
        <v>#REF!</v>
      </c>
      <c r="K77" s="24" t="e">
        <f>#REF!+#REF!+#REF!</f>
        <v>#REF!</v>
      </c>
      <c r="L77" s="24" t="e">
        <f>#REF!+#REF!+#REF!</f>
        <v>#REF!</v>
      </c>
      <c r="M77" s="24" t="e">
        <f>#REF!+#REF!+#REF!</f>
        <v>#REF!</v>
      </c>
      <c r="N77" s="24" t="e">
        <f>#REF!+#REF!+#REF!</f>
        <v>#REF!</v>
      </c>
      <c r="O77" s="24" t="e">
        <f>#REF!+#REF!+#REF!</f>
        <v>#REF!</v>
      </c>
    </row>
    <row r="78" spans="1:15" ht="18.75" hidden="1" x14ac:dyDescent="0.2">
      <c r="A78" s="26" t="s">
        <v>49</v>
      </c>
      <c r="B78" s="15">
        <v>3132</v>
      </c>
      <c r="C78" s="24" t="e">
        <f>#REF!+#REF!+#REF!</f>
        <v>#REF!</v>
      </c>
      <c r="D78" s="24" t="e">
        <f>#REF!+#REF!+#REF!</f>
        <v>#REF!</v>
      </c>
      <c r="E78" s="24" t="e">
        <f>#REF!+#REF!+#REF!</f>
        <v>#REF!</v>
      </c>
      <c r="F78" s="24" t="e">
        <f>#REF!+#REF!+#REF!</f>
        <v>#REF!</v>
      </c>
      <c r="G78" s="24" t="e">
        <f>#REF!+#REF!+#REF!</f>
        <v>#REF!</v>
      </c>
      <c r="H78" s="24" t="e">
        <f>#REF!+#REF!+#REF!</f>
        <v>#REF!</v>
      </c>
      <c r="I78" s="24" t="e">
        <f>#REF!+#REF!+#REF!</f>
        <v>#REF!</v>
      </c>
      <c r="J78" s="24" t="e">
        <f>#REF!+#REF!+#REF!</f>
        <v>#REF!</v>
      </c>
      <c r="K78" s="24" t="e">
        <f>#REF!+#REF!+#REF!</f>
        <v>#REF!</v>
      </c>
      <c r="L78" s="24" t="e">
        <f>#REF!+#REF!+#REF!</f>
        <v>#REF!</v>
      </c>
      <c r="M78" s="24" t="e">
        <f>#REF!+#REF!+#REF!</f>
        <v>#REF!</v>
      </c>
      <c r="N78" s="24" t="e">
        <f>#REF!+#REF!+#REF!</f>
        <v>#REF!</v>
      </c>
      <c r="O78" s="24" t="e">
        <f>#REF!+#REF!+#REF!</f>
        <v>#REF!</v>
      </c>
    </row>
    <row r="79" spans="1:15" ht="18.75" hidden="1" x14ac:dyDescent="0.2">
      <c r="A79" s="31" t="s">
        <v>50</v>
      </c>
      <c r="B79" s="32">
        <v>3140</v>
      </c>
      <c r="C79" s="24" t="e">
        <f>#REF!+#REF!+#REF!</f>
        <v>#REF!</v>
      </c>
      <c r="D79" s="24" t="e">
        <f>#REF!+#REF!+#REF!</f>
        <v>#REF!</v>
      </c>
      <c r="E79" s="24" t="e">
        <f>#REF!+#REF!+#REF!</f>
        <v>#REF!</v>
      </c>
      <c r="F79" s="24" t="e">
        <f>#REF!+#REF!+#REF!</f>
        <v>#REF!</v>
      </c>
      <c r="G79" s="24" t="e">
        <f>#REF!+#REF!+#REF!</f>
        <v>#REF!</v>
      </c>
      <c r="H79" s="24" t="e">
        <f>#REF!+#REF!+#REF!</f>
        <v>#REF!</v>
      </c>
      <c r="I79" s="24" t="e">
        <f>#REF!+#REF!+#REF!</f>
        <v>#REF!</v>
      </c>
      <c r="J79" s="24" t="e">
        <f>#REF!+#REF!+#REF!</f>
        <v>#REF!</v>
      </c>
      <c r="K79" s="24" t="e">
        <f>#REF!+#REF!+#REF!</f>
        <v>#REF!</v>
      </c>
      <c r="L79" s="24" t="e">
        <f>#REF!+#REF!+#REF!</f>
        <v>#REF!</v>
      </c>
      <c r="M79" s="24" t="e">
        <f>#REF!+#REF!+#REF!</f>
        <v>#REF!</v>
      </c>
      <c r="N79" s="24" t="e">
        <f>#REF!+#REF!+#REF!</f>
        <v>#REF!</v>
      </c>
      <c r="O79" s="24" t="e">
        <f>#REF!+#REF!+#REF!</f>
        <v>#REF!</v>
      </c>
    </row>
    <row r="80" spans="1:15" ht="18.75" hidden="1" x14ac:dyDescent="0.2">
      <c r="A80" s="26" t="s">
        <v>51</v>
      </c>
      <c r="B80" s="15">
        <v>3142</v>
      </c>
      <c r="C80" s="24" t="e">
        <f>#REF!+#REF!+#REF!</f>
        <v>#REF!</v>
      </c>
      <c r="D80" s="24" t="e">
        <f>#REF!+#REF!+#REF!</f>
        <v>#REF!</v>
      </c>
      <c r="E80" s="24" t="e">
        <f>#REF!+#REF!+#REF!</f>
        <v>#REF!</v>
      </c>
      <c r="F80" s="24" t="e">
        <f>#REF!+#REF!+#REF!</f>
        <v>#REF!</v>
      </c>
      <c r="G80" s="24" t="e">
        <f>#REF!+#REF!+#REF!</f>
        <v>#REF!</v>
      </c>
      <c r="H80" s="24" t="e">
        <f>#REF!+#REF!+#REF!</f>
        <v>#REF!</v>
      </c>
      <c r="I80" s="24" t="e">
        <f>#REF!+#REF!+#REF!</f>
        <v>#REF!</v>
      </c>
      <c r="J80" s="24" t="e">
        <f>#REF!+#REF!+#REF!</f>
        <v>#REF!</v>
      </c>
      <c r="K80" s="24" t="e">
        <f>#REF!+#REF!+#REF!</f>
        <v>#REF!</v>
      </c>
      <c r="L80" s="24" t="e">
        <f>#REF!+#REF!+#REF!</f>
        <v>#REF!</v>
      </c>
      <c r="M80" s="24" t="e">
        <f>#REF!+#REF!+#REF!</f>
        <v>#REF!</v>
      </c>
      <c r="N80" s="24" t="e">
        <f>#REF!+#REF!+#REF!</f>
        <v>#REF!</v>
      </c>
      <c r="O80" s="24" t="e">
        <f>#REF!+#REF!+#REF!</f>
        <v>#REF!</v>
      </c>
    </row>
    <row r="81" spans="1:15" ht="18.75" hidden="1" x14ac:dyDescent="0.2">
      <c r="A81" s="26" t="s">
        <v>52</v>
      </c>
      <c r="B81" s="21">
        <v>3200</v>
      </c>
      <c r="C81" s="24" t="e">
        <f>#REF!+#REF!+#REF!</f>
        <v>#REF!</v>
      </c>
      <c r="D81" s="24" t="e">
        <f>#REF!+#REF!+#REF!</f>
        <v>#REF!</v>
      </c>
      <c r="E81" s="24" t="e">
        <f>#REF!+#REF!+#REF!</f>
        <v>#REF!</v>
      </c>
      <c r="F81" s="24" t="e">
        <f>#REF!+#REF!+#REF!</f>
        <v>#REF!</v>
      </c>
      <c r="G81" s="24" t="e">
        <f>#REF!+#REF!+#REF!</f>
        <v>#REF!</v>
      </c>
      <c r="H81" s="24" t="e">
        <f>#REF!+#REF!+#REF!</f>
        <v>#REF!</v>
      </c>
      <c r="I81" s="24" t="e">
        <f>#REF!+#REF!+#REF!</f>
        <v>#REF!</v>
      </c>
      <c r="J81" s="24" t="e">
        <f>#REF!+#REF!+#REF!</f>
        <v>#REF!</v>
      </c>
      <c r="K81" s="24" t="e">
        <f>#REF!+#REF!+#REF!</f>
        <v>#REF!</v>
      </c>
      <c r="L81" s="24" t="e">
        <f>#REF!+#REF!+#REF!</f>
        <v>#REF!</v>
      </c>
      <c r="M81" s="24" t="e">
        <f>#REF!+#REF!+#REF!</f>
        <v>#REF!</v>
      </c>
      <c r="N81" s="24" t="e">
        <f>#REF!+#REF!+#REF!</f>
        <v>#REF!</v>
      </c>
      <c r="O81" s="24" t="e">
        <f>#REF!+#REF!+#REF!</f>
        <v>#REF!</v>
      </c>
    </row>
    <row r="82" spans="1:15" ht="30" hidden="1" x14ac:dyDescent="0.2">
      <c r="A82" s="26" t="s">
        <v>53</v>
      </c>
      <c r="B82" s="15">
        <v>3210</v>
      </c>
      <c r="C82" s="24" t="e">
        <f>#REF!+#REF!+#REF!</f>
        <v>#REF!</v>
      </c>
      <c r="D82" s="24" t="e">
        <f>#REF!+#REF!+#REF!</f>
        <v>#REF!</v>
      </c>
      <c r="E82" s="24" t="e">
        <f>#REF!+#REF!+#REF!</f>
        <v>#REF!</v>
      </c>
      <c r="F82" s="24" t="e">
        <f>#REF!+#REF!+#REF!</f>
        <v>#REF!</v>
      </c>
      <c r="G82" s="24" t="e">
        <f>#REF!+#REF!+#REF!</f>
        <v>#REF!</v>
      </c>
      <c r="H82" s="24" t="e">
        <f>#REF!+#REF!+#REF!</f>
        <v>#REF!</v>
      </c>
      <c r="I82" s="24" t="e">
        <f>#REF!+#REF!+#REF!</f>
        <v>#REF!</v>
      </c>
      <c r="J82" s="24" t="e">
        <f>#REF!+#REF!+#REF!</f>
        <v>#REF!</v>
      </c>
      <c r="K82" s="24" t="e">
        <f>#REF!+#REF!+#REF!</f>
        <v>#REF!</v>
      </c>
      <c r="L82" s="24" t="e">
        <f>#REF!+#REF!+#REF!</f>
        <v>#REF!</v>
      </c>
      <c r="M82" s="24" t="e">
        <f>#REF!+#REF!+#REF!</f>
        <v>#REF!</v>
      </c>
      <c r="N82" s="24" t="e">
        <f>#REF!+#REF!+#REF!</f>
        <v>#REF!</v>
      </c>
      <c r="O82" s="24" t="e">
        <f>#REF!+#REF!+#REF!</f>
        <v>#REF!</v>
      </c>
    </row>
    <row r="83" spans="1:15" ht="18.75" hidden="1" x14ac:dyDescent="0.2">
      <c r="A83" s="26" t="s">
        <v>55</v>
      </c>
      <c r="B83" s="15"/>
      <c r="C83" s="24" t="e">
        <f>#REF!+#REF!+#REF!</f>
        <v>#REF!</v>
      </c>
      <c r="D83" s="24" t="e">
        <f>#REF!+#REF!+#REF!</f>
        <v>#REF!</v>
      </c>
      <c r="E83" s="24" t="e">
        <f>#REF!+#REF!+#REF!</f>
        <v>#REF!</v>
      </c>
      <c r="F83" s="24" t="e">
        <f>#REF!+#REF!+#REF!</f>
        <v>#REF!</v>
      </c>
      <c r="G83" s="24" t="e">
        <f>#REF!+#REF!+#REF!</f>
        <v>#REF!</v>
      </c>
      <c r="H83" s="24" t="e">
        <f>#REF!+#REF!+#REF!</f>
        <v>#REF!</v>
      </c>
      <c r="I83" s="24" t="e">
        <f>#REF!+#REF!+#REF!</f>
        <v>#REF!</v>
      </c>
      <c r="J83" s="24" t="e">
        <f>#REF!+#REF!+#REF!</f>
        <v>#REF!</v>
      </c>
      <c r="K83" s="24" t="e">
        <f>#REF!+#REF!+#REF!</f>
        <v>#REF!</v>
      </c>
      <c r="L83" s="24" t="e">
        <f>#REF!+#REF!+#REF!</f>
        <v>#REF!</v>
      </c>
      <c r="M83" s="24" t="e">
        <f>#REF!+#REF!+#REF!</f>
        <v>#REF!</v>
      </c>
      <c r="N83" s="24" t="e">
        <f>#REF!+#REF!+#REF!</f>
        <v>#REF!</v>
      </c>
      <c r="O83" s="24" t="e">
        <f>#REF!+#REF!+#REF!</f>
        <v>#REF!</v>
      </c>
    </row>
    <row r="84" spans="1:15" hidden="1" x14ac:dyDescent="0.2"/>
    <row r="85" spans="1:15" hidden="1" x14ac:dyDescent="0.2"/>
    <row r="86" spans="1:15" hidden="1" x14ac:dyDescent="0.2"/>
    <row r="87" spans="1:15" hidden="1" x14ac:dyDescent="0.2"/>
  </sheetData>
  <phoneticPr fontId="24" type="noConversion"/>
  <pageMargins left="0.15748031496062992" right="0" top="0.39370078740157483" bottom="0.39370078740157483" header="0.51181102362204722" footer="0.51181102362204722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3</vt:i4>
      </vt:variant>
    </vt:vector>
  </HeadingPairs>
  <TitlesOfParts>
    <vt:vector size="7" baseType="lpstr">
      <vt:lpstr>медична субвенція</vt:lpstr>
      <vt:lpstr>освітня субвенція</vt:lpstr>
      <vt:lpstr>обл. бюджет (2270, реан.та ін </vt:lpstr>
      <vt:lpstr>Всього ут план на рік</vt:lpstr>
      <vt:lpstr>'Всього ут план на рік'!Область_друку</vt:lpstr>
      <vt:lpstr>'медична субвенція'!Область_друку</vt:lpstr>
      <vt:lpstr>'обл. бюджет (2270, реан.та ін 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Стасюк</dc:creator>
  <cp:lastModifiedBy>Войтович</cp:lastModifiedBy>
  <cp:lastPrinted>2020-01-23T15:33:25Z</cp:lastPrinted>
  <dcterms:created xsi:type="dcterms:W3CDTF">2016-12-28T12:40:28Z</dcterms:created>
  <dcterms:modified xsi:type="dcterms:W3CDTF">2020-01-29T14:18:51Z</dcterms:modified>
</cp:coreProperties>
</file>