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9440" windowHeight="10050" activeTab="0"/>
  </bookViews>
  <sheets>
    <sheet name="дод.4" sheetId="1" r:id="rId1"/>
  </sheets>
  <definedNames>
    <definedName name="_xlfn.AGGREGATE" hidden="1">#NAME?</definedName>
    <definedName name="_xlnm.Print_Titles" localSheetId="0">'дод.4'!$8:$10</definedName>
    <definedName name="_xlnm.Print_Area" localSheetId="0">'дод.4'!$B$1:$Q$28</definedName>
  </definedNames>
  <calcPr fullCalcOnLoad="1"/>
</workbook>
</file>

<file path=xl/sharedStrings.xml><?xml version="1.0" encoding="utf-8"?>
<sst xmlns="http://schemas.openxmlformats.org/spreadsheetml/2006/main" count="57" uniqueCount="43">
  <si>
    <t>Надання кредитів</t>
  </si>
  <si>
    <t>Повернення кредитів</t>
  </si>
  <si>
    <t>Довгострокові кредити індивідуальним забудовникам житла на селі  та їх повернення</t>
  </si>
  <si>
    <t>1060</t>
  </si>
  <si>
    <t>0600000</t>
  </si>
  <si>
    <t>0610000</t>
  </si>
  <si>
    <t>0618810</t>
  </si>
  <si>
    <r>
      <t xml:space="preserve">Департамент освіти і науки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</si>
  <si>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освіти і науки ОДА </t>
    </r>
    <r>
      <rPr>
        <sz val="12"/>
        <rFont val="Times New Roman"/>
        <family val="1"/>
      </rPr>
      <t xml:space="preserve">(відповідальний виконавець) </t>
    </r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</si>
  <si>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</si>
  <si>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</si>
  <si>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</si>
  <si>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</si>
  <si>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 xml:space="preserve"> 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</si>
  <si>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</si>
  <si>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</si>
  <si>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0618811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</si>
  <si>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</si>
  <si>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</si>
  <si>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>0990</t>
  </si>
  <si>
    <t>Пільгові кредити для здобуття професійно-технічної та вищої освіти та їх повернення</t>
  </si>
  <si>
    <t xml:space="preserve">Надання пільгових кредитів для здобуття професійно-технічної та вищої освіти </t>
  </si>
  <si>
    <t>код бюджету</t>
  </si>
  <si>
    <t>у тому числі бюджет розвитку</t>
  </si>
  <si>
    <t>разом</t>
  </si>
  <si>
    <t>спеціальний фонд</t>
  </si>
  <si>
    <t>загальний фонд</t>
  </si>
  <si>
    <t>(грн)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</si>
  <si>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</si>
  <si>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 xml:space="preserve">Надання пільгових довгострокових кредитів молодим сім’ям та одиноким молодим громадянам на будівництво/придбання житла  </t>
  </si>
  <si>
    <t xml:space="preserve">Повернення  пільгових довгострокових кредитів, наданих молодим сім’ям та одиноким молодим громадянам на будівництво/ придбання житла  </t>
  </si>
  <si>
    <t>Бюджетні позички  суб'єктам господарювання  та їх повернення</t>
  </si>
  <si>
    <t>0490</t>
  </si>
  <si>
    <t>Надання бюджетних позичок суб'єктам господарювання</t>
  </si>
  <si>
    <t>Повернення бюджетних позичок, наданих суб'єктам господарювання</t>
  </si>
  <si>
    <t>Кредитування обласного бюджету у 2020 році</t>
  </si>
  <si>
    <t>Кредитування, всього</t>
  </si>
  <si>
    <t>Додаток № 4
до рішення обласної ради
"Про внесення змін до обласного бюджету Хмельницької області на 2020 рік"</t>
  </si>
  <si>
    <t>від ________ 2020 року №</t>
  </si>
  <si>
    <r>
      <t xml:space="preserve">Департамент економічного розвитку, курортів і туризму ОДА </t>
    </r>
    <r>
      <rPr>
        <sz val="12"/>
        <rFont val="Times New Roman"/>
        <family val="1"/>
      </rPr>
      <t>(головний розпорядник)</t>
    </r>
  </si>
  <si>
    <r>
      <t xml:space="preserve">Департамент економічного розвитку, курортів і туризму ОДА </t>
    </r>
    <r>
      <rPr>
        <sz val="12"/>
        <rFont val="Times New Roman"/>
        <family val="1"/>
      </rPr>
      <t>(відповідальний виконавець)</t>
    </r>
  </si>
  <si>
    <r>
      <t xml:space="preserve">Департамент розвитку громад, будівництва та житлово-комунального господарства ОДА </t>
    </r>
    <r>
      <rPr>
        <sz val="12"/>
        <rFont val="Times New Roman"/>
        <family val="1"/>
      </rPr>
      <t>(головний розпорядник)</t>
    </r>
  </si>
  <si>
    <r>
      <t>Департамент розвитку громад, будівництва та житлово-комунального господарства ОДА</t>
    </r>
    <r>
      <rPr>
        <sz val="12"/>
        <rFont val="Times New Roman"/>
        <family val="1"/>
      </rPr>
      <t xml:space="preserve"> (відповідальний виконавець)</t>
    </r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</si>
</sst>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"/>
      <family val="1"/>
    </font>
    <font>
      <sz val="12"/>
      <name val="Times New Roman Cyr"/>
      <family val="0"/>
    </font>
    <font>
      <sz val="9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44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1" fillId="0" borderId="12" xfId="0" applyNumberFormat="1" applyFont="1" applyFill="1" applyBorder="1" applyAlignment="1" applyProtection="1">
      <alignment/>
      <protection/>
    </xf>
    <xf numFmtId="0" fontId="31" fillId="0" borderId="13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6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 wrapText="1"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3" fontId="37" fillId="0" borderId="14" xfId="0" applyNumberFormat="1" applyFont="1" applyFill="1" applyBorder="1" applyAlignment="1" applyProtection="1">
      <alignment horizontal="center" vertical="center" wrapText="1"/>
      <protection/>
    </xf>
    <xf numFmtId="3" fontId="37" fillId="0" borderId="15" xfId="0" applyNumberFormat="1" applyFont="1" applyFill="1" applyBorder="1" applyAlignment="1" applyProtection="1">
      <alignment horizontal="center" vertical="center" wrapText="1"/>
      <protection/>
    </xf>
    <xf numFmtId="3" fontId="38" fillId="0" borderId="14" xfId="0" applyNumberFormat="1" applyFont="1" applyFill="1" applyBorder="1" applyAlignment="1" applyProtection="1">
      <alignment horizontal="center" vertical="center" wrapText="1"/>
      <protection/>
    </xf>
    <xf numFmtId="3" fontId="39" fillId="0" borderId="17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horizontal="center" vertical="center"/>
      <protection/>
    </xf>
    <xf numFmtId="3" fontId="4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justify" vertical="center" wrapText="1"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3" fontId="33" fillId="0" borderId="15" xfId="0" applyNumberFormat="1" applyFont="1" applyFill="1" applyBorder="1" applyAlignment="1" applyProtection="1">
      <alignment vertical="top"/>
      <protection/>
    </xf>
    <xf numFmtId="3" fontId="40" fillId="0" borderId="15" xfId="0" applyNumberFormat="1" applyFont="1" applyFill="1" applyBorder="1" applyAlignment="1" applyProtection="1">
      <alignment vertical="top"/>
      <protection/>
    </xf>
    <xf numFmtId="0" fontId="34" fillId="0" borderId="14" xfId="0" applyNumberFormat="1" applyFont="1" applyFill="1" applyBorder="1" applyAlignment="1" applyProtection="1">
      <alignment horizontal="left" vertical="center" wrapText="1"/>
      <protection/>
    </xf>
    <xf numFmtId="3" fontId="38" fillId="0" borderId="17" xfId="0" applyNumberFormat="1" applyFont="1" applyFill="1" applyBorder="1" applyAlignment="1" applyProtection="1">
      <alignment horizontal="center" vertical="center" wrapText="1"/>
      <protection/>
    </xf>
    <xf numFmtId="3" fontId="38" fillId="0" borderId="15" xfId="0" applyNumberFormat="1" applyFont="1" applyFill="1" applyBorder="1" applyAlignment="1" applyProtection="1">
      <alignment horizontal="center" vertical="center" wrapText="1"/>
      <protection/>
    </xf>
    <xf numFmtId="3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>
      <alignment horizontal="left" vertical="center" wrapText="1"/>
    </xf>
    <xf numFmtId="0" fontId="36" fillId="0" borderId="15" xfId="105" applyFont="1" applyFill="1" applyBorder="1" applyAlignment="1">
      <alignment horizontal="left" vertical="center" wrapText="1"/>
      <protection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15" xfId="0" applyFont="1" applyBorder="1" applyAlignment="1">
      <alignment horizontal="center" vertical="center" wrapText="1"/>
    </xf>
    <xf numFmtId="0" fontId="34" fillId="0" borderId="15" xfId="0" applyNumberFormat="1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5" xfId="0" applyNumberFormat="1" applyFont="1" applyFill="1" applyBorder="1" applyAlignment="1" applyProtection="1">
      <alignment horizontal="center" vertical="center" wrapText="1" shrinkToFi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4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showGridLines="0" showZeros="0" tabSelected="1" view="pageBreakPreview" zoomScale="75" zoomScaleNormal="110" zoomScaleSheetLayoutView="75" zoomScalePageLayoutView="0" workbookViewId="0" topLeftCell="B2">
      <pane xSplit="1" ySplit="9" topLeftCell="C26" activePane="bottomRight" state="frozen"/>
      <selection pane="topLeft" activeCell="B2" sqref="B2"/>
      <selection pane="topRight" activeCell="C2" sqref="C2"/>
      <selection pane="bottomLeft" activeCell="B9" sqref="B9"/>
      <selection pane="bottomRight" activeCell="E28" sqref="E28"/>
    </sheetView>
  </sheetViews>
  <sheetFormatPr defaultColWidth="7.5" defaultRowHeight="12.75"/>
  <cols>
    <col min="1" max="1" width="0" style="1" hidden="1" customWidth="1"/>
    <col min="2" max="3" width="12" style="3" customWidth="1"/>
    <col min="4" max="4" width="12.5" style="3" customWidth="1"/>
    <col min="5" max="5" width="45.5" style="3" customWidth="1"/>
    <col min="6" max="6" width="12.33203125" style="3" customWidth="1"/>
    <col min="7" max="7" width="14" style="3" customWidth="1"/>
    <col min="8" max="8" width="15.5" style="3" customWidth="1"/>
    <col min="9" max="9" width="13.83203125" style="3" customWidth="1"/>
    <col min="10" max="10" width="14.16015625" style="3" customWidth="1"/>
    <col min="11" max="11" width="15.16015625" style="3" customWidth="1"/>
    <col min="12" max="12" width="13" style="3" customWidth="1"/>
    <col min="13" max="13" width="15" style="3" customWidth="1"/>
    <col min="14" max="14" width="13.33203125" style="3" customWidth="1"/>
    <col min="15" max="15" width="16" style="3" customWidth="1"/>
    <col min="16" max="16" width="13.16015625" style="3" customWidth="1"/>
    <col min="17" max="17" width="15" style="3" customWidth="1"/>
    <col min="18" max="16384" width="7.5" style="3" customWidth="1"/>
  </cols>
  <sheetData>
    <row r="2" spans="2:17" ht="78.75" customHeight="1">
      <c r="B2" s="27"/>
      <c r="C2" s="27"/>
      <c r="D2" s="27"/>
      <c r="E2" s="6"/>
      <c r="F2" s="6"/>
      <c r="G2" s="6"/>
      <c r="H2" s="6"/>
      <c r="I2" s="6"/>
      <c r="J2" s="6"/>
      <c r="K2" s="6"/>
      <c r="L2" s="45" t="s">
        <v>37</v>
      </c>
      <c r="M2" s="45"/>
      <c r="N2" s="45"/>
      <c r="O2" s="45"/>
      <c r="P2" s="45"/>
      <c r="Q2" s="45"/>
    </row>
    <row r="3" spans="2:17" ht="24" customHeight="1">
      <c r="B3" s="27"/>
      <c r="C3" s="27"/>
      <c r="D3" s="27"/>
      <c r="E3" s="6"/>
      <c r="F3" s="6"/>
      <c r="G3" s="6"/>
      <c r="H3" s="6"/>
      <c r="I3" s="6"/>
      <c r="J3" s="6"/>
      <c r="K3" s="6"/>
      <c r="L3" s="45" t="s">
        <v>38</v>
      </c>
      <c r="M3" s="45"/>
      <c r="N3" s="45"/>
      <c r="O3" s="45"/>
      <c r="P3" s="45"/>
      <c r="Q3" s="45"/>
    </row>
    <row r="4" spans="2:17" ht="31.5" customHeight="1">
      <c r="B4" s="47" t="s">
        <v>35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2:17" ht="18" customHeight="1">
      <c r="B5" s="52">
        <v>22100000000</v>
      </c>
      <c r="C5" s="52"/>
      <c r="D5" s="52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2:17" ht="22.5" customHeight="1">
      <c r="B6" s="51" t="s">
        <v>22</v>
      </c>
      <c r="C6" s="51"/>
      <c r="D6" s="51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2:21" ht="18" customHeight="1">
      <c r="B7" s="44"/>
      <c r="C7" s="44"/>
      <c r="D7" s="29"/>
      <c r="E7" s="28"/>
      <c r="F7" s="28"/>
      <c r="G7" s="28"/>
      <c r="H7" s="28"/>
      <c r="I7" s="28"/>
      <c r="J7" s="28"/>
      <c r="K7" s="28"/>
      <c r="L7" s="28"/>
      <c r="M7" s="28"/>
      <c r="N7" s="27"/>
      <c r="O7" s="27"/>
      <c r="P7" s="27"/>
      <c r="Q7" s="30" t="s">
        <v>27</v>
      </c>
      <c r="R7" s="2"/>
      <c r="S7" s="2"/>
      <c r="T7" s="2"/>
      <c r="U7" s="2"/>
    </row>
    <row r="8" spans="1:21" ht="30.75" customHeight="1">
      <c r="A8" s="4"/>
      <c r="B8" s="48" t="s">
        <v>9</v>
      </c>
      <c r="C8" s="53" t="s">
        <v>10</v>
      </c>
      <c r="D8" s="48" t="s">
        <v>11</v>
      </c>
      <c r="E8" s="31" t="s">
        <v>12</v>
      </c>
      <c r="F8" s="49" t="s">
        <v>0</v>
      </c>
      <c r="G8" s="49"/>
      <c r="H8" s="49"/>
      <c r="I8" s="49"/>
      <c r="J8" s="49" t="s">
        <v>1</v>
      </c>
      <c r="K8" s="49"/>
      <c r="L8" s="49"/>
      <c r="M8" s="49"/>
      <c r="N8" s="49" t="s">
        <v>36</v>
      </c>
      <c r="O8" s="49"/>
      <c r="P8" s="49"/>
      <c r="Q8" s="49"/>
      <c r="R8" s="2"/>
      <c r="S8" s="2"/>
      <c r="T8" s="2"/>
      <c r="U8" s="2"/>
    </row>
    <row r="9" spans="1:21" ht="28.5" customHeight="1">
      <c r="A9" s="5"/>
      <c r="B9" s="48"/>
      <c r="C9" s="53"/>
      <c r="D9" s="48"/>
      <c r="E9" s="50" t="s">
        <v>13</v>
      </c>
      <c r="F9" s="46" t="s">
        <v>26</v>
      </c>
      <c r="G9" s="46" t="s">
        <v>25</v>
      </c>
      <c r="H9" s="46"/>
      <c r="I9" s="46" t="s">
        <v>24</v>
      </c>
      <c r="J9" s="46" t="s">
        <v>26</v>
      </c>
      <c r="K9" s="46" t="s">
        <v>25</v>
      </c>
      <c r="L9" s="46"/>
      <c r="M9" s="46" t="s">
        <v>24</v>
      </c>
      <c r="N9" s="46" t="s">
        <v>26</v>
      </c>
      <c r="O9" s="46" t="s">
        <v>25</v>
      </c>
      <c r="P9" s="46"/>
      <c r="Q9" s="46" t="s">
        <v>24</v>
      </c>
      <c r="R9" s="2"/>
      <c r="S9" s="2"/>
      <c r="T9" s="2"/>
      <c r="U9" s="2"/>
    </row>
    <row r="10" spans="1:21" ht="49.5" customHeight="1">
      <c r="A10" s="6"/>
      <c r="B10" s="48"/>
      <c r="C10" s="53"/>
      <c r="D10" s="48"/>
      <c r="E10" s="50"/>
      <c r="F10" s="46"/>
      <c r="G10" s="33" t="s">
        <v>14</v>
      </c>
      <c r="H10" s="41" t="s">
        <v>23</v>
      </c>
      <c r="I10" s="46"/>
      <c r="J10" s="46"/>
      <c r="K10" s="33" t="s">
        <v>14</v>
      </c>
      <c r="L10" s="41" t="s">
        <v>23</v>
      </c>
      <c r="M10" s="46"/>
      <c r="N10" s="46"/>
      <c r="O10" s="33" t="s">
        <v>14</v>
      </c>
      <c r="P10" s="41" t="s">
        <v>23</v>
      </c>
      <c r="Q10" s="46"/>
      <c r="R10" s="2"/>
      <c r="S10" s="2"/>
      <c r="T10" s="2"/>
      <c r="U10" s="2"/>
    </row>
    <row r="11" spans="1:21" s="9" customFormat="1" ht="63">
      <c r="A11" s="7"/>
      <c r="B11" s="10">
        <v>1500000</v>
      </c>
      <c r="C11" s="11"/>
      <c r="D11" s="12"/>
      <c r="E11" s="43" t="s">
        <v>41</v>
      </c>
      <c r="F11" s="21"/>
      <c r="G11" s="21">
        <f>G12</f>
        <v>1093455</v>
      </c>
      <c r="H11" s="22">
        <f>H12</f>
        <v>0</v>
      </c>
      <c r="I11" s="21">
        <f>F11+G11</f>
        <v>1093455</v>
      </c>
      <c r="J11" s="21">
        <f>J12</f>
        <v>0</v>
      </c>
      <c r="K11" s="21">
        <f>K12</f>
        <v>-550000</v>
      </c>
      <c r="L11" s="22">
        <f>L12</f>
        <v>0</v>
      </c>
      <c r="M11" s="21">
        <f>J11+K11</f>
        <v>-550000</v>
      </c>
      <c r="N11" s="21">
        <f aca="true" t="shared" si="0" ref="N11:N27">F11+J11</f>
        <v>0</v>
      </c>
      <c r="O11" s="23">
        <f aca="true" t="shared" si="1" ref="O11:O18">G11+K11</f>
        <v>543455</v>
      </c>
      <c r="P11" s="38">
        <f>P12</f>
        <v>0</v>
      </c>
      <c r="Q11" s="22">
        <f>N11+O11</f>
        <v>543455</v>
      </c>
      <c r="R11" s="8"/>
      <c r="S11" s="8"/>
      <c r="T11" s="8"/>
      <c r="U11" s="8"/>
    </row>
    <row r="12" spans="1:21" s="9" customFormat="1" ht="63">
      <c r="A12" s="7"/>
      <c r="B12" s="10">
        <v>1510000</v>
      </c>
      <c r="C12" s="11"/>
      <c r="D12" s="12"/>
      <c r="E12" s="43" t="s">
        <v>42</v>
      </c>
      <c r="F12" s="21">
        <f>F13+F16</f>
        <v>0</v>
      </c>
      <c r="G12" s="21">
        <f>G13+G16</f>
        <v>1093455</v>
      </c>
      <c r="H12" s="21">
        <f>H13+H16</f>
        <v>0</v>
      </c>
      <c r="I12" s="21">
        <f aca="true" t="shared" si="2" ref="I12:I27">F12+G12</f>
        <v>1093455</v>
      </c>
      <c r="J12" s="21">
        <f>J13+J16</f>
        <v>0</v>
      </c>
      <c r="K12" s="21">
        <f>K13+K16</f>
        <v>-550000</v>
      </c>
      <c r="L12" s="21">
        <f>L13+L16</f>
        <v>0</v>
      </c>
      <c r="M12" s="21">
        <f aca="true" t="shared" si="3" ref="M12:M28">J12+K12</f>
        <v>-550000</v>
      </c>
      <c r="N12" s="21">
        <f t="shared" si="0"/>
        <v>0</v>
      </c>
      <c r="O12" s="23">
        <f t="shared" si="1"/>
        <v>543455</v>
      </c>
      <c r="P12" s="23">
        <f>P13+P16</f>
        <v>0</v>
      </c>
      <c r="Q12" s="22">
        <f>N12+O12</f>
        <v>543455</v>
      </c>
      <c r="R12" s="8"/>
      <c r="S12" s="8"/>
      <c r="T12" s="8"/>
      <c r="U12" s="8"/>
    </row>
    <row r="13" spans="1:21" s="9" customFormat="1" ht="66" customHeight="1">
      <c r="A13" s="7"/>
      <c r="B13" s="11">
        <v>1518820</v>
      </c>
      <c r="C13" s="11">
        <v>8820</v>
      </c>
      <c r="D13" s="12"/>
      <c r="E13" s="13" t="s">
        <v>28</v>
      </c>
      <c r="F13" s="23">
        <f>F14</f>
        <v>0</v>
      </c>
      <c r="G13" s="23">
        <f>G14</f>
        <v>293455</v>
      </c>
      <c r="H13" s="24"/>
      <c r="I13" s="21">
        <f t="shared" si="2"/>
        <v>293455</v>
      </c>
      <c r="J13" s="23"/>
      <c r="K13" s="23">
        <f>K15</f>
        <v>-150000</v>
      </c>
      <c r="L13" s="24"/>
      <c r="M13" s="21">
        <f t="shared" si="3"/>
        <v>-150000</v>
      </c>
      <c r="N13" s="21">
        <f t="shared" si="0"/>
        <v>0</v>
      </c>
      <c r="O13" s="23">
        <f t="shared" si="1"/>
        <v>143455</v>
      </c>
      <c r="P13" s="24">
        <f>H13+L13</f>
        <v>0</v>
      </c>
      <c r="Q13" s="22">
        <f>N13+O13</f>
        <v>143455</v>
      </c>
      <c r="R13" s="8"/>
      <c r="S13" s="8"/>
      <c r="T13" s="8"/>
      <c r="U13" s="8"/>
    </row>
    <row r="14" spans="1:21" s="9" customFormat="1" ht="79.5" customHeight="1">
      <c r="A14" s="7"/>
      <c r="B14" s="11">
        <v>1518821</v>
      </c>
      <c r="C14" s="11">
        <v>8821</v>
      </c>
      <c r="D14" s="12" t="s">
        <v>3</v>
      </c>
      <c r="E14" s="13" t="s">
        <v>29</v>
      </c>
      <c r="F14" s="23"/>
      <c r="G14" s="23">
        <f>150000+143455</f>
        <v>293455</v>
      </c>
      <c r="H14" s="24"/>
      <c r="I14" s="21">
        <f t="shared" si="2"/>
        <v>293455</v>
      </c>
      <c r="J14" s="23"/>
      <c r="K14" s="23"/>
      <c r="L14" s="24"/>
      <c r="M14" s="21">
        <f t="shared" si="3"/>
        <v>0</v>
      </c>
      <c r="N14" s="21">
        <f t="shared" si="0"/>
        <v>0</v>
      </c>
      <c r="O14" s="23">
        <f t="shared" si="1"/>
        <v>293455</v>
      </c>
      <c r="P14" s="24"/>
      <c r="Q14" s="22">
        <f>N14+O14</f>
        <v>293455</v>
      </c>
      <c r="R14" s="8"/>
      <c r="S14" s="8"/>
      <c r="T14" s="8"/>
      <c r="U14" s="8"/>
    </row>
    <row r="15" spans="1:21" s="9" customFormat="1" ht="88.5" customHeight="1">
      <c r="A15" s="7"/>
      <c r="B15" s="11">
        <v>1518822</v>
      </c>
      <c r="C15" s="11">
        <v>8822</v>
      </c>
      <c r="D15" s="12" t="s">
        <v>3</v>
      </c>
      <c r="E15" s="13" t="s">
        <v>30</v>
      </c>
      <c r="F15" s="23"/>
      <c r="G15" s="38"/>
      <c r="H15" s="39"/>
      <c r="I15" s="22">
        <f t="shared" si="2"/>
        <v>0</v>
      </c>
      <c r="J15" s="38"/>
      <c r="K15" s="38">
        <v>-150000</v>
      </c>
      <c r="L15" s="39"/>
      <c r="M15" s="22">
        <f t="shared" si="3"/>
        <v>-150000</v>
      </c>
      <c r="N15" s="21">
        <f t="shared" si="0"/>
        <v>0</v>
      </c>
      <c r="O15" s="23">
        <f t="shared" si="1"/>
        <v>-150000</v>
      </c>
      <c r="P15" s="24"/>
      <c r="Q15" s="22">
        <f>N15+O15</f>
        <v>-150000</v>
      </c>
      <c r="R15" s="8"/>
      <c r="S15" s="8"/>
      <c r="T15" s="8"/>
      <c r="U15" s="8"/>
    </row>
    <row r="16" spans="1:21" s="9" customFormat="1" ht="63" customHeight="1">
      <c r="A16" s="7"/>
      <c r="B16" s="11">
        <v>1518830</v>
      </c>
      <c r="C16" s="11">
        <v>8830</v>
      </c>
      <c r="D16" s="12"/>
      <c r="E16" s="14" t="s">
        <v>2</v>
      </c>
      <c r="F16" s="23"/>
      <c r="G16" s="38">
        <f>G17</f>
        <v>800000</v>
      </c>
      <c r="H16" s="38">
        <f>H17</f>
        <v>0</v>
      </c>
      <c r="I16" s="22">
        <f t="shared" si="2"/>
        <v>800000</v>
      </c>
      <c r="J16" s="38"/>
      <c r="K16" s="38">
        <f>K18</f>
        <v>-400000</v>
      </c>
      <c r="L16" s="38">
        <f>L18</f>
        <v>0</v>
      </c>
      <c r="M16" s="22">
        <f t="shared" si="3"/>
        <v>-400000</v>
      </c>
      <c r="N16" s="21">
        <f t="shared" si="0"/>
        <v>0</v>
      </c>
      <c r="O16" s="23">
        <f t="shared" si="1"/>
        <v>400000</v>
      </c>
      <c r="P16" s="24"/>
      <c r="Q16" s="22">
        <f aca="true" t="shared" si="4" ref="Q16:Q28">N16+O16</f>
        <v>400000</v>
      </c>
      <c r="R16" s="8"/>
      <c r="S16" s="8"/>
      <c r="T16" s="8"/>
      <c r="U16" s="8"/>
    </row>
    <row r="17" spans="1:21" s="9" customFormat="1" ht="61.5" customHeight="1">
      <c r="A17" s="7"/>
      <c r="B17" s="11">
        <v>1518831</v>
      </c>
      <c r="C17" s="11">
        <v>8831</v>
      </c>
      <c r="D17" s="12" t="s">
        <v>3</v>
      </c>
      <c r="E17" s="14" t="s">
        <v>17</v>
      </c>
      <c r="F17" s="23"/>
      <c r="G17" s="23">
        <f>400000+400000</f>
        <v>800000</v>
      </c>
      <c r="H17" s="24"/>
      <c r="I17" s="21">
        <f t="shared" si="2"/>
        <v>800000</v>
      </c>
      <c r="J17" s="23"/>
      <c r="K17" s="23"/>
      <c r="L17" s="24"/>
      <c r="M17" s="21">
        <f t="shared" si="3"/>
        <v>0</v>
      </c>
      <c r="N17" s="21">
        <f t="shared" si="0"/>
        <v>0</v>
      </c>
      <c r="O17" s="23">
        <f t="shared" si="1"/>
        <v>800000</v>
      </c>
      <c r="P17" s="24"/>
      <c r="Q17" s="22">
        <f t="shared" si="4"/>
        <v>800000</v>
      </c>
      <c r="R17" s="8"/>
      <c r="S17" s="8"/>
      <c r="T17" s="8"/>
      <c r="U17" s="8"/>
    </row>
    <row r="18" spans="1:21" s="9" customFormat="1" ht="56.25" customHeight="1">
      <c r="A18" s="7"/>
      <c r="B18" s="11">
        <v>1518832</v>
      </c>
      <c r="C18" s="11">
        <v>8832</v>
      </c>
      <c r="D18" s="12" t="s">
        <v>3</v>
      </c>
      <c r="E18" s="14" t="s">
        <v>18</v>
      </c>
      <c r="F18" s="23"/>
      <c r="G18" s="23"/>
      <c r="H18" s="37"/>
      <c r="I18" s="21">
        <f t="shared" si="2"/>
        <v>0</v>
      </c>
      <c r="J18" s="23"/>
      <c r="K18" s="23">
        <v>-400000</v>
      </c>
      <c r="L18" s="37"/>
      <c r="M18" s="21">
        <f t="shared" si="3"/>
        <v>-400000</v>
      </c>
      <c r="N18" s="21">
        <f t="shared" si="0"/>
        <v>0</v>
      </c>
      <c r="O18" s="23">
        <f t="shared" si="1"/>
        <v>-400000</v>
      </c>
      <c r="P18" s="24"/>
      <c r="Q18" s="22">
        <f t="shared" si="4"/>
        <v>-400000</v>
      </c>
      <c r="R18" s="8"/>
      <c r="S18" s="8"/>
      <c r="T18" s="8"/>
      <c r="U18" s="8"/>
    </row>
    <row r="19" spans="1:21" s="9" customFormat="1" ht="47.25">
      <c r="A19" s="7"/>
      <c r="B19" s="10">
        <v>2700000</v>
      </c>
      <c r="C19" s="11"/>
      <c r="D19" s="12"/>
      <c r="E19" s="43" t="s">
        <v>39</v>
      </c>
      <c r="F19" s="21">
        <f aca="true" t="shared" si="5" ref="F19:H20">F20</f>
        <v>0</v>
      </c>
      <c r="G19" s="21">
        <f t="shared" si="5"/>
        <v>3055210</v>
      </c>
      <c r="H19" s="22">
        <f t="shared" si="5"/>
        <v>0</v>
      </c>
      <c r="I19" s="21">
        <f t="shared" si="2"/>
        <v>3055210</v>
      </c>
      <c r="J19" s="21">
        <f aca="true" t="shared" si="6" ref="J19:L20">J20</f>
        <v>0</v>
      </c>
      <c r="K19" s="21">
        <f t="shared" si="6"/>
        <v>-2978100</v>
      </c>
      <c r="L19" s="22">
        <f t="shared" si="6"/>
        <v>0</v>
      </c>
      <c r="M19" s="21">
        <f t="shared" si="3"/>
        <v>-2978100</v>
      </c>
      <c r="N19" s="21">
        <f t="shared" si="0"/>
        <v>0</v>
      </c>
      <c r="O19" s="23">
        <f aca="true" t="shared" si="7" ref="O19:O27">G19+K19</f>
        <v>77110</v>
      </c>
      <c r="P19" s="24"/>
      <c r="Q19" s="22">
        <f t="shared" si="4"/>
        <v>77110</v>
      </c>
      <c r="R19" s="8"/>
      <c r="S19" s="8"/>
      <c r="T19" s="8"/>
      <c r="U19" s="8"/>
    </row>
    <row r="20" spans="1:21" s="9" customFormat="1" ht="47.25">
      <c r="A20" s="7"/>
      <c r="B20" s="10">
        <v>2710000</v>
      </c>
      <c r="C20" s="11"/>
      <c r="D20" s="12"/>
      <c r="E20" s="43" t="s">
        <v>40</v>
      </c>
      <c r="F20" s="21">
        <f>F21</f>
        <v>0</v>
      </c>
      <c r="G20" s="22">
        <f t="shared" si="5"/>
        <v>3055210</v>
      </c>
      <c r="H20" s="22">
        <f t="shared" si="5"/>
        <v>0</v>
      </c>
      <c r="I20" s="21">
        <f t="shared" si="2"/>
        <v>3055210</v>
      </c>
      <c r="J20" s="22">
        <f t="shared" si="6"/>
        <v>0</v>
      </c>
      <c r="K20" s="22">
        <f t="shared" si="6"/>
        <v>-2978100</v>
      </c>
      <c r="L20" s="22">
        <f t="shared" si="6"/>
        <v>0</v>
      </c>
      <c r="M20" s="21">
        <f t="shared" si="3"/>
        <v>-2978100</v>
      </c>
      <c r="N20" s="22">
        <f t="shared" si="0"/>
        <v>0</v>
      </c>
      <c r="O20" s="38">
        <f t="shared" si="7"/>
        <v>77110</v>
      </c>
      <c r="P20" s="39"/>
      <c r="Q20" s="22">
        <f t="shared" si="4"/>
        <v>77110</v>
      </c>
      <c r="R20" s="8"/>
      <c r="S20" s="8"/>
      <c r="T20" s="8"/>
      <c r="U20" s="8"/>
    </row>
    <row r="21" spans="1:21" s="9" customFormat="1" ht="50.25" customHeight="1">
      <c r="A21" s="7"/>
      <c r="B21" s="11">
        <v>2718860</v>
      </c>
      <c r="C21" s="11">
        <v>8860</v>
      </c>
      <c r="D21" s="12"/>
      <c r="E21" s="42" t="s">
        <v>31</v>
      </c>
      <c r="F21" s="21">
        <f>F22+F23</f>
        <v>0</v>
      </c>
      <c r="G21" s="38">
        <f aca="true" t="shared" si="8" ref="G21:L21">G22+G23</f>
        <v>3055210</v>
      </c>
      <c r="H21" s="38">
        <f t="shared" si="8"/>
        <v>0</v>
      </c>
      <c r="I21" s="21">
        <f t="shared" si="2"/>
        <v>3055210</v>
      </c>
      <c r="J21" s="38">
        <f t="shared" si="8"/>
        <v>0</v>
      </c>
      <c r="K21" s="38">
        <f t="shared" si="8"/>
        <v>-2978100</v>
      </c>
      <c r="L21" s="38">
        <f t="shared" si="8"/>
        <v>0</v>
      </c>
      <c r="M21" s="21">
        <f t="shared" si="3"/>
        <v>-2978100</v>
      </c>
      <c r="N21" s="38">
        <f t="shared" si="0"/>
        <v>0</v>
      </c>
      <c r="O21" s="38">
        <f t="shared" si="7"/>
        <v>77110</v>
      </c>
      <c r="P21" s="39"/>
      <c r="Q21" s="22">
        <f t="shared" si="4"/>
        <v>77110</v>
      </c>
      <c r="R21" s="8"/>
      <c r="S21" s="8"/>
      <c r="T21" s="8"/>
      <c r="U21" s="8"/>
    </row>
    <row r="22" spans="1:21" s="9" customFormat="1" ht="31.5">
      <c r="A22" s="7"/>
      <c r="B22" s="11">
        <v>2718861</v>
      </c>
      <c r="C22" s="11">
        <v>8861</v>
      </c>
      <c r="D22" s="12" t="s">
        <v>32</v>
      </c>
      <c r="E22" s="42" t="s">
        <v>33</v>
      </c>
      <c r="F22" s="21"/>
      <c r="G22" s="38">
        <f>2978100+77110</f>
        <v>3055210</v>
      </c>
      <c r="H22" s="38"/>
      <c r="I22" s="21">
        <f t="shared" si="2"/>
        <v>3055210</v>
      </c>
      <c r="J22" s="38"/>
      <c r="K22" s="38"/>
      <c r="L22" s="38"/>
      <c r="M22" s="23">
        <f t="shared" si="3"/>
        <v>0</v>
      </c>
      <c r="N22" s="38">
        <f t="shared" si="0"/>
        <v>0</v>
      </c>
      <c r="O22" s="38">
        <f t="shared" si="7"/>
        <v>3055210</v>
      </c>
      <c r="P22" s="39"/>
      <c r="Q22" s="22">
        <f t="shared" si="4"/>
        <v>3055210</v>
      </c>
      <c r="R22" s="8"/>
      <c r="S22" s="8"/>
      <c r="T22" s="8"/>
      <c r="U22" s="8"/>
    </row>
    <row r="23" spans="1:21" s="9" customFormat="1" ht="54.75" customHeight="1">
      <c r="A23" s="7"/>
      <c r="B23" s="11">
        <v>2718862</v>
      </c>
      <c r="C23" s="11">
        <v>8862</v>
      </c>
      <c r="D23" s="12" t="s">
        <v>32</v>
      </c>
      <c r="E23" s="42" t="s">
        <v>34</v>
      </c>
      <c r="F23" s="21"/>
      <c r="G23" s="22"/>
      <c r="H23" s="22"/>
      <c r="I23" s="21">
        <f t="shared" si="2"/>
        <v>0</v>
      </c>
      <c r="J23" s="22"/>
      <c r="K23" s="38">
        <v>-2978100</v>
      </c>
      <c r="L23" s="22"/>
      <c r="M23" s="21">
        <f t="shared" si="3"/>
        <v>-2978100</v>
      </c>
      <c r="N23" s="22">
        <f t="shared" si="0"/>
        <v>0</v>
      </c>
      <c r="O23" s="38">
        <f t="shared" si="7"/>
        <v>-2978100</v>
      </c>
      <c r="P23" s="39"/>
      <c r="Q23" s="22">
        <f t="shared" si="4"/>
        <v>-2978100</v>
      </c>
      <c r="R23" s="8"/>
      <c r="S23" s="8"/>
      <c r="T23" s="8"/>
      <c r="U23" s="8"/>
    </row>
    <row r="24" spans="2:17" ht="33.75" customHeight="1">
      <c r="B24" s="15" t="s">
        <v>4</v>
      </c>
      <c r="C24" s="16"/>
      <c r="D24" s="16"/>
      <c r="E24" s="17" t="s">
        <v>7</v>
      </c>
      <c r="F24" s="25">
        <f>F25</f>
        <v>300000</v>
      </c>
      <c r="G24" s="34">
        <f aca="true" t="shared" si="9" ref="G24:L25">G25</f>
        <v>0</v>
      </c>
      <c r="H24" s="34">
        <f t="shared" si="9"/>
        <v>0</v>
      </c>
      <c r="I24" s="21">
        <f t="shared" si="2"/>
        <v>300000</v>
      </c>
      <c r="J24" s="34">
        <f t="shared" si="9"/>
        <v>0</v>
      </c>
      <c r="K24" s="34">
        <f t="shared" si="9"/>
        <v>0</v>
      </c>
      <c r="L24" s="34">
        <f t="shared" si="9"/>
        <v>0</v>
      </c>
      <c r="M24" s="21">
        <f t="shared" si="3"/>
        <v>0</v>
      </c>
      <c r="N24" s="22">
        <f t="shared" si="0"/>
        <v>300000</v>
      </c>
      <c r="O24" s="38">
        <f t="shared" si="7"/>
        <v>0</v>
      </c>
      <c r="P24" s="39"/>
      <c r="Q24" s="22">
        <f t="shared" si="4"/>
        <v>300000</v>
      </c>
    </row>
    <row r="25" spans="2:17" ht="31.5">
      <c r="B25" s="18" t="s">
        <v>5</v>
      </c>
      <c r="C25" s="16"/>
      <c r="D25" s="16"/>
      <c r="E25" s="17" t="s">
        <v>8</v>
      </c>
      <c r="F25" s="25">
        <f>F26</f>
        <v>300000</v>
      </c>
      <c r="G25" s="25">
        <f t="shared" si="9"/>
        <v>0</v>
      </c>
      <c r="H25" s="25">
        <f t="shared" si="9"/>
        <v>0</v>
      </c>
      <c r="I25" s="21">
        <f t="shared" si="2"/>
        <v>300000</v>
      </c>
      <c r="J25" s="34">
        <f t="shared" si="9"/>
        <v>0</v>
      </c>
      <c r="K25" s="34">
        <f t="shared" si="9"/>
        <v>0</v>
      </c>
      <c r="L25" s="34">
        <f t="shared" si="9"/>
        <v>0</v>
      </c>
      <c r="M25" s="21">
        <f t="shared" si="3"/>
        <v>0</v>
      </c>
      <c r="N25" s="22">
        <f t="shared" si="0"/>
        <v>300000</v>
      </c>
      <c r="O25" s="38">
        <f t="shared" si="7"/>
        <v>0</v>
      </c>
      <c r="P25" s="39"/>
      <c r="Q25" s="22">
        <f t="shared" si="4"/>
        <v>300000</v>
      </c>
    </row>
    <row r="26" spans="2:17" ht="57.75" customHeight="1">
      <c r="B26" s="19" t="s">
        <v>6</v>
      </c>
      <c r="C26" s="11">
        <v>8810</v>
      </c>
      <c r="D26" s="19"/>
      <c r="E26" s="13" t="s">
        <v>20</v>
      </c>
      <c r="F26" s="26">
        <f>F27</f>
        <v>300000</v>
      </c>
      <c r="G26" s="35"/>
      <c r="H26" s="35"/>
      <c r="I26" s="21">
        <f t="shared" si="2"/>
        <v>300000</v>
      </c>
      <c r="J26" s="35"/>
      <c r="K26" s="35"/>
      <c r="L26" s="35"/>
      <c r="M26" s="21">
        <f t="shared" si="3"/>
        <v>0</v>
      </c>
      <c r="N26" s="23">
        <f t="shared" si="0"/>
        <v>300000</v>
      </c>
      <c r="O26" s="23">
        <f t="shared" si="7"/>
        <v>0</v>
      </c>
      <c r="P26" s="24"/>
      <c r="Q26" s="22">
        <f t="shared" si="4"/>
        <v>300000</v>
      </c>
    </row>
    <row r="27" spans="2:17" ht="49.5" customHeight="1">
      <c r="B27" s="19" t="s">
        <v>16</v>
      </c>
      <c r="C27" s="11">
        <v>8811</v>
      </c>
      <c r="D27" s="12" t="s">
        <v>19</v>
      </c>
      <c r="E27" s="36" t="s">
        <v>21</v>
      </c>
      <c r="F27" s="26">
        <v>300000</v>
      </c>
      <c r="G27" s="35"/>
      <c r="H27" s="35"/>
      <c r="I27" s="21">
        <f t="shared" si="2"/>
        <v>300000</v>
      </c>
      <c r="J27" s="35"/>
      <c r="K27" s="35"/>
      <c r="L27" s="35"/>
      <c r="M27" s="21">
        <f t="shared" si="3"/>
        <v>0</v>
      </c>
      <c r="N27" s="23">
        <f t="shared" si="0"/>
        <v>300000</v>
      </c>
      <c r="O27" s="23">
        <f t="shared" si="7"/>
        <v>0</v>
      </c>
      <c r="P27" s="24"/>
      <c r="Q27" s="22">
        <f t="shared" si="4"/>
        <v>300000</v>
      </c>
    </row>
    <row r="28" spans="2:17" ht="27" customHeight="1">
      <c r="B28" s="20"/>
      <c r="C28" s="20"/>
      <c r="D28" s="19"/>
      <c r="E28" s="32" t="s">
        <v>15</v>
      </c>
      <c r="F28" s="25">
        <f aca="true" t="shared" si="10" ref="F28:L28">F11+F19+F24</f>
        <v>300000</v>
      </c>
      <c r="G28" s="25">
        <f t="shared" si="10"/>
        <v>4148665</v>
      </c>
      <c r="H28" s="25">
        <f t="shared" si="10"/>
        <v>0</v>
      </c>
      <c r="I28" s="25">
        <f t="shared" si="10"/>
        <v>4448665</v>
      </c>
      <c r="J28" s="25">
        <f t="shared" si="10"/>
        <v>0</v>
      </c>
      <c r="K28" s="25">
        <f t="shared" si="10"/>
        <v>-3528100</v>
      </c>
      <c r="L28" s="25">
        <f t="shared" si="10"/>
        <v>0</v>
      </c>
      <c r="M28" s="21">
        <f t="shared" si="3"/>
        <v>-3528100</v>
      </c>
      <c r="N28" s="25">
        <f>N11+N19+N24</f>
        <v>300000</v>
      </c>
      <c r="O28" s="25">
        <f>O11+O19+O24</f>
        <v>620565</v>
      </c>
      <c r="P28" s="25">
        <f>P11+P19+P24</f>
        <v>0</v>
      </c>
      <c r="Q28" s="22">
        <f t="shared" si="4"/>
        <v>920565</v>
      </c>
    </row>
    <row r="29" ht="9" customHeight="1"/>
  </sheetData>
  <sheetProtection/>
  <mergeCells count="21">
    <mergeCell ref="B6:D6"/>
    <mergeCell ref="B5:D5"/>
    <mergeCell ref="B8:B10"/>
    <mergeCell ref="C8:C10"/>
    <mergeCell ref="F8:I8"/>
    <mergeCell ref="J8:M8"/>
    <mergeCell ref="N8:Q8"/>
    <mergeCell ref="F9:F10"/>
    <mergeCell ref="Q9:Q10"/>
    <mergeCell ref="E9:E10"/>
    <mergeCell ref="J9:J10"/>
    <mergeCell ref="L2:Q2"/>
    <mergeCell ref="I9:I10"/>
    <mergeCell ref="N9:N10"/>
    <mergeCell ref="M9:M10"/>
    <mergeCell ref="G9:H9"/>
    <mergeCell ref="K9:L9"/>
    <mergeCell ref="L3:Q3"/>
    <mergeCell ref="B4:Q4"/>
    <mergeCell ref="O9:P9"/>
    <mergeCell ref="D8:D10"/>
  </mergeCells>
  <printOptions horizontalCentered="1"/>
  <pageMargins left="0.1968503937007874" right="0" top="0.5905511811023623" bottom="0.1968503937007874" header="0" footer="0"/>
  <pageSetup fitToHeight="2" horizontalDpi="600" verticalDpi="600" orientation="landscape" paperSize="9" scale="63" r:id="rId1"/>
  <headerFooter alignWithMargins="0">
    <oddFooter>&amp;R&amp;P</oddFooter>
  </headerFooter>
  <rowBreaks count="1" manualBreakCount="1">
    <brk id="1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22gfu2103</dc:creator>
  <cp:keywords/>
  <dc:description/>
  <cp:lastModifiedBy>User</cp:lastModifiedBy>
  <cp:lastPrinted>2020-03-06T07:42:30Z</cp:lastPrinted>
  <dcterms:created xsi:type="dcterms:W3CDTF">2017-12-07T09:46:50Z</dcterms:created>
  <dcterms:modified xsi:type="dcterms:W3CDTF">2020-04-23T14:20:07Z</dcterms:modified>
  <cp:category/>
  <cp:version/>
  <cp:contentType/>
  <cp:contentStatus/>
</cp:coreProperties>
</file>