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6" sheetId="1" r:id="rId1"/>
  </sheets>
  <definedNames>
    <definedName name="_ftn2" localSheetId="0">'дод6'!#REF!</definedName>
    <definedName name="_ftnref2" localSheetId="0">'дод6'!#REF!</definedName>
    <definedName name="_xlnm.Print_Titles" localSheetId="0">'дод6'!$7:$9</definedName>
    <definedName name="_xlnm.Print_Area" localSheetId="0">'дод6'!$A$1:$J$66</definedName>
  </definedNames>
  <calcPr fullCalcOnLoad="1"/>
</workbook>
</file>

<file path=xl/sharedStrings.xml><?xml version="1.0" encoding="utf-8"?>
<sst xmlns="http://schemas.openxmlformats.org/spreadsheetml/2006/main" count="154" uniqueCount="122">
  <si>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</si>
  <si>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</si>
  <si>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 xml:space="preserve">Код Програмної класифікації видатків та кредитування місцевого бюджету </t>
  </si>
  <si>
    <t xml:space="preserve">Код Типової програмної класифікації видатків та кредитування місцевого бюджету </t>
  </si>
  <si>
    <t xml:space="preserve">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</si>
  <si>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об’єкта будівництва </t>
  </si>
  <si>
    <t>вид будівельних робіт, у тому числі проектні роботи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</si>
  <si>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</si>
  <si>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</si>
  <si>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об’єкта на кінець бюджетного періоду, %</t>
  </si>
  <si>
    <t xml:space="preserve">Обсяг видатків бюджету розвитку, які спрямовуються на будівництво об'єктів у бюджетному періоді, гривень </t>
  </si>
  <si>
    <t>Загальна тривалість будівництва (рік початку і завершення)</t>
  </si>
  <si>
    <t xml:space="preserve">Розподіл коштів бюджету розвитку на здійснення заходів із будівництва, реконструкції і реставрації обєктів виробничої, комунікаційної та соціальної інфраструктури за об’єктами у 2020 році   
</t>
  </si>
  <si>
    <t>(код бюджету)</t>
  </si>
  <si>
    <t>2018-2021</t>
  </si>
  <si>
    <t>0700000</t>
  </si>
  <si>
    <r>
      <t xml:space="preserve">Департамент  охорони здоров’я ОДА </t>
    </r>
    <r>
      <rPr>
        <sz val="14"/>
        <rFont val="Times New Roman"/>
        <family val="1"/>
      </rPr>
      <t>(головний розпорядник)</t>
    </r>
  </si>
  <si>
    <t>0710000</t>
  </si>
  <si>
    <r>
      <t xml:space="preserve">Департамент  охорони здоров’я ОДА </t>
    </r>
    <r>
      <rPr>
        <sz val="14"/>
        <rFont val="Times New Roman"/>
        <family val="1"/>
      </rPr>
      <t xml:space="preserve">(відповідальний виконавець) </t>
    </r>
  </si>
  <si>
    <t>2019-2020</t>
  </si>
  <si>
    <t>1014050</t>
  </si>
  <si>
    <t>4050</t>
  </si>
  <si>
    <t>0827</t>
  </si>
  <si>
    <t>Забезпечення діяльності заповідників</t>
  </si>
  <si>
    <t>Реставрація Мосту з брамою (складова частина Мурів з вежею, XVI ст.) в смт Меджибіж Летичівського району Хмельницької області (пам’ятка архітектури національного значення охор. №764/3). Попередні роботи. Протиаварійні роботи.</t>
  </si>
  <si>
    <t>1000000</t>
  </si>
  <si>
    <t>Управління інформаційної діяльності, культури, національностей та релігій  ОДА  (головний розпорядник)</t>
  </si>
  <si>
    <t>1010000</t>
  </si>
  <si>
    <t>Управління інформаційної діяльності, культури, національностей та релігій  ОДА (відповідальний виконавець)</t>
  </si>
  <si>
    <t>2017-2020</t>
  </si>
  <si>
    <t>0600000</t>
  </si>
  <si>
    <t>Департамент освіти і науки ОДА (головний розпорядник)</t>
  </si>
  <si>
    <t>0610000</t>
  </si>
  <si>
    <t>Департамент освіти і науки ОДА (відповідальний виконавець)</t>
  </si>
  <si>
    <t>Виготовлення проектно-кошторисної документації на проведення реконструкції навчального корпусу №2  з влаштуванням ліфта Ізяславського навчально-реабілітаційного центру Хмельницької обласної ради по вул. Незалежності, 42 м. Ізяслав Хмельницької області</t>
  </si>
  <si>
    <t>Корегування проектно-кошторисної документації на будівництво спортивного залу з басейном і котельнею комунального закладу освіти Хмельницької обласної ради "Кам'янець-Подільської спеціалізованої школи-інтернат І-ІІІ ступенів "Славутинка" Хмельницької обл", по вул. Л. Українки, 71 в м. Кам'янець-Подільський Хмельницької обл.</t>
  </si>
  <si>
    <t>Будівництво модульної котельні на твердому паливі та мереж зовнішнього теплопостачання ДПТНЗ "Славутський професійний ліцей" по вул.Ярослава Мудрого ,75 в м.Славута Хмельницької області</t>
  </si>
  <si>
    <t>0</t>
  </si>
  <si>
    <t>1070</t>
  </si>
  <si>
    <t>0922</t>
  </si>
  <si>
    <t>0611110</t>
  </si>
  <si>
    <t>1110</t>
  </si>
  <si>
    <t>0930</t>
  </si>
  <si>
    <t>Підготовка кадрів закладами професійної (професійно-технічної) освіти та іншими закладами освіти</t>
  </si>
  <si>
    <t>Будівництво лікувально-діагностичного корпусу Хмельницької обласної  дитячої лікарні по вул.Кам'янецька, 94 в м.Хмельницькому (коригування)</t>
  </si>
  <si>
    <t>Реконструкція  Хмельницького обласного кардіологічного диспансеру по вул.Володимирська, 85  в м.Хмельницькому (І-ий пусковий комплекс) Коригування</t>
  </si>
  <si>
    <t>0717322</t>
  </si>
  <si>
    <t>7322</t>
  </si>
  <si>
    <t>0443</t>
  </si>
  <si>
    <t>Будівництво медичних установ та закладів</t>
  </si>
  <si>
    <t xml:space="preserve">Будівництво Квітневської амбулаторії загальної практики сімейної медицини по вул. Садовій, 8а, в с. Квітневе  Білогірського району  Хмельницької області (коригування) </t>
  </si>
  <si>
    <t>2018-2020</t>
  </si>
  <si>
    <t xml:space="preserve">Будівництво Залузької  амбулаторії  загальної практики сімейної медицини по вул. Садовій, 2а, в с. Залужжя  Білогірського району Хмельницької області (коригування) </t>
  </si>
  <si>
    <t xml:space="preserve">Будівництво Петрашівської амбулаторії загальної практики сімейної медицини по вул. Перемоги, 106 б, в  с. Петрашівка  Віньковецького району Хмельницької області (коригування) </t>
  </si>
  <si>
    <t xml:space="preserve">Будівництво Зяньковецької амбулаторії загальної практики сімейної медицини по вул. Центральній в с. Зяньківці  Деражнянського району Хмельницької області (коригування) </t>
  </si>
  <si>
    <t xml:space="preserve">Будівництво Чернелівської  амбулаторії загальної практики сімейної медицини по вул. Центральній, 4в, в с. Чернелівка Красилівського району Хмельницької області (коригування)  </t>
  </si>
  <si>
    <t xml:space="preserve">Будівництво Святецької  амбулаторії загальної практики сімейної медицини по вул. Центральна в с. Святець, Теофіпольського району Хмельницької області (коригування) </t>
  </si>
  <si>
    <t xml:space="preserve">Будівництво Вільховецької амбулаторії загальної практики сімейної медицини по вул. Залізничній в с. Вільхівці Чемеровецького району Хмельницької області (коригування) </t>
  </si>
  <si>
    <t xml:space="preserve">Будівництво Корчицької амбулаторії  загальної практики сімейної медицини по вул. Миру,33 в с. Корчик, Шепетівського району Хмельницької області (коригування) </t>
  </si>
  <si>
    <t xml:space="preserve">Будівництво Перегінської амбулаторії загальної практики сімейної медицини по вул. Чорновола в с. Перегінка Ярмолинецького району Хмельницької області (коригування) </t>
  </si>
  <si>
    <t xml:space="preserve">Будівництво Війтовецької амбулаторії загальної практики сімейної медицини по вул. Слави, 12, в смт. Війтівці Волочиського району  Хмельницької області </t>
  </si>
  <si>
    <t xml:space="preserve">Будівництво Гвардійської амбулаторії загальної практики сімейної медицини по вул. Першотравневій в с. Гвардійське, Хмельницького районуХмельницької області (коригування) </t>
  </si>
  <si>
    <t xml:space="preserve">Будівництво Пільноолексинецької  амбулаторії загальної практики сімейної медицини по вул. Центральній, 30/3, в с. Пільний-Олексинець Городоцького району Хмельницької області (коригування) </t>
  </si>
  <si>
    <t xml:space="preserve">Будівництво Купинської амбулаторії загальної практики сімейної медицини по вул. В.Чорновола, 26, в с. Купин Городоцького району  Хмельницької області (коригування) </t>
  </si>
  <si>
    <t xml:space="preserve">Будівництво Голосківської амбулаторії загальної практики сімейної медицини по вул. Коцюбинського, 12б в с. Голосків, Кам'янець-Подільського району Хмельницької області (коригування) </t>
  </si>
  <si>
    <t xml:space="preserve">Будівництво Рахнівської амбулаторії загальної практики сімейної медицини по вул. Шкільній в с. Рахнівка  Дунаєвецького району Хмельницької області (коригування) </t>
  </si>
  <si>
    <t xml:space="preserve">Будівництво Вихватнівської амбулаторії загальної практики сімейної медицини по вул.Центральна, 3В в с. Вихватнівці Кам'янець-Подільського району Хмельницької області (коригування) </t>
  </si>
  <si>
    <t xml:space="preserve">Будівництво Новокостянтинівської  амбулаторії загальної практики сімейної медицини по вул. Центральна в с. Новокостянтинів  Летичівського району Хмельницької області (коригування) </t>
  </si>
  <si>
    <t xml:space="preserve">Будівництво Лісовогринівецької амбулаторії загальної практики сімейної медицини по вул. Шкільна, 1 в с. Лісові Гринівці, Хмельницького району Хмельницької області (коригування) </t>
  </si>
  <si>
    <t xml:space="preserve">Будівництво Глібівської амбулаторії загальної практики сімейної медицини по вул. Центральній, в  с. Глібів, Новоушицького району Хмельницької області (коригування) </t>
  </si>
  <si>
    <t xml:space="preserve">Будівництво Великоберезнянської амбулаторії загальної практики сімейної медицини по вул. Жукова, 2б в с. Велика Березна  Полонського району Хмельницької області (коригування) </t>
  </si>
  <si>
    <t xml:space="preserve">Будівництво Котелянської амбулаторії загальної практики сімейної медицини по вул. Л. Українки, 1 б  в с. Котелянка Полонського району Хмельницької області (коригування) </t>
  </si>
  <si>
    <t xml:space="preserve">Будівництво Розсошанської амбулаторії загальної практики сімейної медицини по  вул. Центральній, 28 в с. Розсоша Хмельницького району Хмельницької області (коригування) </t>
  </si>
  <si>
    <t xml:space="preserve">Будівництво Шутнівської  амбулаторії загальної практики сімейної медицини по вул.Подільська, в с. Шутнівці,  Кам'янець-Подільського району Хмельницької області (коригування) </t>
  </si>
  <si>
    <t xml:space="preserve">Будівництво Балинської амбулаторії загальної практики сімейної медицини по  вул. Учительській в с.Балин,   Дунаєвецького району Хмельницької області (коригування) </t>
  </si>
  <si>
    <t xml:space="preserve">Будівництво Судилківської   амбулаторії загальної практики сімейної медицини по  вул. Героїв Майдану, 71а в с.Судилків  Шепетівського району Хмельницької області (коригування) </t>
  </si>
  <si>
    <t xml:space="preserve">Будівництво Пилявської  амбулаторії загальної практики сімейної медицини по  вул. Жукова, в с. Пилява  Старосинявського району Хмельницької області (коригування) </t>
  </si>
  <si>
    <t xml:space="preserve">Будівництво Сокиринецької  амбулаторії загальної практики сімейної медицини по вул. Центральній, в  с. Сокиринці,  Чемеровецького району, Хмельницької області (коригування) </t>
  </si>
  <si>
    <t xml:space="preserve">Будівництво Клубівської  амбулаторії загальної практики сімейної медицини по вул.Заводській в с.Клубівка Ізяславського району Хмельницької області  </t>
  </si>
  <si>
    <t xml:space="preserve">Будівництво Самчиківської  амбулаторії загальної практики сімейної медицини по вул.Прокоп'юка,8  с.Самчики Страрокостянтинівського району Хмельницької області </t>
  </si>
  <si>
    <t>Будівництво Красноставської амбулаторії  загальної практики сімейної медицини по вул.Михайлова,15  с.Красностав Славутського району, Хмельницької області</t>
  </si>
  <si>
    <t>1500000</t>
  </si>
  <si>
    <t>1510000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</si>
  <si>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</si>
  <si>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0490</t>
  </si>
  <si>
    <t>Усього</t>
  </si>
  <si>
    <t>Додаток 6
до рішення обласної ради 
"Про внесення змін до  обласного бюджету Хмельницької області на 2020 рік"</t>
  </si>
  <si>
    <t>Управління інфраструктури ОДА
(головний розпорядник)</t>
  </si>
  <si>
    <t>Управління інфраструктури ОДА (відповідальний виконавець)</t>
  </si>
  <si>
    <t>1917430</t>
  </si>
  <si>
    <t>7430</t>
  </si>
  <si>
    <t>0454</t>
  </si>
  <si>
    <t>Утримання та розвиток місцевих аеропортів</t>
  </si>
  <si>
    <t>Розробка проектно-кошторисної документації  по об'єкту "Реконструкція аеродромного комплексу КП "Аеропорт Хмельницький" з подовженням штучної злітно-посадкової смуги на 500 метрів"</t>
  </si>
  <si>
    <t>0800000</t>
  </si>
  <si>
    <t xml:space="preserve">Департамент  соціального захисту населення ОДА (головний розпорядник) </t>
  </si>
  <si>
    <t>0810000</t>
  </si>
  <si>
    <t xml:space="preserve">Департамент  соціального захисту населення ОДА (відповідальний виконавець)  </t>
  </si>
  <si>
    <t>Реконструкція зовнішніх водопровідних мереж Виноградівського психоневрологічного інтернату в с.Виноградівка Ярмолинецького району Хмельницької області</t>
  </si>
  <si>
    <t>Виготовлення проєктної документації на будівництво зовнішнього протипожежного водоймища  для Самчиківського будинку-інтернату для громадян похилого віку та інвалідів по пров. Польовий, 2 в с. Самчики Старокостянтинівського району Хмельницької області</t>
  </si>
  <si>
    <t>ж</t>
  </si>
  <si>
    <t>від __________2020 року  №</t>
  </si>
  <si>
    <t xml:space="preserve"> Будівництво водозабірної свердловини для Черчецького будинку-інтернату для громадян похилого віку та інвалідів в с. Черче Чемеровецького району Хмельницької області. Робочий проект.</t>
  </si>
  <si>
    <t>Реставрація палацу XVI ст. (пам’ятка архітектури національного значення охорон. №764/1) з пристосуванням під музей в смт.Меджибіж Летичівського району Хмельницької області.</t>
  </si>
  <si>
    <t>Департамент розвитку громад, будівництва та житлово-комунального господарства ОДА (головний розпорядник)</t>
  </si>
  <si>
    <t>Департамент розвитку громад, будівництва та житлово-комунального господарства ОДА (відповідальний виконавець)</t>
  </si>
  <si>
    <t>4030</t>
  </si>
  <si>
    <t>0824</t>
  </si>
  <si>
    <t>Забезпечення діяльності бібліотек</t>
  </si>
  <si>
    <t>0712020</t>
  </si>
  <si>
    <t>2020</t>
  </si>
  <si>
    <t>0732</t>
  </si>
  <si>
    <t>Спеціалізована стаціонарна медична допомога населенню</t>
  </si>
  <si>
    <t>Роботи з проведення технічного обстеження, обмірних креслень та виготовлення проектно-кошторисної документації на об'єкт: Реконструкція системи опалення Хмельницької обласної універсальної наукової бібліотеки по вул.Героїв Майдану, 28 в м.Хмельницькому</t>
  </si>
  <si>
    <t>0611020</t>
  </si>
  <si>
    <t>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</si>
  <si>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</si>
  <si>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</si>
  <si>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0813102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</si>
  <si>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</si>
  <si>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Проведення експертизи ПКД "Реконструкція лікувальних корпусів б. №2 с. Осташки Хмельницького району для лікування хворих на стійки форми туберкульозу"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</si>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</sst>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* #,##0.00;* \-#,##0.00;* &quot;-&quot;??;@"/>
    <numFmt numFmtId="204" formatCode="* #,##0;* \-#,##0;* &quot;-&quot;;@"/>
    <numFmt numFmtId="205" formatCode="* _-#,##0&quot;р.&quot;;* \-#,##0&quot;р.&quot;;* _-&quot;-&quot;&quot;р.&quot;;@"/>
    <numFmt numFmtId="206" formatCode="* _-#,##0.00&quot;р.&quot;;* \-#,##0.00&quot;р.&quot;;* _-&quot;-&quot;??&quot;р.&quot;;@"/>
    <numFmt numFmtId="207" formatCode="#,##0.00\ _₴"/>
    <numFmt numFmtId="208" formatCode="#,##0.0\ _₴"/>
    <numFmt numFmtId="209" formatCode="#,##0\ _₴"/>
    <numFmt numFmtId="210" formatCode="0.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b/>
      <sz val="8.05"/>
      <color indexed="8"/>
      <name val="Times New Roman"/>
      <family val="1"/>
    </font>
    <font>
      <u val="single"/>
      <sz val="11.5"/>
      <color indexed="12"/>
      <name val="MS Sans Serif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0"/>
      <name val="Arial"/>
      <family val="2"/>
    </font>
    <font>
      <sz val="10"/>
      <name val="Courier New"/>
      <family val="3"/>
    </font>
    <font>
      <sz val="10"/>
      <name val="Helv"/>
      <family val="0"/>
    </font>
    <font>
      <b/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2" fillId="2" borderId="0" applyNumberFormat="0" applyBorder="0" applyAlignment="0" applyProtection="0"/>
    <xf numFmtId="0" fontId="42" fillId="3" borderId="0" applyNumberFormat="0" applyBorder="0" applyAlignment="0" applyProtection="0"/>
    <xf numFmtId="0" fontId="12" fillId="3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6" borderId="0" applyNumberFormat="0" applyBorder="0" applyAlignment="0" applyProtection="0"/>
    <xf numFmtId="0" fontId="12" fillId="7" borderId="0" applyNumberFormat="0" applyBorder="0" applyAlignment="0" applyProtection="0"/>
    <xf numFmtId="0" fontId="4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42" fillId="13" borderId="0" applyNumberFormat="0" applyBorder="0" applyAlignment="0" applyProtection="0"/>
    <xf numFmtId="0" fontId="12" fillId="10" borderId="0" applyNumberFormat="0" applyBorder="0" applyAlignment="0" applyProtection="0"/>
    <xf numFmtId="0" fontId="42" fillId="14" borderId="0" applyNumberFormat="0" applyBorder="0" applyAlignment="0" applyProtection="0"/>
    <xf numFmtId="0" fontId="12" fillId="11" borderId="0" applyNumberFormat="0" applyBorder="0" applyAlignment="0" applyProtection="0"/>
    <xf numFmtId="0" fontId="42" fillId="15" borderId="0" applyNumberFormat="0" applyBorder="0" applyAlignment="0" applyProtection="0"/>
    <xf numFmtId="0" fontId="12" fillId="15" borderId="0" applyNumberFormat="0" applyBorder="0" applyAlignment="0" applyProtection="0"/>
    <xf numFmtId="0" fontId="42" fillId="16" borderId="0" applyNumberFormat="0" applyBorder="0" applyAlignment="0" applyProtection="0"/>
    <xf numFmtId="0" fontId="12" fillId="5" borderId="0" applyNumberFormat="0" applyBorder="0" applyAlignment="0" applyProtection="0"/>
    <xf numFmtId="0" fontId="42" fillId="17" borderId="0" applyNumberFormat="0" applyBorder="0" applyAlignment="0" applyProtection="0"/>
    <xf numFmtId="0" fontId="12" fillId="10" borderId="0" applyNumberFormat="0" applyBorder="0" applyAlignment="0" applyProtection="0"/>
    <xf numFmtId="0" fontId="4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43" fillId="21" borderId="0" applyNumberFormat="0" applyBorder="0" applyAlignment="0" applyProtection="0"/>
    <xf numFmtId="0" fontId="13" fillId="22" borderId="0" applyNumberFormat="0" applyBorder="0" applyAlignment="0" applyProtection="0"/>
    <xf numFmtId="0" fontId="43" fillId="23" borderId="0" applyNumberFormat="0" applyBorder="0" applyAlignment="0" applyProtection="0"/>
    <xf numFmtId="0" fontId="13" fillId="11" borderId="0" applyNumberFormat="0" applyBorder="0" applyAlignment="0" applyProtection="0"/>
    <xf numFmtId="0" fontId="43" fillId="15" borderId="0" applyNumberFormat="0" applyBorder="0" applyAlignment="0" applyProtection="0"/>
    <xf numFmtId="0" fontId="13" fillId="15" borderId="0" applyNumberFormat="0" applyBorder="0" applyAlignment="0" applyProtection="0"/>
    <xf numFmtId="0" fontId="43" fillId="24" borderId="0" applyNumberFormat="0" applyBorder="0" applyAlignment="0" applyProtection="0"/>
    <xf numFmtId="0" fontId="13" fillId="24" borderId="0" applyNumberFormat="0" applyBorder="0" applyAlignment="0" applyProtection="0"/>
    <xf numFmtId="0" fontId="43" fillId="25" borderId="0" applyNumberFormat="0" applyBorder="0" applyAlignment="0" applyProtection="0"/>
    <xf numFmtId="0" fontId="13" fillId="26" borderId="0" applyNumberFormat="0" applyBorder="0" applyAlignment="0" applyProtection="0"/>
    <xf numFmtId="0" fontId="4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7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13" fillId="30" borderId="0" applyNumberFormat="0" applyBorder="0" applyAlignment="0" applyProtection="0"/>
    <xf numFmtId="0" fontId="43" fillId="31" borderId="0" applyNumberFormat="0" applyBorder="0" applyAlignment="0" applyProtection="0"/>
    <xf numFmtId="0" fontId="13" fillId="32" borderId="0" applyNumberFormat="0" applyBorder="0" applyAlignment="0" applyProtection="0"/>
    <xf numFmtId="0" fontId="43" fillId="33" borderId="0" applyNumberFormat="0" applyBorder="0" applyAlignment="0" applyProtection="0"/>
    <xf numFmtId="0" fontId="13" fillId="34" borderId="0" applyNumberFormat="0" applyBorder="0" applyAlignment="0" applyProtection="0"/>
    <xf numFmtId="0" fontId="43" fillId="35" borderId="0" applyNumberFormat="0" applyBorder="0" applyAlignment="0" applyProtection="0"/>
    <xf numFmtId="0" fontId="13" fillId="24" borderId="0" applyNumberFormat="0" applyBorder="0" applyAlignment="0" applyProtection="0"/>
    <xf numFmtId="0" fontId="43" fillId="36" borderId="0" applyNumberFormat="0" applyBorder="0" applyAlignment="0" applyProtection="0"/>
    <xf numFmtId="0" fontId="13" fillId="26" borderId="0" applyNumberFormat="0" applyBorder="0" applyAlignment="0" applyProtection="0"/>
    <xf numFmtId="0" fontId="43" fillId="37" borderId="0" applyNumberFormat="0" applyBorder="0" applyAlignment="0" applyProtection="0"/>
    <xf numFmtId="0" fontId="13" fillId="28" borderId="0" applyNumberFormat="0" applyBorder="0" applyAlignment="0" applyProtection="0"/>
    <xf numFmtId="0" fontId="13" fillId="38" borderId="0" applyNumberFormat="0" applyBorder="0" applyAlignment="0" applyProtection="0"/>
    <xf numFmtId="0" fontId="13" fillId="28" borderId="0" applyNumberFormat="0" applyBorder="0" applyAlignment="0" applyProtection="0"/>
    <xf numFmtId="0" fontId="13" fillId="19" borderId="0" applyNumberFormat="0" applyBorder="0" applyAlignment="0" applyProtection="0"/>
    <xf numFmtId="0" fontId="13" fillId="39" borderId="0" applyNumberFormat="0" applyBorder="0" applyAlignment="0" applyProtection="0"/>
    <xf numFmtId="0" fontId="13" fillId="26" borderId="0" applyNumberFormat="0" applyBorder="0" applyAlignment="0" applyProtection="0"/>
    <xf numFmtId="0" fontId="13" fillId="32" borderId="0" applyNumberFormat="0" applyBorder="0" applyAlignment="0" applyProtection="0"/>
    <xf numFmtId="0" fontId="14" fillId="20" borderId="1" applyNumberFormat="0" applyAlignment="0" applyProtection="0"/>
    <xf numFmtId="0" fontId="44" fillId="40" borderId="2" applyNumberFormat="0" applyAlignment="0" applyProtection="0"/>
    <xf numFmtId="0" fontId="14" fillId="9" borderId="1" applyNumberFormat="0" applyAlignment="0" applyProtection="0"/>
    <xf numFmtId="0" fontId="45" fillId="41" borderId="3" applyNumberFormat="0" applyAlignment="0" applyProtection="0"/>
    <xf numFmtId="0" fontId="15" fillId="42" borderId="4" applyNumberFormat="0" applyAlignment="0" applyProtection="0"/>
    <xf numFmtId="0" fontId="46" fillId="41" borderId="2" applyNumberFormat="0" applyAlignment="0" applyProtection="0"/>
    <xf numFmtId="0" fontId="16" fillId="42" borderId="1" applyNumberFormat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203" fontId="33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0" fontId="25" fillId="7" borderId="0" applyNumberFormat="0" applyBorder="0" applyAlignment="0" applyProtection="0"/>
    <xf numFmtId="0" fontId="47" fillId="0" borderId="5" applyNumberFormat="0" applyFill="0" applyAlignment="0" applyProtection="0"/>
    <xf numFmtId="0" fontId="28" fillId="0" borderId="6" applyNumberFormat="0" applyFill="0" applyAlignment="0" applyProtection="0"/>
    <xf numFmtId="0" fontId="48" fillId="0" borderId="7" applyNumberFormat="0" applyFill="0" applyAlignment="0" applyProtection="0"/>
    <xf numFmtId="0" fontId="29" fillId="0" borderId="8" applyNumberFormat="0" applyFill="0" applyAlignment="0" applyProtection="0"/>
    <xf numFmtId="0" fontId="49" fillId="0" borderId="9" applyNumberFormat="0" applyFill="0" applyAlignment="0" applyProtection="0"/>
    <xf numFmtId="0" fontId="30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" fillId="0" borderId="0">
      <alignment vertical="top"/>
      <protection/>
    </xf>
    <xf numFmtId="0" fontId="24" fillId="0" borderId="11" applyNumberFormat="0" applyFill="0" applyAlignment="0" applyProtection="0"/>
    <xf numFmtId="0" fontId="50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43" borderId="14" applyNumberFormat="0" applyAlignment="0" applyProtection="0"/>
    <xf numFmtId="0" fontId="51" fillId="44" borderId="15" applyNumberFormat="0" applyAlignment="0" applyProtection="0"/>
    <xf numFmtId="0" fontId="18" fillId="43" borderId="14" applyNumberFormat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0" fillId="20" borderId="0" applyNumberFormat="0" applyBorder="0" applyAlignment="0" applyProtection="0"/>
    <xf numFmtId="0" fontId="27" fillId="46" borderId="1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54" fillId="4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8" borderId="17" applyNumberFormat="0" applyFont="0" applyAlignment="0" applyProtection="0"/>
    <xf numFmtId="0" fontId="12" fillId="12" borderId="18" applyNumberFormat="0" applyFont="0" applyAlignment="0" applyProtection="0"/>
    <xf numFmtId="0" fontId="26" fillId="12" borderId="18" applyNumberFormat="0" applyFont="0" applyAlignment="0" applyProtection="0"/>
    <xf numFmtId="9" fontId="0" fillId="0" borderId="0" applyFont="0" applyFill="0" applyBorder="0" applyAlignment="0" applyProtection="0"/>
    <xf numFmtId="0" fontId="15" fillId="46" borderId="4" applyNumberFormat="0" applyAlignment="0" applyProtection="0"/>
    <xf numFmtId="0" fontId="56" fillId="0" borderId="19" applyNumberFormat="0" applyFill="0" applyAlignment="0" applyProtection="0"/>
    <xf numFmtId="0" fontId="23" fillId="0" borderId="20" applyNumberFormat="0" applyFill="0" applyAlignment="0" applyProtection="0"/>
    <xf numFmtId="0" fontId="32" fillId="20" borderId="0" applyNumberFormat="0" applyBorder="0" applyAlignment="0" applyProtection="0"/>
    <xf numFmtId="0" fontId="35" fillId="0" borderId="0">
      <alignment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5" fontId="33" fillId="0" borderId="0" applyFont="0" applyFill="0" applyBorder="0" applyAlignment="0" applyProtection="0"/>
    <xf numFmtId="0" fontId="58" fillId="49" borderId="0" applyNumberFormat="0" applyBorder="0" applyAlignment="0" applyProtection="0"/>
    <xf numFmtId="0" fontId="25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 wrapText="1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49" fontId="4" fillId="0" borderId="21" xfId="146" applyNumberFormat="1" applyFont="1" applyFill="1" applyBorder="1" applyAlignment="1">
      <alignment horizontal="center" vertical="center" wrapText="1"/>
      <protection/>
    </xf>
    <xf numFmtId="0" fontId="4" fillId="0" borderId="21" xfId="146" applyFont="1" applyFill="1" applyBorder="1" applyAlignment="1">
      <alignment horizontal="center" vertical="center" wrapText="1"/>
      <protection/>
    </xf>
    <xf numFmtId="4" fontId="4" fillId="0" borderId="21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201" fontId="6" fillId="0" borderId="21" xfId="0" applyNumberFormat="1" applyFont="1" applyFill="1" applyBorder="1" applyAlignment="1">
      <alignment horizontal="center" vertical="center"/>
    </xf>
    <xf numFmtId="201" fontId="4" fillId="0" borderId="21" xfId="0" applyNumberFormat="1" applyFont="1" applyFill="1" applyBorder="1" applyAlignment="1">
      <alignment horizontal="right"/>
    </xf>
    <xf numFmtId="49" fontId="6" fillId="50" borderId="21" xfId="0" applyNumberFormat="1" applyFont="1" applyFill="1" applyBorder="1" applyAlignment="1">
      <alignment horizontal="center" vertical="center" wrapText="1"/>
    </xf>
    <xf numFmtId="2" fontId="6" fillId="50" borderId="21" xfId="0" applyNumberFormat="1" applyFont="1" applyFill="1" applyBorder="1" applyAlignment="1">
      <alignment horizontal="center" vertical="center" wrapText="1"/>
    </xf>
    <xf numFmtId="201" fontId="4" fillId="0" borderId="21" xfId="0" applyNumberFormat="1" applyFont="1" applyFill="1" applyBorder="1" applyAlignment="1">
      <alignment horizontal="center" vertical="center"/>
    </xf>
    <xf numFmtId="49" fontId="6" fillId="50" borderId="21" xfId="0" applyNumberFormat="1" applyFont="1" applyFill="1" applyBorder="1" applyAlignment="1">
      <alignment horizontal="center" vertical="center"/>
    </xf>
    <xf numFmtId="4" fontId="6" fillId="50" borderId="21" xfId="0" applyNumberFormat="1" applyFont="1" applyFill="1" applyBorder="1" applyAlignment="1">
      <alignment horizontal="center" vertical="center"/>
    </xf>
    <xf numFmtId="0" fontId="6" fillId="5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49" fontId="4" fillId="50" borderId="21" xfId="0" applyNumberFormat="1" applyFont="1" applyFill="1" applyBorder="1" applyAlignment="1">
      <alignment horizontal="center" vertical="center" wrapText="1"/>
    </xf>
    <xf numFmtId="0" fontId="4" fillId="50" borderId="21" xfId="0" applyFont="1" applyFill="1" applyBorder="1" applyAlignment="1">
      <alignment horizontal="center" vertical="center" wrapText="1"/>
    </xf>
    <xf numFmtId="49" fontId="4" fillId="50" borderId="21" xfId="146" applyNumberFormat="1" applyFont="1" applyFill="1" applyBorder="1" applyAlignment="1">
      <alignment horizontal="center" vertical="center" wrapText="1"/>
      <protection/>
    </xf>
    <xf numFmtId="0" fontId="6" fillId="50" borderId="21" xfId="0" applyFont="1" applyFill="1" applyBorder="1" applyAlignment="1">
      <alignment/>
    </xf>
    <xf numFmtId="0" fontId="4" fillId="50" borderId="21" xfId="146" applyFont="1" applyFill="1" applyBorder="1" applyAlignment="1">
      <alignment horizontal="center" vertical="center" wrapText="1"/>
      <protection/>
    </xf>
    <xf numFmtId="0" fontId="6" fillId="50" borderId="21" xfId="0" applyFont="1" applyFill="1" applyBorder="1" applyAlignment="1">
      <alignment horizontal="center"/>
    </xf>
    <xf numFmtId="201" fontId="4" fillId="50" borderId="21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50" borderId="21" xfId="0" applyNumberFormat="1" applyFont="1" applyFill="1" applyBorder="1" applyAlignment="1">
      <alignment horizontal="center" vertical="center" wrapText="1"/>
    </xf>
    <xf numFmtId="4" fontId="4" fillId="50" borderId="2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9" fontId="4" fillId="50" borderId="21" xfId="149" applyNumberFormat="1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6" fillId="50" borderId="21" xfId="155" applyNumberFormat="1" applyFont="1" applyFill="1" applyBorder="1" applyAlignment="1">
      <alignment horizontal="center" vertical="center" wrapText="1"/>
      <protection/>
    </xf>
    <xf numFmtId="0" fontId="6" fillId="50" borderId="21" xfId="155" applyFont="1" applyFill="1" applyBorder="1" applyAlignment="1">
      <alignment horizontal="center" vertical="center" wrapText="1"/>
      <protection/>
    </xf>
    <xf numFmtId="200" fontId="4" fillId="0" borderId="21" xfId="146" applyNumberFormat="1" applyFont="1" applyFill="1" applyBorder="1" applyAlignment="1">
      <alignment horizontal="center" vertical="center" wrapText="1"/>
      <protection/>
    </xf>
    <xf numFmtId="200" fontId="4" fillId="50" borderId="21" xfId="146" applyNumberFormat="1" applyFont="1" applyFill="1" applyBorder="1" applyAlignment="1">
      <alignment horizontal="center" vertical="center" wrapText="1"/>
      <protection/>
    </xf>
    <xf numFmtId="1" fontId="6" fillId="50" borderId="21" xfId="0" applyNumberFormat="1" applyFont="1" applyFill="1" applyBorder="1" applyAlignment="1">
      <alignment horizontal="center" vertical="center" wrapText="1"/>
    </xf>
    <xf numFmtId="0" fontId="4" fillId="50" borderId="21" xfId="149" applyNumberFormat="1" applyFont="1" applyFill="1" applyBorder="1" applyAlignment="1" applyProtection="1">
      <alignment horizontal="center" vertical="center" wrapText="1"/>
      <protection/>
    </xf>
    <xf numFmtId="4" fontId="37" fillId="0" borderId="0" xfId="0" applyNumberFormat="1" applyFont="1" applyFill="1" applyAlignment="1">
      <alignment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5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36" fillId="0" borderId="21" xfId="0" applyFont="1" applyFill="1" applyBorder="1" applyAlignment="1">
      <alignment horizontal="center" vertical="center"/>
    </xf>
    <xf numFmtId="4" fontId="36" fillId="0" borderId="21" xfId="0" applyNumberFormat="1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6" fillId="50" borderId="21" xfId="146" applyNumberFormat="1" applyFont="1" applyFill="1" applyBorder="1" applyAlignment="1">
      <alignment horizontal="center" vertical="center" wrapText="1"/>
      <protection/>
    </xf>
    <xf numFmtId="0" fontId="6" fillId="50" borderId="21" xfId="146" applyFont="1" applyFill="1" applyBorder="1" applyAlignment="1">
      <alignment horizontal="center" vertical="center" wrapText="1"/>
      <protection/>
    </xf>
    <xf numFmtId="4" fontId="6" fillId="50" borderId="21" xfId="178" applyNumberFormat="1" applyFont="1" applyFill="1" applyBorder="1" applyAlignment="1">
      <alignment horizontal="center" vertical="center" wrapText="1"/>
    </xf>
    <xf numFmtId="208" fontId="6" fillId="50" borderId="21" xfId="178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200" fontId="4" fillId="0" borderId="21" xfId="0" applyNumberFormat="1" applyFont="1" applyFill="1" applyBorder="1" applyAlignment="1">
      <alignment horizontal="center" vertical="center" wrapText="1"/>
    </xf>
    <xf numFmtId="4" fontId="4" fillId="50" borderId="21" xfId="178" applyNumberFormat="1" applyFont="1" applyFill="1" applyBorder="1" applyAlignment="1">
      <alignment horizontal="center" vertical="center" wrapText="1"/>
    </xf>
    <xf numFmtId="208" fontId="4" fillId="50" borderId="21" xfId="178" applyNumberFormat="1" applyFont="1" applyFill="1" applyBorder="1" applyAlignment="1">
      <alignment horizontal="center" vertical="center" wrapText="1"/>
    </xf>
    <xf numFmtId="0" fontId="4" fillId="50" borderId="21" xfId="155" applyFont="1" applyFill="1" applyBorder="1" applyAlignment="1">
      <alignment horizontal="center" vertical="center" wrapText="1"/>
      <protection/>
    </xf>
    <xf numFmtId="0" fontId="38" fillId="0" borderId="21" xfId="0" applyFont="1" applyFill="1" applyBorder="1" applyAlignment="1">
      <alignment horizontal="center" vertical="center" wrapText="1"/>
    </xf>
    <xf numFmtId="0" fontId="6" fillId="0" borderId="21" xfId="146" applyFont="1" applyFill="1" applyBorder="1" applyAlignment="1">
      <alignment horizontal="center" vertical="center" wrapText="1"/>
      <protection/>
    </xf>
    <xf numFmtId="49" fontId="6" fillId="0" borderId="21" xfId="146" applyNumberFormat="1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center" wrapText="1"/>
    </xf>
    <xf numFmtId="4" fontId="4" fillId="50" borderId="21" xfId="0" applyNumberFormat="1" applyFont="1" applyFill="1" applyBorder="1" applyAlignment="1">
      <alignment horizontal="center" vertical="center"/>
    </xf>
    <xf numFmtId="201" fontId="4" fillId="50" borderId="21" xfId="0" applyNumberFormat="1" applyFont="1" applyFill="1" applyBorder="1" applyAlignment="1">
      <alignment horizontal="center" vertical="center"/>
    </xf>
    <xf numFmtId="201" fontId="6" fillId="50" borderId="21" xfId="0" applyNumberFormat="1" applyFont="1" applyFill="1" applyBorder="1" applyAlignment="1">
      <alignment horizontal="center" vertical="center"/>
    </xf>
    <xf numFmtId="200" fontId="6" fillId="0" borderId="21" xfId="146" applyNumberFormat="1" applyFont="1" applyFill="1" applyBorder="1" applyAlignment="1">
      <alignment horizontal="center" vertical="center" wrapText="1"/>
      <protection/>
    </xf>
    <xf numFmtId="0" fontId="4" fillId="50" borderId="21" xfId="150" applyFont="1" applyFill="1" applyBorder="1" applyAlignment="1">
      <alignment horizontal="center" vertical="center" wrapText="1"/>
      <protection/>
    </xf>
    <xf numFmtId="0" fontId="4" fillId="50" borderId="21" xfId="149" applyFont="1" applyFill="1" applyBorder="1" applyAlignment="1">
      <alignment horizontal="center" vertical="center" wrapText="1"/>
      <protection/>
    </xf>
    <xf numFmtId="0" fontId="6" fillId="0" borderId="21" xfId="150" applyFont="1" applyBorder="1" applyAlignment="1">
      <alignment horizontal="center" vertical="center" wrapText="1"/>
      <protection/>
    </xf>
    <xf numFmtId="0" fontId="6" fillId="50" borderId="21" xfId="0" applyFont="1" applyFill="1" applyBorder="1" applyAlignment="1">
      <alignment horizont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154" applyNumberFormat="1" applyFont="1" applyFill="1" applyBorder="1" applyAlignment="1">
      <alignment horizontal="center" vertical="center" wrapText="1"/>
      <protection/>
    </xf>
    <xf numFmtId="0" fontId="6" fillId="0" borderId="21" xfId="154" applyNumberFormat="1" applyFont="1" applyFill="1" applyBorder="1" applyAlignment="1">
      <alignment horizontal="center" vertical="center" wrapText="1"/>
      <protection/>
    </xf>
    <xf numFmtId="200" fontId="6" fillId="0" borderId="24" xfId="146" applyNumberFormat="1" applyFont="1" applyFill="1" applyBorder="1" applyAlignment="1">
      <alignment horizontal="center" vertical="center" wrapText="1"/>
      <protection/>
    </xf>
    <xf numFmtId="200" fontId="6" fillId="0" borderId="25" xfId="146" applyNumberFormat="1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1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Гиперссылка 2" xfId="96"/>
    <cellStyle name="Currency" xfId="97"/>
    <cellStyle name="Currency [0]" xfId="98"/>
    <cellStyle name="Денежный 2" xfId="99"/>
    <cellStyle name="Денежный 3" xfId="100"/>
    <cellStyle name="Денежный 3 2" xfId="101"/>
    <cellStyle name="Денежный 3 2 2" xfId="102"/>
    <cellStyle name="Денежный 3 3" xfId="103"/>
    <cellStyle name="Денежный 4" xfId="104"/>
    <cellStyle name="Добре" xfId="105"/>
    <cellStyle name="Заголовок 1" xfId="106"/>
    <cellStyle name="Заголовок 1 2" xfId="107"/>
    <cellStyle name="Заголовок 2" xfId="108"/>
    <cellStyle name="Заголовок 2 2" xfId="109"/>
    <cellStyle name="Заголовок 3" xfId="110"/>
    <cellStyle name="Заголовок 3 2" xfId="111"/>
    <cellStyle name="Заголовок 4" xfId="112"/>
    <cellStyle name="Заголовок 4 2" xfId="113"/>
    <cellStyle name="Звичайний 10" xfId="114"/>
    <cellStyle name="Звичайний 11" xfId="115"/>
    <cellStyle name="Звичайний 12" xfId="116"/>
    <cellStyle name="Звичайний 13" xfId="117"/>
    <cellStyle name="Звичайний 14" xfId="118"/>
    <cellStyle name="Звичайний 15" xfId="119"/>
    <cellStyle name="Звичайний 16" xfId="120"/>
    <cellStyle name="Звичайний 17" xfId="121"/>
    <cellStyle name="Звичайний 18" xfId="122"/>
    <cellStyle name="Звичайний 19" xfId="123"/>
    <cellStyle name="Звичайний 2" xfId="124"/>
    <cellStyle name="Звичайний 20" xfId="125"/>
    <cellStyle name="Звичайний 3" xfId="126"/>
    <cellStyle name="Звичайний 4" xfId="127"/>
    <cellStyle name="Звичайний 5" xfId="128"/>
    <cellStyle name="Звичайний 6" xfId="129"/>
    <cellStyle name="Звичайний 7" xfId="130"/>
    <cellStyle name="Звичайний 8" xfId="131"/>
    <cellStyle name="Звичайний 9" xfId="132"/>
    <cellStyle name="Звичайний_Додаток _ 3 зм_ни 4575" xfId="133"/>
    <cellStyle name="Зв'язана клітинка" xfId="134"/>
    <cellStyle name="Итог" xfId="135"/>
    <cellStyle name="Итог 2" xfId="136"/>
    <cellStyle name="Контрольна клітинка" xfId="137"/>
    <cellStyle name="Контрольная ячейка" xfId="138"/>
    <cellStyle name="Контрольная ячейка 2" xfId="139"/>
    <cellStyle name="Назва" xfId="140"/>
    <cellStyle name="Название" xfId="141"/>
    <cellStyle name="Название 2" xfId="142"/>
    <cellStyle name="Нейтральный" xfId="143"/>
    <cellStyle name="Нейтральный 2" xfId="144"/>
    <cellStyle name="Обчислення" xfId="145"/>
    <cellStyle name="Обычный 2" xfId="146"/>
    <cellStyle name="Обычный 2 2" xfId="147"/>
    <cellStyle name="Обычный 3" xfId="148"/>
    <cellStyle name="Обычный 3 2" xfId="149"/>
    <cellStyle name="Обычный 3 2 2" xfId="150"/>
    <cellStyle name="Обычный 3 3" xfId="151"/>
    <cellStyle name="Обычный 4" xfId="152"/>
    <cellStyle name="Обычный 5" xfId="153"/>
    <cellStyle name="Обычный 6" xfId="154"/>
    <cellStyle name="Обычный 7" xfId="155"/>
    <cellStyle name="Followed Hyperlink" xfId="156"/>
    <cellStyle name="Підсумок" xfId="157"/>
    <cellStyle name="Плохой" xfId="158"/>
    <cellStyle name="Плохой 2" xfId="159"/>
    <cellStyle name="Поганий" xfId="160"/>
    <cellStyle name="Пояснение" xfId="161"/>
    <cellStyle name="Пояснение 2" xfId="162"/>
    <cellStyle name="Примечание" xfId="163"/>
    <cellStyle name="Примечание 2" xfId="164"/>
    <cellStyle name="Примітка" xfId="165"/>
    <cellStyle name="Percent" xfId="166"/>
    <cellStyle name="Результат" xfId="167"/>
    <cellStyle name="Связанная ячейка" xfId="168"/>
    <cellStyle name="Связанная ячейка 2" xfId="169"/>
    <cellStyle name="Середній" xfId="170"/>
    <cellStyle name="Стиль 1" xfId="171"/>
    <cellStyle name="Текст попередження" xfId="172"/>
    <cellStyle name="Текст пояснення" xfId="173"/>
    <cellStyle name="Текст предупреждения" xfId="174"/>
    <cellStyle name="Текст предупреждения 2" xfId="175"/>
    <cellStyle name="Comma" xfId="176"/>
    <cellStyle name="Comma [0]" xfId="177"/>
    <cellStyle name="Финансовый 2" xfId="178"/>
    <cellStyle name="Хороший" xfId="179"/>
    <cellStyle name="Хороший 2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showZeros="0" tabSelected="1" view="pageBreakPreview" zoomScale="75" zoomScaleNormal="75" zoomScaleSheetLayoutView="75" zoomScalePageLayoutView="0" workbookViewId="0" topLeftCell="A1">
      <pane xSplit="4" ySplit="10" topLeftCell="E65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65" sqref="A65"/>
    </sheetView>
  </sheetViews>
  <sheetFormatPr defaultColWidth="9.00390625" defaultRowHeight="12.75"/>
  <cols>
    <col min="1" max="1" width="16.25390625" style="1" customWidth="1"/>
    <col min="2" max="2" width="14.875" style="1" customWidth="1"/>
    <col min="3" max="3" width="16.25390625" style="1" customWidth="1"/>
    <col min="4" max="4" width="60.00390625" style="2" customWidth="1"/>
    <col min="5" max="5" width="53.75390625" style="2" customWidth="1"/>
    <col min="6" max="6" width="16.625" style="1" customWidth="1"/>
    <col min="7" max="7" width="28.00390625" style="1" customWidth="1"/>
    <col min="8" max="8" width="19.375" style="1" customWidth="1"/>
    <col min="9" max="9" width="23.125" style="1" customWidth="1"/>
    <col min="10" max="10" width="19.75390625" style="5" customWidth="1"/>
    <col min="11" max="11" width="20.25390625" style="1" hidden="1" customWidth="1"/>
    <col min="12" max="12" width="16.125" style="1" hidden="1" customWidth="1"/>
    <col min="13" max="15" width="9.125" style="1" hidden="1" customWidth="1"/>
    <col min="16" max="16" width="21.625" style="1" customWidth="1"/>
    <col min="17" max="17" width="19.00390625" style="1" customWidth="1"/>
    <col min="18" max="18" width="12.00390625" style="1" customWidth="1"/>
    <col min="19" max="19" width="15.875" style="1" bestFit="1" customWidth="1"/>
    <col min="20" max="16384" width="9.125" style="1" customWidth="1"/>
  </cols>
  <sheetData>
    <row r="1" spans="6:10" ht="63.75" customHeight="1">
      <c r="F1" s="80" t="s">
        <v>86</v>
      </c>
      <c r="G1" s="80"/>
      <c r="H1" s="80"/>
      <c r="I1" s="80"/>
      <c r="J1" s="80"/>
    </row>
    <row r="2" spans="6:10" ht="26.25" customHeight="1">
      <c r="F2" s="80" t="s">
        <v>101</v>
      </c>
      <c r="G2" s="80"/>
      <c r="H2" s="80"/>
      <c r="I2" s="80"/>
      <c r="J2" s="80"/>
    </row>
    <row r="3" spans="1:10" ht="23.25" customHeight="1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.75" customHeight="1">
      <c r="A4" s="78">
        <v>22100000000</v>
      </c>
      <c r="B4" s="78"/>
      <c r="C4" s="6"/>
      <c r="D4" s="6"/>
      <c r="E4" s="6"/>
      <c r="F4" s="6"/>
      <c r="G4" s="6"/>
      <c r="H4" s="6"/>
      <c r="I4" s="6"/>
      <c r="J4" s="6"/>
    </row>
    <row r="5" spans="1:10" ht="20.25" customHeight="1">
      <c r="A5" s="79" t="s">
        <v>13</v>
      </c>
      <c r="B5" s="79"/>
      <c r="C5" s="6"/>
      <c r="D5" s="6"/>
      <c r="E5" s="6"/>
      <c r="F5" s="6"/>
      <c r="G5" s="6"/>
      <c r="H5" s="6"/>
      <c r="I5" s="6"/>
      <c r="J5" s="6"/>
    </row>
    <row r="6" spans="1:10" ht="20.25" customHeight="1">
      <c r="A6" s="82"/>
      <c r="B6" s="82"/>
      <c r="J6" s="4"/>
    </row>
    <row r="7" spans="1:10" ht="20.25" customHeight="1">
      <c r="A7" s="81" t="s">
        <v>2</v>
      </c>
      <c r="B7" s="81" t="s">
        <v>3</v>
      </c>
      <c r="C7" s="81" t="s">
        <v>0</v>
      </c>
      <c r="D7" s="83" t="s">
        <v>1</v>
      </c>
      <c r="E7" s="83" t="s">
        <v>5</v>
      </c>
      <c r="F7" s="77" t="s">
        <v>11</v>
      </c>
      <c r="G7" s="77" t="s">
        <v>7</v>
      </c>
      <c r="H7" s="77" t="s">
        <v>8</v>
      </c>
      <c r="I7" s="77" t="s">
        <v>10</v>
      </c>
      <c r="J7" s="77" t="s">
        <v>9</v>
      </c>
    </row>
    <row r="8" spans="1:10" ht="41.25" customHeight="1">
      <c r="A8" s="81"/>
      <c r="B8" s="81"/>
      <c r="C8" s="81"/>
      <c r="D8" s="83"/>
      <c r="E8" s="83"/>
      <c r="F8" s="77"/>
      <c r="G8" s="77"/>
      <c r="H8" s="77"/>
      <c r="I8" s="77"/>
      <c r="J8" s="77"/>
    </row>
    <row r="9" spans="1:10" ht="78.75" customHeight="1">
      <c r="A9" s="81"/>
      <c r="B9" s="81"/>
      <c r="C9" s="81"/>
      <c r="D9" s="3" t="s">
        <v>4</v>
      </c>
      <c r="E9" s="3" t="s">
        <v>6</v>
      </c>
      <c r="F9" s="77"/>
      <c r="G9" s="77"/>
      <c r="H9" s="77"/>
      <c r="I9" s="77"/>
      <c r="J9" s="77"/>
    </row>
    <row r="10" spans="1:10" s="2" customFormat="1" ht="20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51" customHeight="1">
      <c r="A11" s="22" t="s">
        <v>30</v>
      </c>
      <c r="B11" s="15"/>
      <c r="C11" s="15"/>
      <c r="D11" s="23" t="s">
        <v>31</v>
      </c>
      <c r="E11" s="45"/>
      <c r="F11" s="27"/>
      <c r="G11" s="66">
        <f>+G13+G14+G15</f>
        <v>4284356</v>
      </c>
      <c r="H11" s="67"/>
      <c r="I11" s="66">
        <f>+I13+I14+I15</f>
        <v>4526256</v>
      </c>
      <c r="J11" s="28"/>
    </row>
    <row r="12" spans="1:10" ht="46.5" customHeight="1">
      <c r="A12" s="22" t="s">
        <v>32</v>
      </c>
      <c r="B12" s="15"/>
      <c r="C12" s="15"/>
      <c r="D12" s="23" t="s">
        <v>33</v>
      </c>
      <c r="E12" s="45"/>
      <c r="F12" s="27"/>
      <c r="G12" s="66">
        <f>+G13+G14+G15</f>
        <v>4284356</v>
      </c>
      <c r="H12" s="67"/>
      <c r="I12" s="66">
        <f>+I13+I14+I15</f>
        <v>4526256</v>
      </c>
      <c r="J12" s="28"/>
    </row>
    <row r="13" spans="1:10" ht="171.75" customHeight="1">
      <c r="A13" s="74" t="s">
        <v>114</v>
      </c>
      <c r="B13" s="75" t="s">
        <v>115</v>
      </c>
      <c r="C13" s="75" t="s">
        <v>116</v>
      </c>
      <c r="D13" s="96" t="s">
        <v>117</v>
      </c>
      <c r="E13" s="45" t="s">
        <v>35</v>
      </c>
      <c r="F13" s="20"/>
      <c r="G13" s="19"/>
      <c r="H13" s="18"/>
      <c r="I13" s="19">
        <v>207900</v>
      </c>
      <c r="J13" s="20"/>
    </row>
    <row r="14" spans="1:10" ht="155.25" customHeight="1">
      <c r="A14" s="76">
        <v>611070</v>
      </c>
      <c r="B14" s="75" t="s">
        <v>38</v>
      </c>
      <c r="C14" s="75" t="s">
        <v>39</v>
      </c>
      <c r="D14" s="96" t="s">
        <v>121</v>
      </c>
      <c r="E14" s="45" t="s">
        <v>34</v>
      </c>
      <c r="F14" s="45"/>
      <c r="G14" s="19"/>
      <c r="H14" s="18"/>
      <c r="I14" s="19">
        <v>34000</v>
      </c>
      <c r="J14" s="20"/>
    </row>
    <row r="15" spans="1:10" ht="143.25" customHeight="1">
      <c r="A15" s="54" t="s">
        <v>40</v>
      </c>
      <c r="B15" s="53" t="s">
        <v>41</v>
      </c>
      <c r="C15" s="53" t="s">
        <v>42</v>
      </c>
      <c r="D15" s="54" t="s">
        <v>43</v>
      </c>
      <c r="E15" s="45" t="s">
        <v>36</v>
      </c>
      <c r="F15" s="45">
        <v>2020</v>
      </c>
      <c r="G15" s="31">
        <v>4284356</v>
      </c>
      <c r="H15" s="18" t="s">
        <v>37</v>
      </c>
      <c r="I15" s="31">
        <v>4284356</v>
      </c>
      <c r="J15" s="45">
        <v>100</v>
      </c>
    </row>
    <row r="16" spans="1:10" ht="42" customHeight="1">
      <c r="A16" s="24" t="s">
        <v>15</v>
      </c>
      <c r="B16" s="25"/>
      <c r="C16" s="24"/>
      <c r="D16" s="26" t="s">
        <v>16</v>
      </c>
      <c r="E16" s="27"/>
      <c r="F16" s="25"/>
      <c r="G16" s="66">
        <f>+G19+G20+G18</f>
        <v>439581782</v>
      </c>
      <c r="H16" s="68"/>
      <c r="I16" s="66">
        <f>+I19+I20+I18</f>
        <v>17220000</v>
      </c>
      <c r="J16" s="28"/>
    </row>
    <row r="17" spans="1:10" ht="43.5" customHeight="1">
      <c r="A17" s="9" t="s">
        <v>17</v>
      </c>
      <c r="B17" s="9"/>
      <c r="C17" s="9"/>
      <c r="D17" s="10" t="s">
        <v>18</v>
      </c>
      <c r="E17" s="7"/>
      <c r="F17" s="8"/>
      <c r="G17" s="11">
        <f>+G19+G20+G18</f>
        <v>439581782</v>
      </c>
      <c r="H17" s="13"/>
      <c r="I17" s="11">
        <f>+I19+I20+I18</f>
        <v>17220000</v>
      </c>
      <c r="J17" s="14"/>
    </row>
    <row r="18" spans="1:10" ht="75.75" customHeight="1">
      <c r="A18" s="64" t="s">
        <v>109</v>
      </c>
      <c r="B18" s="64" t="s">
        <v>110</v>
      </c>
      <c r="C18" s="64" t="s">
        <v>111</v>
      </c>
      <c r="D18" s="63" t="s">
        <v>112</v>
      </c>
      <c r="E18" s="73" t="s">
        <v>120</v>
      </c>
      <c r="F18" s="25"/>
      <c r="G18" s="66"/>
      <c r="H18" s="13"/>
      <c r="I18" s="11">
        <v>220000</v>
      </c>
      <c r="J18" s="14"/>
    </row>
    <row r="19" spans="1:30" ht="80.25" customHeight="1">
      <c r="A19" s="87" t="s">
        <v>46</v>
      </c>
      <c r="B19" s="87" t="s">
        <v>47</v>
      </c>
      <c r="C19" s="87" t="s">
        <v>48</v>
      </c>
      <c r="D19" s="88" t="s">
        <v>49</v>
      </c>
      <c r="E19" s="38" t="s">
        <v>44</v>
      </c>
      <c r="F19" s="38" t="s">
        <v>14</v>
      </c>
      <c r="G19" s="55">
        <v>338049326</v>
      </c>
      <c r="H19" s="56">
        <v>33.2</v>
      </c>
      <c r="I19" s="55">
        <f>10000000-3000000</f>
        <v>7000000</v>
      </c>
      <c r="J19" s="38">
        <v>35.3</v>
      </c>
      <c r="AD19" s="1" t="s">
        <v>100</v>
      </c>
    </row>
    <row r="20" spans="1:10" ht="90" customHeight="1">
      <c r="A20" s="87"/>
      <c r="B20" s="87"/>
      <c r="C20" s="87"/>
      <c r="D20" s="88"/>
      <c r="E20" s="38" t="s">
        <v>45</v>
      </c>
      <c r="F20" s="38" t="s">
        <v>14</v>
      </c>
      <c r="G20" s="55">
        <v>101532456</v>
      </c>
      <c r="H20" s="56">
        <v>29.9</v>
      </c>
      <c r="I20" s="55">
        <v>10000000</v>
      </c>
      <c r="J20" s="38">
        <v>65.5</v>
      </c>
    </row>
    <row r="21" spans="1:10" ht="72.75" customHeight="1">
      <c r="A21" s="57" t="s">
        <v>94</v>
      </c>
      <c r="B21" s="57"/>
      <c r="C21" s="57"/>
      <c r="D21" s="58" t="s">
        <v>95</v>
      </c>
      <c r="E21" s="36"/>
      <c r="F21" s="36"/>
      <c r="G21" s="59">
        <f>+G23+G24+G25</f>
        <v>518666</v>
      </c>
      <c r="H21" s="60"/>
      <c r="I21" s="59">
        <f>+I23+I24+I25</f>
        <v>563493</v>
      </c>
      <c r="J21" s="61"/>
    </row>
    <row r="22" spans="1:10" ht="75.75" customHeight="1">
      <c r="A22" s="57" t="s">
        <v>96</v>
      </c>
      <c r="B22" s="57"/>
      <c r="C22" s="57"/>
      <c r="D22" s="58" t="s">
        <v>97</v>
      </c>
      <c r="E22" s="36"/>
      <c r="F22" s="36"/>
      <c r="G22" s="59">
        <f>+G23+G24+G25</f>
        <v>518666</v>
      </c>
      <c r="H22" s="60"/>
      <c r="I22" s="59">
        <f>+I23+I24+I25</f>
        <v>563493</v>
      </c>
      <c r="J22" s="61"/>
    </row>
    <row r="23" spans="1:10" ht="93" customHeight="1">
      <c r="A23" s="84" t="s">
        <v>118</v>
      </c>
      <c r="B23" s="91">
        <v>3102</v>
      </c>
      <c r="C23" s="91">
        <v>1020</v>
      </c>
      <c r="D23" s="89" t="s">
        <v>119</v>
      </c>
      <c r="E23" s="45" t="s">
        <v>98</v>
      </c>
      <c r="F23" s="45">
        <v>2020</v>
      </c>
      <c r="G23" s="31">
        <v>518666</v>
      </c>
      <c r="H23" s="44" t="s">
        <v>37</v>
      </c>
      <c r="I23" s="33">
        <v>518666</v>
      </c>
      <c r="J23" s="3">
        <v>100</v>
      </c>
    </row>
    <row r="24" spans="1:10" ht="128.25" customHeight="1">
      <c r="A24" s="84"/>
      <c r="B24" s="91"/>
      <c r="C24" s="91"/>
      <c r="D24" s="89"/>
      <c r="E24" s="45" t="s">
        <v>102</v>
      </c>
      <c r="F24" s="45"/>
      <c r="G24" s="31"/>
      <c r="H24" s="44"/>
      <c r="I24" s="33">
        <v>39427</v>
      </c>
      <c r="J24" s="44"/>
    </row>
    <row r="25" spans="1:10" ht="155.25" customHeight="1">
      <c r="A25" s="85"/>
      <c r="B25" s="92"/>
      <c r="C25" s="92"/>
      <c r="D25" s="90"/>
      <c r="E25" s="45" t="s">
        <v>99</v>
      </c>
      <c r="F25" s="45"/>
      <c r="G25" s="31"/>
      <c r="H25" s="44"/>
      <c r="I25" s="33">
        <v>5400</v>
      </c>
      <c r="J25" s="44"/>
    </row>
    <row r="26" spans="1:10" ht="80.25" customHeight="1">
      <c r="A26" s="9" t="s">
        <v>25</v>
      </c>
      <c r="B26" s="8"/>
      <c r="C26" s="9"/>
      <c r="D26" s="39" t="s">
        <v>26</v>
      </c>
      <c r="E26" s="7"/>
      <c r="F26" s="12"/>
      <c r="G26" s="11">
        <f>G29+G30+G28</f>
        <v>72574670</v>
      </c>
      <c r="H26" s="17"/>
      <c r="I26" s="11">
        <f>I29+I30+I28</f>
        <v>10049950</v>
      </c>
      <c r="J26" s="17"/>
    </row>
    <row r="27" spans="1:10" ht="86.25" customHeight="1">
      <c r="A27" s="9" t="s">
        <v>27</v>
      </c>
      <c r="B27" s="9"/>
      <c r="C27" s="9"/>
      <c r="D27" s="40" t="s">
        <v>28</v>
      </c>
      <c r="E27" s="7"/>
      <c r="F27" s="12"/>
      <c r="G27" s="11">
        <f>G29+G30+G28</f>
        <v>72574670</v>
      </c>
      <c r="H27" s="17"/>
      <c r="I27" s="11">
        <f>I29+I30+I28</f>
        <v>10049950</v>
      </c>
      <c r="J27" s="17"/>
    </row>
    <row r="28" spans="1:10" ht="147.75" customHeight="1">
      <c r="A28" s="63">
        <v>1014030</v>
      </c>
      <c r="B28" s="64" t="s">
        <v>106</v>
      </c>
      <c r="C28" s="64" t="s">
        <v>107</v>
      </c>
      <c r="D28" s="69" t="s">
        <v>108</v>
      </c>
      <c r="E28" s="65" t="s">
        <v>113</v>
      </c>
      <c r="F28" s="12"/>
      <c r="G28" s="11"/>
      <c r="H28" s="17"/>
      <c r="I28" s="12">
        <v>49950</v>
      </c>
      <c r="J28" s="17"/>
    </row>
    <row r="29" spans="1:10" ht="108.75" customHeight="1">
      <c r="A29" s="86" t="s">
        <v>20</v>
      </c>
      <c r="B29" s="86" t="s">
        <v>21</v>
      </c>
      <c r="C29" s="86" t="s">
        <v>22</v>
      </c>
      <c r="D29" s="86" t="s">
        <v>23</v>
      </c>
      <c r="E29" s="15" t="s">
        <v>103</v>
      </c>
      <c r="F29" s="16" t="s">
        <v>29</v>
      </c>
      <c r="G29" s="31">
        <v>69158336</v>
      </c>
      <c r="H29" s="13">
        <v>10</v>
      </c>
      <c r="I29" s="31">
        <f>7857631+1439857</f>
        <v>9297488</v>
      </c>
      <c r="J29" s="13">
        <v>23.5</v>
      </c>
    </row>
    <row r="30" spans="1:10" ht="138.75" customHeight="1">
      <c r="A30" s="86"/>
      <c r="B30" s="86"/>
      <c r="C30" s="86"/>
      <c r="D30" s="86"/>
      <c r="E30" s="15" t="s">
        <v>24</v>
      </c>
      <c r="F30" s="16" t="s">
        <v>19</v>
      </c>
      <c r="G30" s="31">
        <v>3416334</v>
      </c>
      <c r="H30" s="13">
        <v>79.4</v>
      </c>
      <c r="I30" s="31">
        <v>702512</v>
      </c>
      <c r="J30" s="13">
        <v>100</v>
      </c>
    </row>
    <row r="31" spans="1:10" ht="77.25" customHeight="1">
      <c r="A31" s="29" t="s">
        <v>81</v>
      </c>
      <c r="B31" s="30"/>
      <c r="C31" s="29"/>
      <c r="D31" s="70" t="s">
        <v>104</v>
      </c>
      <c r="E31" s="15"/>
      <c r="F31" s="41"/>
      <c r="G31" s="32">
        <f>G32</f>
        <v>247010520</v>
      </c>
      <c r="H31" s="13"/>
      <c r="I31" s="32">
        <f>I32</f>
        <v>38502890</v>
      </c>
      <c r="J31" s="17"/>
    </row>
    <row r="32" spans="1:10" ht="72.75" customHeight="1">
      <c r="A32" s="29" t="s">
        <v>82</v>
      </c>
      <c r="B32" s="30"/>
      <c r="C32" s="29"/>
      <c r="D32" s="70" t="s">
        <v>105</v>
      </c>
      <c r="E32" s="21"/>
      <c r="F32" s="11"/>
      <c r="G32" s="11">
        <f>G33+G34+G35+G37+G36+G38+G39+G40+G41+G42+G43+G44+G45+G46+G47+G48+G49+G50+G51+G52+G53+G54+G55+G56+G57+G58+G59+G60+G61+G62</f>
        <v>247010520</v>
      </c>
      <c r="H32" s="17"/>
      <c r="I32" s="11">
        <f>I33+I34+I35+I37+I36+I38+I39+I40+I41+I42+I43+I44+I45+I46+I47+I48+I49+I50+I51+I52+I53+I54+I55+I56+I57+I58+I59+I60+I61+I62</f>
        <v>38502890</v>
      </c>
      <c r="J32" s="17"/>
    </row>
    <row r="33" spans="1:10" ht="104.25" customHeight="1">
      <c r="A33" s="93">
        <v>1517367</v>
      </c>
      <c r="B33" s="94">
        <v>7367</v>
      </c>
      <c r="C33" s="93" t="s">
        <v>84</v>
      </c>
      <c r="D33" s="95" t="s">
        <v>83</v>
      </c>
      <c r="E33" s="3" t="s">
        <v>50</v>
      </c>
      <c r="F33" s="3" t="s">
        <v>51</v>
      </c>
      <c r="G33" s="33">
        <v>8355245</v>
      </c>
      <c r="H33" s="3">
        <v>92</v>
      </c>
      <c r="I33" s="33">
        <v>707827</v>
      </c>
      <c r="J33" s="3">
        <v>100</v>
      </c>
    </row>
    <row r="34" spans="1:10" ht="95.25" customHeight="1">
      <c r="A34" s="93"/>
      <c r="B34" s="94"/>
      <c r="C34" s="93"/>
      <c r="D34" s="95"/>
      <c r="E34" s="3" t="s">
        <v>52</v>
      </c>
      <c r="F34" s="3" t="s">
        <v>51</v>
      </c>
      <c r="G34" s="33">
        <v>8789613</v>
      </c>
      <c r="H34" s="3">
        <v>93</v>
      </c>
      <c r="I34" s="33">
        <v>602584</v>
      </c>
      <c r="J34" s="3">
        <v>100</v>
      </c>
    </row>
    <row r="35" spans="1:10" ht="120" customHeight="1">
      <c r="A35" s="93"/>
      <c r="B35" s="94"/>
      <c r="C35" s="93"/>
      <c r="D35" s="95"/>
      <c r="E35" s="3" t="s">
        <v>53</v>
      </c>
      <c r="F35" s="3" t="s">
        <v>51</v>
      </c>
      <c r="G35" s="33">
        <v>8120000</v>
      </c>
      <c r="H35" s="3">
        <v>99</v>
      </c>
      <c r="I35" s="33">
        <v>11139</v>
      </c>
      <c r="J35" s="3">
        <v>100</v>
      </c>
    </row>
    <row r="36" spans="1:10" ht="105.75" customHeight="1">
      <c r="A36" s="93"/>
      <c r="B36" s="94"/>
      <c r="C36" s="93"/>
      <c r="D36" s="95"/>
      <c r="E36" s="3" t="s">
        <v>54</v>
      </c>
      <c r="F36" s="3" t="s">
        <v>51</v>
      </c>
      <c r="G36" s="33">
        <v>8249623</v>
      </c>
      <c r="H36" s="3">
        <v>80</v>
      </c>
      <c r="I36" s="33">
        <v>1605087</v>
      </c>
      <c r="J36" s="3">
        <v>100</v>
      </c>
    </row>
    <row r="37" spans="1:10" ht="129" customHeight="1">
      <c r="A37" s="93"/>
      <c r="B37" s="94"/>
      <c r="C37" s="93"/>
      <c r="D37" s="95"/>
      <c r="E37" s="3" t="s">
        <v>55</v>
      </c>
      <c r="F37" s="3" t="s">
        <v>51</v>
      </c>
      <c r="G37" s="33">
        <v>8050167</v>
      </c>
      <c r="H37" s="3">
        <v>87</v>
      </c>
      <c r="I37" s="33">
        <v>1068139</v>
      </c>
      <c r="J37" s="3">
        <v>100</v>
      </c>
    </row>
    <row r="38" spans="1:10" ht="105.75" customHeight="1">
      <c r="A38" s="93"/>
      <c r="B38" s="94"/>
      <c r="C38" s="93"/>
      <c r="D38" s="95"/>
      <c r="E38" s="3" t="s">
        <v>56</v>
      </c>
      <c r="F38" s="3" t="s">
        <v>51</v>
      </c>
      <c r="G38" s="33">
        <v>7224960</v>
      </c>
      <c r="H38" s="3">
        <v>98</v>
      </c>
      <c r="I38" s="33">
        <v>170962</v>
      </c>
      <c r="J38" s="3">
        <v>100</v>
      </c>
    </row>
    <row r="39" spans="1:10" ht="126.75" customHeight="1">
      <c r="A39" s="93"/>
      <c r="B39" s="94"/>
      <c r="C39" s="93"/>
      <c r="D39" s="95"/>
      <c r="E39" s="3" t="s">
        <v>57</v>
      </c>
      <c r="F39" s="3" t="s">
        <v>51</v>
      </c>
      <c r="G39" s="33">
        <v>8206954</v>
      </c>
      <c r="H39" s="3">
        <v>75</v>
      </c>
      <c r="I39" s="33">
        <v>2053439</v>
      </c>
      <c r="J39" s="3">
        <v>100</v>
      </c>
    </row>
    <row r="40" spans="1:10" ht="110.25" customHeight="1">
      <c r="A40" s="93"/>
      <c r="B40" s="94"/>
      <c r="C40" s="93"/>
      <c r="D40" s="95"/>
      <c r="E40" s="3" t="s">
        <v>58</v>
      </c>
      <c r="F40" s="3" t="s">
        <v>51</v>
      </c>
      <c r="G40" s="33">
        <v>8791631</v>
      </c>
      <c r="H40" s="3">
        <v>81</v>
      </c>
      <c r="I40" s="33">
        <v>1687275</v>
      </c>
      <c r="J40" s="3">
        <v>100</v>
      </c>
    </row>
    <row r="41" spans="1:10" ht="100.5" customHeight="1">
      <c r="A41" s="93"/>
      <c r="B41" s="94"/>
      <c r="C41" s="93"/>
      <c r="D41" s="95"/>
      <c r="E41" s="3" t="s">
        <v>59</v>
      </c>
      <c r="F41" s="3" t="s">
        <v>51</v>
      </c>
      <c r="G41" s="33">
        <v>8100686</v>
      </c>
      <c r="H41" s="3">
        <v>79</v>
      </c>
      <c r="I41" s="33">
        <v>1697433</v>
      </c>
      <c r="J41" s="3">
        <v>100</v>
      </c>
    </row>
    <row r="42" spans="1:10" ht="94.5" customHeight="1">
      <c r="A42" s="93"/>
      <c r="B42" s="94"/>
      <c r="C42" s="93"/>
      <c r="D42" s="95"/>
      <c r="E42" s="3" t="s">
        <v>60</v>
      </c>
      <c r="F42" s="3" t="s">
        <v>51</v>
      </c>
      <c r="G42" s="33">
        <v>7623584</v>
      </c>
      <c r="H42" s="3">
        <v>97</v>
      </c>
      <c r="I42" s="33">
        <v>230287</v>
      </c>
      <c r="J42" s="3">
        <v>100</v>
      </c>
    </row>
    <row r="43" spans="1:10" ht="124.5" customHeight="1">
      <c r="A43" s="93"/>
      <c r="B43" s="94"/>
      <c r="C43" s="93"/>
      <c r="D43" s="95"/>
      <c r="E43" s="3" t="s">
        <v>61</v>
      </c>
      <c r="F43" s="3" t="s">
        <v>51</v>
      </c>
      <c r="G43" s="33">
        <v>8062083</v>
      </c>
      <c r="H43" s="3">
        <v>84</v>
      </c>
      <c r="I43" s="33">
        <v>1270843</v>
      </c>
      <c r="J43" s="3">
        <v>100</v>
      </c>
    </row>
    <row r="44" spans="1:10" ht="114" customHeight="1">
      <c r="A44" s="93"/>
      <c r="B44" s="94"/>
      <c r="C44" s="93"/>
      <c r="D44" s="95"/>
      <c r="E44" s="3" t="s">
        <v>62</v>
      </c>
      <c r="F44" s="3" t="s">
        <v>51</v>
      </c>
      <c r="G44" s="33">
        <v>8772987</v>
      </c>
      <c r="H44" s="3">
        <v>93</v>
      </c>
      <c r="I44" s="33">
        <v>602099</v>
      </c>
      <c r="J44" s="3">
        <v>100</v>
      </c>
    </row>
    <row r="45" spans="1:10" ht="90.75" customHeight="1">
      <c r="A45" s="93"/>
      <c r="B45" s="94"/>
      <c r="C45" s="93"/>
      <c r="D45" s="95"/>
      <c r="E45" s="3" t="s">
        <v>63</v>
      </c>
      <c r="F45" s="3" t="s">
        <v>51</v>
      </c>
      <c r="G45" s="33">
        <v>8315699</v>
      </c>
      <c r="H45" s="3">
        <v>88</v>
      </c>
      <c r="I45" s="33">
        <v>1009913</v>
      </c>
      <c r="J45" s="3">
        <v>100</v>
      </c>
    </row>
    <row r="46" spans="1:10" ht="116.25" customHeight="1">
      <c r="A46" s="93"/>
      <c r="B46" s="94"/>
      <c r="C46" s="93"/>
      <c r="D46" s="95"/>
      <c r="E46" s="3" t="s">
        <v>64</v>
      </c>
      <c r="F46" s="3" t="s">
        <v>51</v>
      </c>
      <c r="G46" s="33">
        <v>8295841</v>
      </c>
      <c r="H46" s="3">
        <v>90</v>
      </c>
      <c r="I46" s="33">
        <v>801496</v>
      </c>
      <c r="J46" s="3">
        <v>100</v>
      </c>
    </row>
    <row r="47" spans="1:10" ht="111.75" customHeight="1">
      <c r="A47" s="93"/>
      <c r="B47" s="94"/>
      <c r="C47" s="93"/>
      <c r="D47" s="95"/>
      <c r="E47" s="3" t="s">
        <v>65</v>
      </c>
      <c r="F47" s="3" t="s">
        <v>51</v>
      </c>
      <c r="G47" s="33">
        <v>7999705</v>
      </c>
      <c r="H47" s="3">
        <v>78</v>
      </c>
      <c r="I47" s="33">
        <v>1720183</v>
      </c>
      <c r="J47" s="3">
        <v>100</v>
      </c>
    </row>
    <row r="48" spans="1:10" ht="108" customHeight="1">
      <c r="A48" s="93"/>
      <c r="B48" s="94"/>
      <c r="C48" s="93"/>
      <c r="D48" s="95"/>
      <c r="E48" s="3" t="s">
        <v>66</v>
      </c>
      <c r="F48" s="3" t="s">
        <v>51</v>
      </c>
      <c r="G48" s="33">
        <v>8206491</v>
      </c>
      <c r="H48" s="3">
        <v>85</v>
      </c>
      <c r="I48" s="33">
        <v>1257901</v>
      </c>
      <c r="J48" s="3">
        <v>100</v>
      </c>
    </row>
    <row r="49" spans="1:10" ht="141" customHeight="1">
      <c r="A49" s="93"/>
      <c r="B49" s="94"/>
      <c r="C49" s="93"/>
      <c r="D49" s="95"/>
      <c r="E49" s="3" t="s">
        <v>67</v>
      </c>
      <c r="F49" s="3" t="s">
        <v>51</v>
      </c>
      <c r="G49" s="33">
        <v>8003965</v>
      </c>
      <c r="H49" s="3">
        <v>98</v>
      </c>
      <c r="I49" s="33">
        <v>159805</v>
      </c>
      <c r="J49" s="3">
        <v>100</v>
      </c>
    </row>
    <row r="50" spans="1:10" ht="117" customHeight="1">
      <c r="A50" s="93"/>
      <c r="B50" s="94"/>
      <c r="C50" s="93"/>
      <c r="D50" s="95"/>
      <c r="E50" s="3" t="s">
        <v>68</v>
      </c>
      <c r="F50" s="3" t="s">
        <v>51</v>
      </c>
      <c r="G50" s="33">
        <v>8268590</v>
      </c>
      <c r="H50" s="3">
        <v>98</v>
      </c>
      <c r="I50" s="33">
        <v>136775</v>
      </c>
      <c r="J50" s="3">
        <v>100</v>
      </c>
    </row>
    <row r="51" spans="1:10" ht="111.75" customHeight="1">
      <c r="A51" s="93"/>
      <c r="B51" s="94"/>
      <c r="C51" s="93"/>
      <c r="D51" s="95"/>
      <c r="E51" s="3" t="s">
        <v>69</v>
      </c>
      <c r="F51" s="3" t="s">
        <v>51</v>
      </c>
      <c r="G51" s="33">
        <v>8244354</v>
      </c>
      <c r="H51" s="3">
        <v>95</v>
      </c>
      <c r="I51" s="33">
        <v>371728</v>
      </c>
      <c r="J51" s="3">
        <v>100</v>
      </c>
    </row>
    <row r="52" spans="1:10" ht="108" customHeight="1">
      <c r="A52" s="93"/>
      <c r="B52" s="94"/>
      <c r="C52" s="93"/>
      <c r="D52" s="95"/>
      <c r="E52" s="3" t="s">
        <v>70</v>
      </c>
      <c r="F52" s="3" t="s">
        <v>51</v>
      </c>
      <c r="G52" s="33">
        <v>8182868</v>
      </c>
      <c r="H52" s="3">
        <v>96</v>
      </c>
      <c r="I52" s="33">
        <v>291927</v>
      </c>
      <c r="J52" s="3">
        <v>100</v>
      </c>
    </row>
    <row r="53" spans="1:10" ht="105" customHeight="1">
      <c r="A53" s="93"/>
      <c r="B53" s="94"/>
      <c r="C53" s="93"/>
      <c r="D53" s="95"/>
      <c r="E53" s="3" t="s">
        <v>71</v>
      </c>
      <c r="F53" s="3" t="s">
        <v>51</v>
      </c>
      <c r="G53" s="33">
        <v>8057223</v>
      </c>
      <c r="H53" s="3">
        <v>80</v>
      </c>
      <c r="I53" s="33">
        <v>1609466</v>
      </c>
      <c r="J53" s="3">
        <v>100</v>
      </c>
    </row>
    <row r="54" spans="1:10" ht="99" customHeight="1">
      <c r="A54" s="93"/>
      <c r="B54" s="94"/>
      <c r="C54" s="93"/>
      <c r="D54" s="95"/>
      <c r="E54" s="3" t="s">
        <v>72</v>
      </c>
      <c r="F54" s="3" t="s">
        <v>51</v>
      </c>
      <c r="G54" s="33">
        <v>8198654</v>
      </c>
      <c r="H54" s="3">
        <v>76</v>
      </c>
      <c r="I54" s="33">
        <v>1942367</v>
      </c>
      <c r="J54" s="3">
        <v>100</v>
      </c>
    </row>
    <row r="55" spans="1:10" ht="105.75" customHeight="1">
      <c r="A55" s="93"/>
      <c r="B55" s="94"/>
      <c r="C55" s="93"/>
      <c r="D55" s="95"/>
      <c r="E55" s="3" t="s">
        <v>73</v>
      </c>
      <c r="F55" s="3" t="s">
        <v>51</v>
      </c>
      <c r="G55" s="33">
        <v>8295603</v>
      </c>
      <c r="H55" s="3">
        <v>92</v>
      </c>
      <c r="I55" s="33">
        <v>666201</v>
      </c>
      <c r="J55" s="3">
        <v>100</v>
      </c>
    </row>
    <row r="56" spans="1:10" ht="125.25" customHeight="1">
      <c r="A56" s="93"/>
      <c r="B56" s="94"/>
      <c r="C56" s="93"/>
      <c r="D56" s="95"/>
      <c r="E56" s="3" t="s">
        <v>74</v>
      </c>
      <c r="F56" s="3" t="s">
        <v>51</v>
      </c>
      <c r="G56" s="33">
        <v>8299489</v>
      </c>
      <c r="H56" s="3">
        <v>77</v>
      </c>
      <c r="I56" s="33">
        <v>1917571</v>
      </c>
      <c r="J56" s="3">
        <v>100</v>
      </c>
    </row>
    <row r="57" spans="1:10" ht="124.5" customHeight="1">
      <c r="A57" s="93"/>
      <c r="B57" s="94"/>
      <c r="C57" s="93"/>
      <c r="D57" s="95"/>
      <c r="E57" s="3" t="s">
        <v>75</v>
      </c>
      <c r="F57" s="3" t="s">
        <v>51</v>
      </c>
      <c r="G57" s="33">
        <v>8500375</v>
      </c>
      <c r="H57" s="3">
        <v>99</v>
      </c>
      <c r="I57" s="33">
        <v>55497</v>
      </c>
      <c r="J57" s="3">
        <v>100</v>
      </c>
    </row>
    <row r="58" spans="1:10" ht="99.75" customHeight="1">
      <c r="A58" s="93"/>
      <c r="B58" s="94"/>
      <c r="C58" s="93"/>
      <c r="D58" s="95"/>
      <c r="E58" s="3" t="s">
        <v>76</v>
      </c>
      <c r="F58" s="3" t="s">
        <v>51</v>
      </c>
      <c r="G58" s="33">
        <v>8445548</v>
      </c>
      <c r="H58" s="3">
        <v>97</v>
      </c>
      <c r="I58" s="33">
        <v>217763</v>
      </c>
      <c r="J58" s="3">
        <v>100</v>
      </c>
    </row>
    <row r="59" spans="1:10" ht="120" customHeight="1">
      <c r="A59" s="93"/>
      <c r="B59" s="94"/>
      <c r="C59" s="93"/>
      <c r="D59" s="95"/>
      <c r="E59" s="3" t="s">
        <v>77</v>
      </c>
      <c r="F59" s="3" t="s">
        <v>51</v>
      </c>
      <c r="G59" s="33">
        <v>8678635</v>
      </c>
      <c r="H59" s="3">
        <v>84</v>
      </c>
      <c r="I59" s="33">
        <v>1415803</v>
      </c>
      <c r="J59" s="3">
        <v>100</v>
      </c>
    </row>
    <row r="60" spans="1:10" ht="101.25" customHeight="1">
      <c r="A60" s="93"/>
      <c r="B60" s="94"/>
      <c r="C60" s="93"/>
      <c r="D60" s="95"/>
      <c r="E60" s="3" t="s">
        <v>78</v>
      </c>
      <c r="F60" s="3" t="s">
        <v>19</v>
      </c>
      <c r="G60" s="33">
        <v>7857411</v>
      </c>
      <c r="H60" s="3">
        <v>20</v>
      </c>
      <c r="I60" s="33">
        <v>6276310</v>
      </c>
      <c r="J60" s="3">
        <v>100</v>
      </c>
    </row>
    <row r="61" spans="1:10" ht="110.25" customHeight="1">
      <c r="A61" s="93"/>
      <c r="B61" s="94"/>
      <c r="C61" s="93"/>
      <c r="D61" s="95"/>
      <c r="E61" s="3" t="s">
        <v>79</v>
      </c>
      <c r="F61" s="3" t="s">
        <v>19</v>
      </c>
      <c r="G61" s="33">
        <v>8079230</v>
      </c>
      <c r="H61" s="3">
        <v>84</v>
      </c>
      <c r="I61" s="33">
        <v>1283004</v>
      </c>
      <c r="J61" s="3">
        <v>100</v>
      </c>
    </row>
    <row r="62" spans="1:10" ht="108" customHeight="1">
      <c r="A62" s="93"/>
      <c r="B62" s="94"/>
      <c r="C62" s="93"/>
      <c r="D62" s="95"/>
      <c r="E62" s="3" t="s">
        <v>80</v>
      </c>
      <c r="F62" s="3" t="s">
        <v>19</v>
      </c>
      <c r="G62" s="33">
        <v>8733306</v>
      </c>
      <c r="H62" s="3">
        <v>35</v>
      </c>
      <c r="I62" s="33">
        <v>5662066</v>
      </c>
      <c r="J62" s="3">
        <v>100</v>
      </c>
    </row>
    <row r="63" spans="1:10" ht="66" customHeight="1">
      <c r="A63" s="42">
        <v>1900000</v>
      </c>
      <c r="B63" s="42"/>
      <c r="C63" s="34"/>
      <c r="D63" s="71" t="s">
        <v>87</v>
      </c>
      <c r="E63" s="62"/>
      <c r="F63" s="3"/>
      <c r="G63" s="35">
        <f>G65</f>
        <v>9930000</v>
      </c>
      <c r="H63" s="36"/>
      <c r="I63" s="35">
        <f>I65</f>
        <v>5000000</v>
      </c>
      <c r="J63" s="3"/>
    </row>
    <row r="64" spans="1:10" ht="60" customHeight="1">
      <c r="A64" s="42">
        <v>1910000</v>
      </c>
      <c r="B64" s="42"/>
      <c r="C64" s="34"/>
      <c r="D64" s="71" t="s">
        <v>88</v>
      </c>
      <c r="E64" s="62"/>
      <c r="F64" s="3"/>
      <c r="G64" s="35">
        <f>G65</f>
        <v>9930000</v>
      </c>
      <c r="H64" s="36"/>
      <c r="I64" s="35">
        <f>I65</f>
        <v>5000000</v>
      </c>
      <c r="J64" s="3"/>
    </row>
    <row r="65" spans="1:10" ht="111" customHeight="1">
      <c r="A65" s="44" t="s">
        <v>89</v>
      </c>
      <c r="B65" s="44" t="s">
        <v>90</v>
      </c>
      <c r="C65" s="15" t="s">
        <v>91</v>
      </c>
      <c r="D65" s="72" t="s">
        <v>92</v>
      </c>
      <c r="E65" s="38" t="s">
        <v>93</v>
      </c>
      <c r="F65" s="38" t="s">
        <v>19</v>
      </c>
      <c r="G65" s="37">
        <v>9930000</v>
      </c>
      <c r="H65" s="38">
        <v>6.7</v>
      </c>
      <c r="I65" s="37">
        <v>5000000</v>
      </c>
      <c r="J65" s="38">
        <v>57</v>
      </c>
    </row>
    <row r="66" spans="1:10" s="52" customFormat="1" ht="29.25" customHeight="1">
      <c r="A66" s="47"/>
      <c r="B66" s="47"/>
      <c r="C66" s="47"/>
      <c r="D66" s="48" t="s">
        <v>85</v>
      </c>
      <c r="E66" s="46"/>
      <c r="F66" s="47"/>
      <c r="G66" s="49">
        <f>G11+G16+G26+G31+G63+G21</f>
        <v>773899994</v>
      </c>
      <c r="H66" s="50"/>
      <c r="I66" s="49">
        <f>I11+I16+I26+I31+I63+I21</f>
        <v>75862589</v>
      </c>
      <c r="J66" s="51"/>
    </row>
    <row r="67" spans="7:9" ht="26.25">
      <c r="G67" s="43">
        <f>G11+G16+G31+G63+G26+G21</f>
        <v>773899994</v>
      </c>
      <c r="I67" s="43">
        <f>I11+I16+I31+I63+I26+I21</f>
        <v>75862589</v>
      </c>
    </row>
  </sheetData>
  <sheetProtection/>
  <mergeCells count="32">
    <mergeCell ref="A33:A62"/>
    <mergeCell ref="B33:B62"/>
    <mergeCell ref="C33:C62"/>
    <mergeCell ref="D33:D62"/>
    <mergeCell ref="B29:B30"/>
    <mergeCell ref="A29:A30"/>
    <mergeCell ref="A23:A25"/>
    <mergeCell ref="C29:C30"/>
    <mergeCell ref="D29:D30"/>
    <mergeCell ref="A19:A20"/>
    <mergeCell ref="B19:B20"/>
    <mergeCell ref="C19:C20"/>
    <mergeCell ref="D19:D20"/>
    <mergeCell ref="D23:D25"/>
    <mergeCell ref="C23:C25"/>
    <mergeCell ref="B23:B25"/>
    <mergeCell ref="F1:J1"/>
    <mergeCell ref="F2:J2"/>
    <mergeCell ref="C7:C9"/>
    <mergeCell ref="G7:G9"/>
    <mergeCell ref="A3:J3"/>
    <mergeCell ref="A6:B6"/>
    <mergeCell ref="E7:E8"/>
    <mergeCell ref="A7:A9"/>
    <mergeCell ref="D7:D8"/>
    <mergeCell ref="B7:B9"/>
    <mergeCell ref="F7:F9"/>
    <mergeCell ref="J7:J9"/>
    <mergeCell ref="I7:I9"/>
    <mergeCell ref="A4:B4"/>
    <mergeCell ref="A5:B5"/>
    <mergeCell ref="H7:H9"/>
  </mergeCells>
  <printOptions horizontalCentered="1"/>
  <pageMargins left="0.1968503937007874" right="0.1968503937007874" top="0.5905511811023623" bottom="0.1968503937007874" header="0" footer="0.1968503937007874"/>
  <pageSetup fitToHeight="8" horizontalDpi="600" verticalDpi="600" orientation="landscape" paperSize="9" scale="54" r:id="rId1"/>
  <rowBreaks count="4" manualBreakCount="4">
    <brk id="15" max="9" man="1"/>
    <brk id="25" max="9" man="1"/>
    <brk id="40" max="9" man="1"/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User</cp:lastModifiedBy>
  <cp:lastPrinted>2020-04-28T11:59:17Z</cp:lastPrinted>
  <dcterms:created xsi:type="dcterms:W3CDTF">2010-12-11T08:40:46Z</dcterms:created>
  <dcterms:modified xsi:type="dcterms:W3CDTF">2020-04-28T11:59:19Z</dcterms:modified>
  <cp:category/>
  <cp:version/>
  <cp:contentType/>
  <cp:contentStatus/>
</cp:coreProperties>
</file>