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748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'Лист1'!$A$6</definedName>
    <definedName name="_xlnm.Print_Area" localSheetId="0">'Лист1'!$A$1:$J$173</definedName>
  </definedNames>
  <calcPr fullCalcOnLoad="1"/>
</workbook>
</file>

<file path=xl/sharedStrings.xml><?xml version="1.0" encoding="utf-8"?>
<sst xmlns="http://schemas.openxmlformats.org/spreadsheetml/2006/main" count="351" uniqueCount="243">
  <si>
    <t>№ з/п</t>
  </si>
  <si>
    <t>Найменування</t>
  </si>
  <si>
    <t>заходу</t>
  </si>
  <si>
    <t>Строк виконання,            рік</t>
  </si>
  <si>
    <t>Джерело</t>
  </si>
  <si>
    <t>фінансування</t>
  </si>
  <si>
    <t>1. Виготовлення проекту землеустрою</t>
  </si>
  <si>
    <t>Виготовлення проекту землеустрою</t>
  </si>
  <si>
    <t>Обласний бюджет</t>
  </si>
  <si>
    <t>Разом:</t>
  </si>
  <si>
    <t>2. Комплекс підготовчих робіт з відновлення та реконструкції аеродрому</t>
  </si>
  <si>
    <t>2.1 Злітно-посадкова смуга (99 000,0 кв. м):</t>
  </si>
  <si>
    <t>Проведення дефектовки та виготовлення кошторису на поточний ремонт злітно-посадкової смуги</t>
  </si>
  <si>
    <t>Інші джерела</t>
  </si>
  <si>
    <t>Проведення ремонтних робіт та відновлення робочого стану злітно-посадкової смуги</t>
  </si>
  <si>
    <t>Розробка проектно-кошторисної документації на «Реконструкцію аеродромного комплексу КП «Аеропорт Хмельницький» з подовженням штучної злітно-посадкової смуги на 500 метрів»</t>
  </si>
  <si>
    <t>Бюджет</t>
  </si>
  <si>
    <t>м. Хмельницький</t>
  </si>
  <si>
    <t>Будівництво з продовженням злітно-посадкової смуги на</t>
  </si>
  <si>
    <t>18000,0 кв. м</t>
  </si>
  <si>
    <t>Розробка експертних пропозицій щодо реконструкції аеродрому КП «Аеропорт Хмельницький» з детальною проробкою реконструкції існуючих аеродромних покриттів та продовження штучної злітно-посадкової смуги</t>
  </si>
  <si>
    <t>Розроблення проектно-кошторисної документації на капітальний ремонт загорожі території аеропорту та аеродрому</t>
  </si>
  <si>
    <t>2.2 Руліжна доріжка (площею 3780,0 кв. м):</t>
  </si>
  <si>
    <t>Очищення та заробляння швів руліжної доріжки</t>
  </si>
  <si>
    <t>Нанесення розмітки руліжної доріжки</t>
  </si>
  <si>
    <t>Очищення та заробляння швів перону</t>
  </si>
  <si>
    <t>Нанесення розмітки перону</t>
  </si>
  <si>
    <t>Реконструкція перону 27032,0 кв. м</t>
  </si>
  <si>
    <t>2.4 Місце стоянки літаків (площею 7200,0 кв. м):</t>
  </si>
  <si>
    <t>Очищення території стоянки для нанесення розмітки</t>
  </si>
  <si>
    <t>Проведення реконструкції стоянки літаків</t>
  </si>
  <si>
    <t>2.5 Модернізація аварійно-рятувальної станції:</t>
  </si>
  <si>
    <t>Проведення модернізації аварійно-рятувальної станції</t>
  </si>
  <si>
    <t>Розроблення проектно-кошторисної документації на капітальний ремонт пожежно-рятувального приміщення</t>
  </si>
  <si>
    <t>Капітальний ремонт пожежно-рятувального приміщення</t>
  </si>
  <si>
    <t>2.6 Зливова каналізація</t>
  </si>
  <si>
    <t>Проведення технічного обстеження стану зливної каналізації</t>
  </si>
  <si>
    <t>Проведення очищення зливної каналізації</t>
  </si>
  <si>
    <t>3. Світлосигнальне обладнання:</t>
  </si>
  <si>
    <t>Проведення технічного обстеження світлосигнального обладнання</t>
  </si>
  <si>
    <t>4.1 Проведення робіт з впровадження енергозберігаючих технологій:</t>
  </si>
  <si>
    <t>Поточний ремонт  адміністративної будівлі з частковою заміною вікон та утеплення</t>
  </si>
  <si>
    <t>Модернізація зовнішнього освітлення з використанням енергії сонця території аеропорту</t>
  </si>
  <si>
    <t>Капітальний ремонт будівлі командно-диспетчерського пункту</t>
  </si>
  <si>
    <t>4.2 Облаштування системою опалення виробничих та адміністративних приміщень:</t>
  </si>
  <si>
    <t>Облаштування системою опалення адміністративних приміщень</t>
  </si>
  <si>
    <t>Облаштування системою опалення приміщення залу очікування</t>
  </si>
  <si>
    <t>Проведення термомодернізації (утеплення) адміністративної будівлі</t>
  </si>
  <si>
    <t>Заміна вікон та дверей приміщення командно-диспетчерського пункту</t>
  </si>
  <si>
    <t>5. Сертифікація служби КП «Аеропорт Хмельницький»</t>
  </si>
  <si>
    <t>5.1 Сертифікація служби авіаційної безпеки:</t>
  </si>
  <si>
    <t>Бюджет м. Хмельницький</t>
  </si>
  <si>
    <t>Придбання вхідних та вихідних столів</t>
  </si>
  <si>
    <t>(2 шт.)</t>
  </si>
  <si>
    <t>Придбання металодетектора арочно-панельного типу</t>
  </si>
  <si>
    <t>Придбання металодетекторів ручних (2 шт.)</t>
  </si>
  <si>
    <t>Придбання детектора вибухонебезпечних речовин</t>
  </si>
  <si>
    <t>Навчання персоналу (6 осіб)</t>
  </si>
  <si>
    <t>5.2 Сертифікація аеродромної служби</t>
  </si>
  <si>
    <t>Капітальний ремонт комплексу поливомиючої машини</t>
  </si>
  <si>
    <t>Капітальний ремонт вітрової машини</t>
  </si>
  <si>
    <t>Капітальний</t>
  </si>
  <si>
    <t>ремонт теплової машини</t>
  </si>
  <si>
    <t>Капітальний ремонт шнеко-роторного комбайна</t>
  </si>
  <si>
    <t>Ремонт</t>
  </si>
  <si>
    <t>маркувальної машини</t>
  </si>
  <si>
    <t>Навчання</t>
  </si>
  <si>
    <t>персоналу</t>
  </si>
  <si>
    <t>5.3 Сертифікація електро- та світлотехнічного забезпечення польотів</t>
  </si>
  <si>
    <t>5.4 Сертифікація служби спецтранспорту</t>
  </si>
  <si>
    <t>Придбання косарки</t>
  </si>
  <si>
    <t>Капітальний ремонт автогрейдера</t>
  </si>
  <si>
    <t>Капітальний ремонт інших транспортних засобів</t>
  </si>
  <si>
    <t>Навчання персоналу</t>
  </si>
  <si>
    <t>5.5 Сертифікація аеродрому та служби авіаційної безпеки:</t>
  </si>
  <si>
    <t>(4 особи)</t>
  </si>
  <si>
    <t>5.6 Сертифікація організації авіаційних перевезень:</t>
  </si>
  <si>
    <t>Облаштування кімнати матері і дитини</t>
  </si>
  <si>
    <t>Облаштування кімнати інвалідів</t>
  </si>
  <si>
    <t>Облаштування кімнати ізолятора і медпункту</t>
  </si>
  <si>
    <t>5.7 Сертифікація забезпечення обслуговування пасажирів, багажу пошти і вантажу:</t>
  </si>
  <si>
    <t>Поточний ремонт касового залу</t>
  </si>
  <si>
    <t>Комплекс заходів в аеропорті щодо реєстрації та оформлення пасажирів</t>
  </si>
  <si>
    <t>Оформлення перевізної документації обробки багажу, пошти і вантажів, їх навантаження на борт повітряного судна</t>
  </si>
  <si>
    <t>5.8 Сертифікація служби наземного забезпечення повітряних суден:</t>
  </si>
  <si>
    <t>Комплекс заходів щодо супроводження руліжки та буксирування повітряних суден</t>
  </si>
  <si>
    <t>5.9 Сертифікація пошукового та авіаційно-рятувального забезпечення:</t>
  </si>
  <si>
    <t>Придбання спецавтомобіля</t>
  </si>
  <si>
    <t>Комплекс заходів на організацію і виконання негайних та ефективних пошукових робіт</t>
  </si>
  <si>
    <t>5.10 Сертифікація протипожежного забезпечення:</t>
  </si>
  <si>
    <t>Матеріально-технічне забезпечення</t>
  </si>
  <si>
    <t>Встановлення та підключення інтернету</t>
  </si>
  <si>
    <t>Очищення артсвердловин</t>
  </si>
  <si>
    <t>Забезпечення проточною водою об’єктів аеропорту</t>
  </si>
  <si>
    <t>Капітальний ремонт будівлі контрольно-пропускного пункту</t>
  </si>
  <si>
    <t>2018-2019</t>
  </si>
  <si>
    <t>Встановлення системи відеоспостереження по периметру аеропорту, на стоянках літаків, та інших об’єктів інфраструктури</t>
  </si>
  <si>
    <t>Будівництво очисних споруд та каналізації</t>
  </si>
  <si>
    <t>Придбання радіостанції ICOM-110A</t>
  </si>
  <si>
    <t>Встановлення відеокамер спостереження на території стоянки автомобілів</t>
  </si>
  <si>
    <t>Благоустрій території аеропорту (видалення кореневих систем вільних зон злітно-посадкової смуги)</t>
  </si>
  <si>
    <t>Капітальний ремонт зовнішнього туалету</t>
  </si>
  <si>
    <t>Додаток 1</t>
  </si>
  <si>
    <t>7. Заходи по наземному комплексу</t>
  </si>
  <si>
    <t>Реконструкція злітно-посадкової смуги із збільшенням товщини на 12 см.</t>
  </si>
  <si>
    <t xml:space="preserve">до рішення обласної ради   </t>
  </si>
  <si>
    <t>(тис. грн)</t>
  </si>
  <si>
    <t>у тому числі по роках, (тис. грн)</t>
  </si>
  <si>
    <t>Орієнтований обсяг фінансування,                (тис. грн)</t>
  </si>
  <si>
    <t>1.1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</si>
  <si>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</si>
  <si>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</si>
  <si>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</si>
  <si>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</si>
  <si>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</si>
  <si>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</si>
  <si>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</si>
  <si>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</si>
  <si>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2.2.1</t>
  </si>
  <si>
    <t>2.2.2</t>
  </si>
  <si>
    <t>2.3.3</t>
  </si>
  <si>
    <t>2.3.1</t>
  </si>
  <si>
    <t>2.3.2</t>
  </si>
  <si>
    <t>2.4.1</t>
  </si>
  <si>
    <t>2.4.2</t>
  </si>
  <si>
    <t>2.5.1</t>
  </si>
  <si>
    <t>2.5.2</t>
  </si>
  <si>
    <t>2.5.3</t>
  </si>
  <si>
    <t>2.6.1</t>
  </si>
  <si>
    <t>2.6.2</t>
  </si>
  <si>
    <t>3.1</t>
  </si>
  <si>
    <t>3.2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</si>
  <si>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</si>
  <si>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</si>
  <si>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</si>
  <si>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</si>
  <si>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</si>
  <si>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</si>
  <si>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</si>
  <si>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</si>
  <si>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5.1.1</t>
  </si>
  <si>
    <t>5.1.2</t>
  </si>
  <si>
    <t>5.1.3</t>
  </si>
  <si>
    <t>5.1.4</t>
  </si>
  <si>
    <t>5.1.5</t>
  </si>
  <si>
    <t>5.1.6</t>
  </si>
  <si>
    <t>5.2.1</t>
  </si>
  <si>
    <t>5.2.3</t>
  </si>
  <si>
    <t>5.2.4</t>
  </si>
  <si>
    <t>5.2.2</t>
  </si>
  <si>
    <t>5.2.5</t>
  </si>
  <si>
    <t>5.2.6</t>
  </si>
  <si>
    <t>5.3.1</t>
  </si>
  <si>
    <t>5.4.1</t>
  </si>
  <si>
    <t>5.4.2</t>
  </si>
  <si>
    <t>5.4.3</t>
  </si>
  <si>
    <t>5.4.4</t>
  </si>
  <si>
    <t>5.5.1</t>
  </si>
  <si>
    <t>5.5.2</t>
  </si>
  <si>
    <t>5.6.1</t>
  </si>
  <si>
    <t>5.6.2</t>
  </si>
  <si>
    <t>5.6.3</t>
  </si>
  <si>
    <t>5.6.4</t>
  </si>
  <si>
    <t>5.7.1</t>
  </si>
  <si>
    <t>5.7.2</t>
  </si>
  <si>
    <t>5.7.3</t>
  </si>
  <si>
    <t>5.7.4</t>
  </si>
  <si>
    <t>5.8.1</t>
  </si>
  <si>
    <t>5.8.2</t>
  </si>
  <si>
    <t>5.8.3</t>
  </si>
  <si>
    <t>5.9.1</t>
  </si>
  <si>
    <t>5.9.2</t>
  </si>
  <si>
    <t>5.9.3</t>
  </si>
  <si>
    <t>5.10.1</t>
  </si>
  <si>
    <t>5.10.2</t>
  </si>
  <si>
    <t>5.10.3</t>
  </si>
  <si>
    <t>6.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</si>
  <si>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</si>
  <si>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</si>
  <si>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</si>
  <si>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</si>
  <si>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</si>
  <si>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</si>
  <si>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</si>
  <si>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</si>
  <si>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</si>
  <si>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</si>
  <si>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</si>
  <si>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</si>
  <si>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</si>
  <si>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</si>
  <si>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</si>
  <si>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</si>
  <si>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2.3 Перон (площею 27032,0 кв. м):</t>
  </si>
  <si>
    <t>Навчання персоналу  (4 особи)</t>
  </si>
  <si>
    <t>Навчання персоналу (5 чол)</t>
  </si>
  <si>
    <t>Навчання персоналу (5 чоловік)</t>
  </si>
  <si>
    <t>в т.ч обласний бюджет</t>
  </si>
  <si>
    <t>в т.ч. обласний бюджет</t>
  </si>
  <si>
    <t>Капітальний ремонт загорожі території аеропорту та аеродрому                     КП "Аеропорт Хмельницький"</t>
  </si>
  <si>
    <t>2.2.3</t>
  </si>
  <si>
    <t>Реконструкція руліжної доріжки 3780,0кв.м</t>
  </si>
  <si>
    <t xml:space="preserve">Навчання працівників служби енергетики </t>
  </si>
  <si>
    <t>Придбання комп'ютерної техніки          (5 од.)</t>
  </si>
  <si>
    <t>ремонт будівлі гаража на 25 автомобілів</t>
  </si>
  <si>
    <t>Капітальний ремонт дороги по периметру аеропорту</t>
  </si>
  <si>
    <t>Капітальний ремонт по благоустрою території аеропорту (стоянка для вантажних автомобілів)                  КП"Аеропорт Хмельницький"</t>
  </si>
  <si>
    <t xml:space="preserve">План заходів на виконання програми відновлення та розвитку КП «Аеропорт Хмельницький» на 2018-2022 роки                                                                                                                                                                                      </t>
  </si>
  <si>
    <t>(тис.грн)</t>
  </si>
  <si>
    <t xml:space="preserve">            Разом по роках:</t>
  </si>
  <si>
    <t>Проведення ремонту спецтехніки</t>
  </si>
  <si>
    <t>Встановлення світлосигнального обладнання САТ-І ІСАО (по двох напрямках посадки)</t>
  </si>
  <si>
    <t>4. Упровадження енергозберігаючих технологій (у тому числі з переходом на альтернативні види палива):</t>
  </si>
  <si>
    <t>Розроблення проєктної документації на капітальний ремонт будівлі командно-диспетчерського пункту</t>
  </si>
  <si>
    <t>Згідно з проєктною документацією</t>
  </si>
  <si>
    <t>6. Створення вебсайту та комп'ютеризація підприємства:</t>
  </si>
  <si>
    <t>Розробка вебсайту та вебсторінки КП «Аеропорт Хмельницький»</t>
  </si>
  <si>
    <t>2019-2021</t>
  </si>
  <si>
    <t>Встановлення насосної станції</t>
  </si>
  <si>
    <t>2021-2022</t>
  </si>
  <si>
    <t>2019, 2021</t>
  </si>
  <si>
    <t>7.15</t>
  </si>
  <si>
    <t>7.16</t>
  </si>
  <si>
    <t>7.17</t>
  </si>
  <si>
    <t>Поточний ремонт штучної злітно - посадкової смуги із заливкою швів               КП "Аеропорт Хмельницький"</t>
  </si>
  <si>
    <t>7.18</t>
  </si>
  <si>
    <t>Проведення обстеження приаеродромної території та створення бази даних про перешкоди КП "Аеропорт Хмельницький"</t>
  </si>
  <si>
    <t>7.19</t>
  </si>
  <si>
    <t>2.1.9</t>
  </si>
  <si>
    <t>Державний, обласний,            бюджет             м.Хмельницького       інші джерела</t>
  </si>
  <si>
    <t xml:space="preserve">      від ____________ 2021 року</t>
  </si>
  <si>
    <t>№ _______/2021</t>
  </si>
  <si>
    <t>Проведення експертизи проектно - кошторисної документації  на  «Реконструкцію аеродромного комплексу КП «Аеропорт Хмельницький» з подовженням штучної злітно-посадкової смуги на 500 метрів»</t>
  </si>
  <si>
    <t>Поточний ремонт приміщення пункту керування польотами малої авіації КП"Аеропорт Хмельницький"</t>
  </si>
  <si>
    <t>Навчання персоналу (3 особи)</t>
  </si>
  <si>
    <t>Придбання рентгенотепловізорної установки</t>
  </si>
  <si>
    <t>Капітальний ремонт загорожі території аеропорту та аеродрому                                                          КП «Аеропорт Хмельницький»</t>
  </si>
  <si>
    <t>Розроблення інструкції з виконання польотів  (використанням повітряного простору) в районі аеродрому КП "Аеропорт Хмельницький"</t>
  </si>
  <si>
    <t xml:space="preserve">   Начальник управління інфраструктури облдержадміністрації                                                                                                Василь ОСТАПЧУК</t>
  </si>
  <si>
    <t>Навчання персоналу  миттю, зняттю зледенінню тощо  (7 осіб)</t>
  </si>
  <si>
    <t xml:space="preserve">  </t>
  </si>
  <si>
    <t>Проведення оцінки впливу на довкілля та складання звіту ОВД до проектно-кошторисної документації на "Реконструкція аеродромного комплексу КП "Аеропорт Хмельницький" з подовженням штучної злітно-посадкової смуги на 500 метрів.</t>
  </si>
  <si>
    <t>Визначення несучої спроможності штучних покриттів аеродрому (штучної злітно-посадкової смуги, руліжної доріжки, перону та місць стоянок) інструментально-розрахунковим методом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</si>
</sst>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\ &quot;₽&quot;"/>
    <numFmt numFmtId="182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8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right" vertical="center" wrapText="1"/>
    </xf>
    <xf numFmtId="16" fontId="40" fillId="33" borderId="11" xfId="0" applyNumberFormat="1" applyFont="1" applyFill="1" applyBorder="1" applyAlignment="1" quotePrefix="1">
      <alignment horizontal="center" vertical="center" wrapText="1"/>
    </xf>
    <xf numFmtId="14" fontId="40" fillId="33" borderId="16" xfId="0" applyNumberFormat="1" applyFont="1" applyFill="1" applyBorder="1" applyAlignment="1" quotePrefix="1">
      <alignment horizontal="center" vertical="center" wrapText="1"/>
    </xf>
    <xf numFmtId="14" fontId="40" fillId="33" borderId="11" xfId="0" applyNumberFormat="1" applyFont="1" applyFill="1" applyBorder="1" applyAlignment="1" quotePrefix="1">
      <alignment horizontal="center" vertical="center" wrapText="1"/>
    </xf>
    <xf numFmtId="16" fontId="40" fillId="33" borderId="16" xfId="0" applyNumberFormat="1" applyFont="1" applyFill="1" applyBorder="1" applyAlignment="1" quotePrefix="1">
      <alignment horizontal="center" vertical="center" wrapText="1"/>
    </xf>
    <xf numFmtId="0" fontId="40" fillId="0" borderId="0" xfId="0" applyFont="1" applyAlignment="1">
      <alignment/>
    </xf>
    <xf numFmtId="180" fontId="40" fillId="33" borderId="14" xfId="0" applyNumberFormat="1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vertical="center" wrapText="1"/>
    </xf>
    <xf numFmtId="0" fontId="43" fillId="33" borderId="18" xfId="0" applyFont="1" applyFill="1" applyBorder="1" applyAlignment="1">
      <alignment vertical="center" wrapText="1"/>
    </xf>
    <xf numFmtId="0" fontId="40" fillId="33" borderId="17" xfId="0" applyFont="1" applyFill="1" applyBorder="1" applyAlignment="1">
      <alignment vertical="center" wrapText="1"/>
    </xf>
    <xf numFmtId="0" fontId="40" fillId="33" borderId="18" xfId="0" applyFont="1" applyFill="1" applyBorder="1" applyAlignment="1">
      <alignment vertical="center" wrapText="1"/>
    </xf>
    <xf numFmtId="0" fontId="42" fillId="33" borderId="0" xfId="0" applyFont="1" applyFill="1" applyBorder="1" applyAlignment="1">
      <alignment horizontal="right" vertical="center" wrapText="1"/>
    </xf>
    <xf numFmtId="49" fontId="40" fillId="33" borderId="16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  <xf numFmtId="49" fontId="40" fillId="33" borderId="14" xfId="0" applyNumberFormat="1" applyFont="1" applyFill="1" applyBorder="1" applyAlignment="1">
      <alignment horizontal="center" vertical="center" wrapText="1"/>
    </xf>
    <xf numFmtId="180" fontId="40" fillId="33" borderId="13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40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4" fontId="40" fillId="33" borderId="11" xfId="0" applyNumberFormat="1" applyFont="1" applyFill="1" applyBorder="1" applyAlignment="1">
      <alignment horizontal="center" vertical="center" wrapText="1"/>
    </xf>
    <xf numFmtId="2" fontId="40" fillId="33" borderId="16" xfId="0" applyNumberFormat="1" applyFont="1" applyFill="1" applyBorder="1" applyAlignment="1">
      <alignment horizontal="center" vertical="center" wrapText="1"/>
    </xf>
    <xf numFmtId="2" fontId="40" fillId="33" borderId="17" xfId="0" applyNumberFormat="1" applyFont="1" applyFill="1" applyBorder="1" applyAlignment="1">
      <alignment vertical="center" wrapText="1"/>
    </xf>
    <xf numFmtId="2" fontId="40" fillId="33" borderId="18" xfId="0" applyNumberFormat="1" applyFont="1" applyFill="1" applyBorder="1" applyAlignment="1">
      <alignment vertical="center" wrapText="1"/>
    </xf>
    <xf numFmtId="2" fontId="40" fillId="33" borderId="14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180" fontId="40" fillId="33" borderId="16" xfId="0" applyNumberFormat="1" applyFont="1" applyFill="1" applyBorder="1" applyAlignment="1">
      <alignment horizontal="center" vertical="center" wrapText="1"/>
    </xf>
    <xf numFmtId="180" fontId="40" fillId="33" borderId="20" xfId="0" applyNumberFormat="1" applyFont="1" applyFill="1" applyBorder="1" applyAlignment="1">
      <alignment horizontal="center" vertical="center" wrapText="1"/>
    </xf>
    <xf numFmtId="180" fontId="40" fillId="33" borderId="10" xfId="0" applyNumberFormat="1" applyFont="1" applyFill="1" applyBorder="1" applyAlignment="1">
      <alignment horizontal="center" vertical="center" wrapText="1"/>
    </xf>
    <xf numFmtId="180" fontId="40" fillId="33" borderId="12" xfId="0" applyNumberFormat="1" applyFont="1" applyFill="1" applyBorder="1" applyAlignment="1">
      <alignment horizontal="center" vertical="center" wrapText="1"/>
    </xf>
    <xf numFmtId="180" fontId="40" fillId="33" borderId="11" xfId="0" applyNumberFormat="1" applyFont="1" applyFill="1" applyBorder="1" applyAlignment="1">
      <alignment horizontal="center" vertical="center" wrapText="1"/>
    </xf>
    <xf numFmtId="2" fontId="40" fillId="33" borderId="11" xfId="0" applyNumberFormat="1" applyFont="1" applyFill="1" applyBorder="1" applyAlignment="1">
      <alignment horizontal="center" vertical="center" wrapText="1"/>
    </xf>
    <xf numFmtId="14" fontId="40" fillId="33" borderId="18" xfId="0" applyNumberFormat="1" applyFont="1" applyFill="1" applyBorder="1" applyAlignment="1" quotePrefix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7" fontId="40" fillId="33" borderId="11" xfId="0" applyNumberFormat="1" applyFont="1" applyFill="1" applyBorder="1" applyAlignment="1" quotePrefix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180" fontId="2" fillId="33" borderId="14" xfId="0" applyNumberFormat="1" applyFont="1" applyFill="1" applyBorder="1" applyAlignment="1">
      <alignment horizontal="center" vertical="center" wrapText="1"/>
    </xf>
    <xf numFmtId="180" fontId="2" fillId="35" borderId="14" xfId="0" applyNumberFormat="1" applyFont="1" applyFill="1" applyBorder="1" applyAlignment="1">
      <alignment horizontal="center" vertical="center" wrapText="1"/>
    </xf>
    <xf numFmtId="180" fontId="40" fillId="35" borderId="14" xfId="0" applyNumberFormat="1" applyFont="1" applyFill="1" applyBorder="1" applyAlignment="1">
      <alignment horizontal="center" vertical="center" wrapText="1"/>
    </xf>
    <xf numFmtId="180" fontId="40" fillId="35" borderId="20" xfId="0" applyNumberFormat="1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180" fontId="40" fillId="35" borderId="22" xfId="0" applyNumberFormat="1" applyFont="1" applyFill="1" applyBorder="1" applyAlignment="1">
      <alignment horizontal="center" vertical="center" wrapText="1"/>
    </xf>
    <xf numFmtId="2" fontId="40" fillId="35" borderId="11" xfId="0" applyNumberFormat="1" applyFont="1" applyFill="1" applyBorder="1" applyAlignment="1">
      <alignment horizontal="center" vertical="center" wrapText="1"/>
    </xf>
    <xf numFmtId="2" fontId="40" fillId="35" borderId="16" xfId="0" applyNumberFormat="1" applyFont="1" applyFill="1" applyBorder="1" applyAlignment="1">
      <alignment horizontal="center" vertical="center" wrapText="1"/>
    </xf>
    <xf numFmtId="180" fontId="40" fillId="35" borderId="11" xfId="0" applyNumberFormat="1" applyFont="1" applyFill="1" applyBorder="1" applyAlignment="1">
      <alignment horizontal="center" vertical="center" wrapText="1"/>
    </xf>
    <xf numFmtId="17" fontId="40" fillId="33" borderId="16" xfId="0" applyNumberFormat="1" applyFont="1" applyFill="1" applyBorder="1" applyAlignment="1" quotePrefix="1">
      <alignment horizontal="center" vertical="center" wrapText="1"/>
    </xf>
    <xf numFmtId="180" fontId="40" fillId="35" borderId="16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180" fontId="40" fillId="33" borderId="23" xfId="0" applyNumberFormat="1" applyFont="1" applyFill="1" applyBorder="1" applyAlignment="1">
      <alignment vertical="center" wrapText="1"/>
    </xf>
    <xf numFmtId="180" fontId="40" fillId="33" borderId="24" xfId="0" applyNumberFormat="1" applyFont="1" applyFill="1" applyBorder="1" applyAlignment="1">
      <alignment vertical="center" wrapText="1"/>
    </xf>
    <xf numFmtId="180" fontId="40" fillId="33" borderId="19" xfId="0" applyNumberFormat="1" applyFont="1" applyFill="1" applyBorder="1" applyAlignment="1">
      <alignment vertical="center" wrapText="1"/>
    </xf>
    <xf numFmtId="180" fontId="40" fillId="33" borderId="17" xfId="0" applyNumberFormat="1" applyFont="1" applyFill="1" applyBorder="1" applyAlignment="1">
      <alignment vertical="center" wrapText="1"/>
    </xf>
    <xf numFmtId="180" fontId="40" fillId="33" borderId="25" xfId="0" applyNumberFormat="1" applyFont="1" applyFill="1" applyBorder="1" applyAlignment="1">
      <alignment vertical="center" wrapText="1"/>
    </xf>
    <xf numFmtId="180" fontId="40" fillId="33" borderId="18" xfId="0" applyNumberFormat="1" applyFont="1" applyFill="1" applyBorder="1" applyAlignment="1">
      <alignment vertical="center" wrapText="1"/>
    </xf>
    <xf numFmtId="180" fontId="40" fillId="33" borderId="20" xfId="0" applyNumberFormat="1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4" fontId="40" fillId="0" borderId="14" xfId="0" applyNumberFormat="1" applyFont="1" applyBorder="1" applyAlignment="1">
      <alignment horizontal="center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80" fontId="40" fillId="33" borderId="19" xfId="0" applyNumberFormat="1" applyFont="1" applyFill="1" applyBorder="1" applyAlignment="1">
      <alignment horizontal="center" vertical="center" wrapText="1"/>
    </xf>
    <xf numFmtId="180" fontId="40" fillId="33" borderId="18" xfId="0" applyNumberFormat="1" applyFont="1" applyFill="1" applyBorder="1" applyAlignment="1">
      <alignment horizontal="center" vertical="center" wrapText="1"/>
    </xf>
    <xf numFmtId="180" fontId="40" fillId="33" borderId="17" xfId="0" applyNumberFormat="1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180" fontId="40" fillId="33" borderId="16" xfId="0" applyNumberFormat="1" applyFont="1" applyFill="1" applyBorder="1" applyAlignment="1">
      <alignment horizontal="center" vertical="center" wrapText="1"/>
    </xf>
    <xf numFmtId="180" fontId="40" fillId="33" borderId="22" xfId="0" applyNumberFormat="1" applyFont="1" applyFill="1" applyBorder="1" applyAlignment="1">
      <alignment horizontal="center" vertical="center" wrapText="1"/>
    </xf>
    <xf numFmtId="180" fontId="40" fillId="33" borderId="20" xfId="0" applyNumberFormat="1" applyFont="1" applyFill="1" applyBorder="1" applyAlignment="1">
      <alignment horizontal="center" vertical="center" wrapText="1"/>
    </xf>
    <xf numFmtId="16" fontId="40" fillId="33" borderId="19" xfId="0" applyNumberFormat="1" applyFont="1" applyFill="1" applyBorder="1" applyAlignment="1" quotePrefix="1">
      <alignment horizontal="center" vertical="center" wrapText="1"/>
    </xf>
    <xf numFmtId="16" fontId="40" fillId="33" borderId="18" xfId="0" applyNumberFormat="1" applyFont="1" applyFill="1" applyBorder="1" applyAlignment="1">
      <alignment horizontal="center" vertical="center" wrapText="1"/>
    </xf>
    <xf numFmtId="0" fontId="40" fillId="35" borderId="16" xfId="0" applyFont="1" applyFill="1" applyBorder="1" applyAlignment="1">
      <alignment horizontal="center" vertical="center" wrapText="1"/>
    </xf>
    <xf numFmtId="0" fontId="40" fillId="35" borderId="22" xfId="0" applyFont="1" applyFill="1" applyBorder="1" applyAlignment="1">
      <alignment horizontal="center" vertical="center" wrapText="1"/>
    </xf>
    <xf numFmtId="0" fontId="40" fillId="35" borderId="20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17" fontId="40" fillId="33" borderId="19" xfId="0" applyNumberFormat="1" applyFont="1" applyFill="1" applyBorder="1" applyAlignment="1" quotePrefix="1">
      <alignment horizontal="center" vertical="center" wrapText="1"/>
    </xf>
    <xf numFmtId="17" fontId="40" fillId="33" borderId="18" xfId="0" applyNumberFormat="1" applyFont="1" applyFill="1" applyBorder="1" applyAlignment="1" quotePrefix="1">
      <alignment horizontal="center" vertical="center" wrapText="1"/>
    </xf>
    <xf numFmtId="14" fontId="40" fillId="33" borderId="19" xfId="0" applyNumberFormat="1" applyFont="1" applyFill="1" applyBorder="1" applyAlignment="1" quotePrefix="1">
      <alignment horizontal="center" vertical="center" wrapText="1"/>
    </xf>
    <xf numFmtId="14" fontId="40" fillId="33" borderId="17" xfId="0" applyNumberFormat="1" applyFont="1" applyFill="1" applyBorder="1" applyAlignment="1">
      <alignment horizontal="center" vertical="center" wrapText="1"/>
    </xf>
    <xf numFmtId="14" fontId="40" fillId="33" borderId="18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 wrapText="1" shrinkToFit="1"/>
    </xf>
    <xf numFmtId="0" fontId="0" fillId="0" borderId="22" xfId="0" applyBorder="1" applyAlignment="1">
      <alignment horizontal="center" wrapText="1" shrinkToFit="1"/>
    </xf>
    <xf numFmtId="0" fontId="0" fillId="0" borderId="20" xfId="0" applyBorder="1" applyAlignment="1">
      <alignment horizontal="center" wrapText="1" shrinkToFit="1"/>
    </xf>
    <xf numFmtId="2" fontId="40" fillId="33" borderId="17" xfId="0" applyNumberFormat="1" applyFont="1" applyFill="1" applyBorder="1" applyAlignment="1">
      <alignment horizontal="center" vertical="center" wrapText="1"/>
    </xf>
    <xf numFmtId="2" fontId="40" fillId="33" borderId="18" xfId="0" applyNumberFormat="1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center" vertical="center" wrapText="1"/>
    </xf>
    <xf numFmtId="2" fontId="40" fillId="33" borderId="11" xfId="0" applyNumberFormat="1" applyFont="1" applyFill="1" applyBorder="1" applyAlignment="1">
      <alignment horizontal="center" vertical="center" wrapText="1"/>
    </xf>
    <xf numFmtId="2" fontId="40" fillId="33" borderId="27" xfId="0" applyNumberFormat="1" applyFont="1" applyFill="1" applyBorder="1" applyAlignment="1">
      <alignment horizontal="center" vertical="center" wrapText="1"/>
    </xf>
    <xf numFmtId="2" fontId="40" fillId="33" borderId="28" xfId="0" applyNumberFormat="1" applyFont="1" applyFill="1" applyBorder="1" applyAlignment="1">
      <alignment horizontal="center" vertical="center" wrapText="1"/>
    </xf>
    <xf numFmtId="2" fontId="40" fillId="33" borderId="26" xfId="0" applyNumberFormat="1" applyFont="1" applyFill="1" applyBorder="1" applyAlignment="1">
      <alignment horizontal="center" vertical="center" wrapText="1"/>
    </xf>
    <xf numFmtId="2" fontId="40" fillId="33" borderId="13" xfId="0" applyNumberFormat="1" applyFont="1" applyFill="1" applyBorder="1" applyAlignment="1">
      <alignment horizontal="center" vertical="center" wrapText="1"/>
    </xf>
    <xf numFmtId="2" fontId="40" fillId="33" borderId="19" xfId="0" applyNumberFormat="1" applyFont="1" applyFill="1" applyBorder="1" applyAlignment="1">
      <alignment horizontal="center" vertical="center" wrapText="1"/>
    </xf>
    <xf numFmtId="2" fontId="40" fillId="33" borderId="29" xfId="0" applyNumberFormat="1" applyFont="1" applyFill="1" applyBorder="1" applyAlignment="1">
      <alignment horizontal="center" vertical="center" wrapText="1"/>
    </xf>
    <xf numFmtId="2" fontId="40" fillId="33" borderId="30" xfId="0" applyNumberFormat="1" applyFont="1" applyFill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center" wrapText="1"/>
    </xf>
    <xf numFmtId="14" fontId="40" fillId="33" borderId="21" xfId="0" applyNumberFormat="1" applyFont="1" applyFill="1" applyBorder="1" applyAlignment="1">
      <alignment horizontal="center" vertical="center" wrapText="1"/>
    </xf>
    <xf numFmtId="14" fontId="40" fillId="33" borderId="26" xfId="0" applyNumberFormat="1" applyFont="1" applyFill="1" applyBorder="1" applyAlignment="1">
      <alignment horizontal="center" vertical="center" wrapText="1"/>
    </xf>
    <xf numFmtId="14" fontId="40" fillId="33" borderId="11" xfId="0" applyNumberFormat="1" applyFont="1" applyFill="1" applyBorder="1" applyAlignment="1">
      <alignment horizontal="center" vertical="center" wrapText="1"/>
    </xf>
    <xf numFmtId="14" fontId="40" fillId="33" borderId="15" xfId="0" applyNumberFormat="1" applyFont="1" applyFill="1" applyBorder="1" applyAlignment="1">
      <alignment horizontal="center" vertical="center" wrapText="1"/>
    </xf>
    <xf numFmtId="14" fontId="40" fillId="33" borderId="13" xfId="0" applyNumberFormat="1" applyFont="1" applyFill="1" applyBorder="1" applyAlignment="1">
      <alignment horizontal="center" vertical="center" wrapText="1"/>
    </xf>
    <xf numFmtId="0" fontId="40" fillId="33" borderId="19" xfId="0" applyNumberFormat="1" applyFont="1" applyFill="1" applyBorder="1" applyAlignment="1">
      <alignment horizontal="center" vertical="center" wrapText="1"/>
    </xf>
    <xf numFmtId="0" fontId="40" fillId="33" borderId="17" xfId="0" applyNumberFormat="1" applyFont="1" applyFill="1" applyBorder="1" applyAlignment="1">
      <alignment horizontal="center" vertical="center" wrapText="1"/>
    </xf>
    <xf numFmtId="0" fontId="40" fillId="33" borderId="18" xfId="0" applyNumberFormat="1" applyFont="1" applyFill="1" applyBorder="1" applyAlignment="1">
      <alignment horizontal="center" vertical="center" wrapText="1"/>
    </xf>
    <xf numFmtId="14" fontId="40" fillId="33" borderId="17" xfId="0" applyNumberFormat="1" applyFont="1" applyFill="1" applyBorder="1" applyAlignment="1" quotePrefix="1">
      <alignment horizontal="center" vertical="center" wrapText="1"/>
    </xf>
    <xf numFmtId="14" fontId="40" fillId="33" borderId="18" xfId="0" applyNumberFormat="1" applyFont="1" applyFill="1" applyBorder="1" applyAlignment="1" quotePrefix="1">
      <alignment horizontal="center" vertical="center" wrapText="1"/>
    </xf>
    <xf numFmtId="4" fontId="40" fillId="33" borderId="16" xfId="0" applyNumberFormat="1" applyFont="1" applyFill="1" applyBorder="1" applyAlignment="1">
      <alignment horizontal="center" vertical="center" wrapText="1"/>
    </xf>
    <xf numFmtId="4" fontId="40" fillId="33" borderId="22" xfId="0" applyNumberFormat="1" applyFont="1" applyFill="1" applyBorder="1" applyAlignment="1">
      <alignment horizontal="center" vertical="center" wrapText="1"/>
    </xf>
    <xf numFmtId="4" fontId="40" fillId="33" borderId="2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right" vertical="center" wrapText="1"/>
    </xf>
    <xf numFmtId="0" fontId="42" fillId="33" borderId="0" xfId="0" applyFont="1" applyFill="1" applyAlignment="1">
      <alignment horizontal="center" vertical="center" wrapText="1"/>
    </xf>
    <xf numFmtId="0" fontId="42" fillId="33" borderId="15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0" fillId="0" borderId="19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3" fillId="35" borderId="31" xfId="0" applyFont="1" applyFill="1" applyBorder="1" applyAlignment="1">
      <alignment horizontal="center" vertical="center" wrapText="1"/>
    </xf>
    <xf numFmtId="0" fontId="43" fillId="35" borderId="32" xfId="0" applyFont="1" applyFill="1" applyBorder="1" applyAlignment="1">
      <alignment horizontal="center" vertical="center" wrapText="1"/>
    </xf>
    <xf numFmtId="0" fontId="43" fillId="35" borderId="33" xfId="0" applyFont="1" applyFill="1" applyBorder="1" applyAlignment="1">
      <alignment horizontal="center" vertical="center" wrapText="1"/>
    </xf>
    <xf numFmtId="180" fontId="40" fillId="33" borderId="34" xfId="0" applyNumberFormat="1" applyFont="1" applyFill="1" applyBorder="1" applyAlignment="1">
      <alignment horizontal="center" vertical="center" wrapText="1"/>
    </xf>
    <xf numFmtId="180" fontId="40" fillId="33" borderId="35" xfId="0" applyNumberFormat="1" applyFont="1" applyFill="1" applyBorder="1" applyAlignment="1">
      <alignment horizontal="center" vertical="center" wrapText="1"/>
    </xf>
    <xf numFmtId="180" fontId="40" fillId="33" borderId="3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view="pageBreakPreview" zoomScaleSheetLayoutView="100" workbookViewId="0" topLeftCell="A157">
      <selection activeCell="A166" sqref="A166"/>
    </sheetView>
  </sheetViews>
  <sheetFormatPr defaultColWidth="9.140625" defaultRowHeight="15"/>
  <cols>
    <col min="1" max="1" width="10.140625" style="0" bestFit="1" customWidth="1"/>
    <col min="2" max="2" width="35.140625" style="0" customWidth="1"/>
    <col min="3" max="3" width="9.8515625" style="0" customWidth="1"/>
    <col min="4" max="4" width="10.421875" style="0" bestFit="1" customWidth="1"/>
    <col min="5" max="5" width="9.421875" style="0" bestFit="1" customWidth="1"/>
    <col min="6" max="6" width="11.7109375" style="0" customWidth="1"/>
    <col min="7" max="7" width="10.140625" style="0" bestFit="1" customWidth="1"/>
    <col min="8" max="8" width="12.57421875" style="0" customWidth="1"/>
    <col min="9" max="9" width="11.28125" style="0" customWidth="1"/>
    <col min="10" max="10" width="16.57421875" style="0" customWidth="1"/>
  </cols>
  <sheetData>
    <row r="1" spans="1:10" ht="15.75" customHeight="1">
      <c r="A1" s="131" t="s">
        <v>102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.75" customHeight="1">
      <c r="A2" s="131" t="s">
        <v>105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5.75" customHeight="1">
      <c r="A3" s="131" t="s">
        <v>230</v>
      </c>
      <c r="B3" s="131"/>
      <c r="C3" s="131"/>
      <c r="D3" s="131"/>
      <c r="E3" s="131"/>
      <c r="F3" s="131"/>
      <c r="G3" s="131"/>
      <c r="H3" s="131"/>
      <c r="I3" s="131"/>
      <c r="J3" s="134"/>
    </row>
    <row r="4" spans="1:10" ht="15.75" customHeight="1">
      <c r="A4" s="131" t="s">
        <v>231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7.2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5.75" customHeight="1">
      <c r="A6" s="132" t="s">
        <v>207</v>
      </c>
      <c r="B6" s="132"/>
      <c r="C6" s="132"/>
      <c r="D6" s="132"/>
      <c r="E6" s="132"/>
      <c r="F6" s="132"/>
      <c r="G6" s="132"/>
      <c r="H6" s="132"/>
      <c r="I6" s="132"/>
      <c r="J6" s="132"/>
    </row>
    <row r="7" spans="1:10" ht="0.75" customHeight="1" thickBot="1">
      <c r="A7" s="133" t="s">
        <v>106</v>
      </c>
      <c r="B7" s="133"/>
      <c r="C7" s="133"/>
      <c r="D7" s="133"/>
      <c r="E7" s="133"/>
      <c r="F7" s="133"/>
      <c r="G7" s="133"/>
      <c r="H7" s="133"/>
      <c r="I7" s="133"/>
      <c r="J7" s="133"/>
    </row>
    <row r="8" spans="1:10" ht="18" customHeight="1" thickBot="1">
      <c r="A8" s="18"/>
      <c r="B8" s="18"/>
      <c r="C8" s="18"/>
      <c r="D8" s="18"/>
      <c r="E8" s="7"/>
      <c r="F8" s="7"/>
      <c r="G8" s="7"/>
      <c r="H8" s="7"/>
      <c r="I8" s="7"/>
      <c r="J8" s="18" t="s">
        <v>208</v>
      </c>
    </row>
    <row r="9" spans="1:10" ht="74.25" customHeight="1" thickBot="1">
      <c r="A9" s="76" t="s">
        <v>0</v>
      </c>
      <c r="B9" s="35" t="s">
        <v>1</v>
      </c>
      <c r="C9" s="135" t="s">
        <v>3</v>
      </c>
      <c r="D9" s="76" t="s">
        <v>108</v>
      </c>
      <c r="E9" s="90" t="s">
        <v>107</v>
      </c>
      <c r="F9" s="91"/>
      <c r="G9" s="91"/>
      <c r="H9" s="91"/>
      <c r="I9" s="92"/>
      <c r="J9" s="35" t="s">
        <v>4</v>
      </c>
    </row>
    <row r="10" spans="1:10" ht="45" customHeight="1" thickBot="1">
      <c r="A10" s="77"/>
      <c r="B10" s="36" t="s">
        <v>2</v>
      </c>
      <c r="C10" s="136"/>
      <c r="D10" s="77"/>
      <c r="E10" s="2">
        <v>2018</v>
      </c>
      <c r="F10" s="2">
        <v>2019</v>
      </c>
      <c r="G10" s="2">
        <v>2020</v>
      </c>
      <c r="H10" s="2">
        <v>2021</v>
      </c>
      <c r="I10" s="2">
        <v>2022</v>
      </c>
      <c r="J10" s="36" t="s">
        <v>5</v>
      </c>
    </row>
    <row r="11" spans="1:10" ht="15" thickBo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36">
        <v>10</v>
      </c>
    </row>
    <row r="12" spans="1:10" ht="26.25" customHeight="1" thickBot="1">
      <c r="A12" s="90" t="s">
        <v>6</v>
      </c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27.75" customHeight="1" thickBot="1">
      <c r="A13" s="8" t="s">
        <v>109</v>
      </c>
      <c r="B13" s="2" t="s">
        <v>7</v>
      </c>
      <c r="C13" s="2">
        <v>2018</v>
      </c>
      <c r="D13" s="43">
        <v>110</v>
      </c>
      <c r="E13" s="43">
        <v>110</v>
      </c>
      <c r="F13" s="2"/>
      <c r="G13" s="2"/>
      <c r="H13" s="2"/>
      <c r="I13" s="2"/>
      <c r="J13" s="36" t="s">
        <v>8</v>
      </c>
    </row>
    <row r="14" spans="1:10" ht="15" thickBot="1">
      <c r="A14" s="2" t="s">
        <v>9</v>
      </c>
      <c r="B14" s="82">
        <v>110</v>
      </c>
      <c r="C14" s="83"/>
      <c r="D14" s="83"/>
      <c r="E14" s="83"/>
      <c r="F14" s="83"/>
      <c r="G14" s="83"/>
      <c r="H14" s="83"/>
      <c r="I14" s="83"/>
      <c r="J14" s="84"/>
    </row>
    <row r="15" spans="1:10" s="23" customFormat="1" ht="15" thickBot="1">
      <c r="A15" s="59"/>
      <c r="B15" s="60" t="s">
        <v>197</v>
      </c>
      <c r="C15" s="66"/>
      <c r="D15" s="57"/>
      <c r="E15" s="60">
        <f>E13</f>
        <v>110</v>
      </c>
      <c r="F15" s="57"/>
      <c r="G15" s="57"/>
      <c r="H15" s="57"/>
      <c r="I15" s="60"/>
      <c r="J15" s="57"/>
    </row>
    <row r="16" spans="1:10" ht="39.75" customHeight="1" thickBot="1">
      <c r="A16" s="90" t="s">
        <v>10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28.5" customHeight="1" thickBot="1">
      <c r="A17" s="90" t="s">
        <v>11</v>
      </c>
      <c r="B17" s="91"/>
      <c r="C17" s="91"/>
      <c r="D17" s="91"/>
      <c r="E17" s="91"/>
      <c r="F17" s="91"/>
      <c r="G17" s="91"/>
      <c r="H17" s="91"/>
      <c r="I17" s="91"/>
      <c r="J17" s="92"/>
    </row>
    <row r="18" spans="1:10" ht="45.75" customHeight="1" thickBot="1">
      <c r="A18" s="9" t="s">
        <v>110</v>
      </c>
      <c r="B18" s="38" t="s">
        <v>12</v>
      </c>
      <c r="C18" s="38">
        <v>2018</v>
      </c>
      <c r="D18" s="28">
        <v>40</v>
      </c>
      <c r="E18" s="28">
        <v>40</v>
      </c>
      <c r="F18" s="28"/>
      <c r="G18" s="28"/>
      <c r="H18" s="28"/>
      <c r="I18" s="28"/>
      <c r="J18" s="6" t="s">
        <v>13</v>
      </c>
    </row>
    <row r="19" spans="1:10" ht="52.5" customHeight="1" thickBot="1">
      <c r="A19" s="9" t="s">
        <v>111</v>
      </c>
      <c r="B19" s="2" t="s">
        <v>14</v>
      </c>
      <c r="C19" s="2">
        <v>2018</v>
      </c>
      <c r="D19" s="44">
        <v>800</v>
      </c>
      <c r="E19" s="44">
        <v>800</v>
      </c>
      <c r="F19" s="44"/>
      <c r="G19" s="44"/>
      <c r="H19" s="44"/>
      <c r="I19" s="44"/>
      <c r="J19" s="36" t="s">
        <v>8</v>
      </c>
    </row>
    <row r="20" spans="1:10" ht="42" customHeight="1" thickBot="1">
      <c r="A20" s="98" t="s">
        <v>112</v>
      </c>
      <c r="B20" s="135" t="s">
        <v>15</v>
      </c>
      <c r="C20" s="76" t="s">
        <v>217</v>
      </c>
      <c r="D20" s="114">
        <v>10000</v>
      </c>
      <c r="E20" s="114"/>
      <c r="F20" s="32">
        <v>500</v>
      </c>
      <c r="G20" s="28">
        <v>500</v>
      </c>
      <c r="H20" s="62">
        <v>2000</v>
      </c>
      <c r="I20" s="28"/>
      <c r="J20" s="6" t="s">
        <v>51</v>
      </c>
    </row>
    <row r="21" spans="1:10" ht="39.75" customHeight="1" thickBot="1">
      <c r="A21" s="127"/>
      <c r="B21" s="137"/>
      <c r="C21" s="81"/>
      <c r="D21" s="106"/>
      <c r="E21" s="106"/>
      <c r="F21" s="106"/>
      <c r="G21" s="106">
        <v>5000</v>
      </c>
      <c r="H21" s="62">
        <v>2000</v>
      </c>
      <c r="I21" s="28"/>
      <c r="J21" s="37" t="s">
        <v>8</v>
      </c>
    </row>
    <row r="22" spans="1:10" ht="15.75" customHeight="1" hidden="1" thickBot="1">
      <c r="A22" s="9" t="s">
        <v>110</v>
      </c>
      <c r="B22" s="14"/>
      <c r="C22" s="16"/>
      <c r="D22" s="106"/>
      <c r="E22" s="29"/>
      <c r="F22" s="107"/>
      <c r="G22" s="107"/>
      <c r="H22" s="28"/>
      <c r="I22" s="28"/>
      <c r="J22" s="36" t="s">
        <v>17</v>
      </c>
    </row>
    <row r="23" spans="1:10" ht="5.25" customHeight="1" hidden="1" thickBot="1">
      <c r="A23" s="9" t="s">
        <v>110</v>
      </c>
      <c r="B23" s="15"/>
      <c r="C23" s="17"/>
      <c r="D23" s="107"/>
      <c r="E23" s="30"/>
      <c r="F23" s="44"/>
      <c r="G23" s="44"/>
      <c r="H23" s="44"/>
      <c r="I23" s="44"/>
      <c r="J23" s="36" t="s">
        <v>8</v>
      </c>
    </row>
    <row r="24" spans="1:10" ht="33.75" customHeight="1">
      <c r="A24" s="98" t="s">
        <v>113</v>
      </c>
      <c r="B24" s="76" t="s">
        <v>104</v>
      </c>
      <c r="C24" s="76" t="s">
        <v>219</v>
      </c>
      <c r="D24" s="108">
        <v>317000</v>
      </c>
      <c r="E24" s="115"/>
      <c r="F24" s="110"/>
      <c r="G24" s="112"/>
      <c r="H24" s="114">
        <v>267000</v>
      </c>
      <c r="I24" s="114">
        <v>50000</v>
      </c>
      <c r="J24" s="76" t="s">
        <v>13</v>
      </c>
    </row>
    <row r="25" spans="1:10" ht="20.25" customHeight="1" thickBot="1">
      <c r="A25" s="127"/>
      <c r="B25" s="77"/>
      <c r="C25" s="77"/>
      <c r="D25" s="109"/>
      <c r="E25" s="116"/>
      <c r="F25" s="111"/>
      <c r="G25" s="113"/>
      <c r="H25" s="107"/>
      <c r="I25" s="107"/>
      <c r="J25" s="77"/>
    </row>
    <row r="26" spans="1:10" ht="28.5" customHeight="1">
      <c r="A26" s="98" t="s">
        <v>114</v>
      </c>
      <c r="B26" s="1" t="s">
        <v>18</v>
      </c>
      <c r="C26" s="76">
        <v>2022</v>
      </c>
      <c r="D26" s="108">
        <v>97200</v>
      </c>
      <c r="E26" s="115"/>
      <c r="F26" s="110"/>
      <c r="G26" s="115"/>
      <c r="H26" s="110"/>
      <c r="I26" s="114">
        <v>97200</v>
      </c>
      <c r="J26" s="76" t="s">
        <v>13</v>
      </c>
    </row>
    <row r="27" spans="1:10" ht="17.25" customHeight="1" thickBot="1">
      <c r="A27" s="127"/>
      <c r="B27" s="2" t="s">
        <v>19</v>
      </c>
      <c r="C27" s="77"/>
      <c r="D27" s="109"/>
      <c r="E27" s="116"/>
      <c r="F27" s="111"/>
      <c r="G27" s="116"/>
      <c r="H27" s="111"/>
      <c r="I27" s="107"/>
      <c r="J27" s="77"/>
    </row>
    <row r="28" spans="1:10" ht="104.25" customHeight="1" thickBot="1">
      <c r="A28" s="9" t="s">
        <v>115</v>
      </c>
      <c r="B28" s="38" t="s">
        <v>20</v>
      </c>
      <c r="C28" s="38">
        <v>2018</v>
      </c>
      <c r="D28" s="28">
        <v>199</v>
      </c>
      <c r="E28" s="28">
        <v>199</v>
      </c>
      <c r="F28" s="31"/>
      <c r="G28" s="28"/>
      <c r="H28" s="28"/>
      <c r="I28" s="31"/>
      <c r="J28" s="6" t="s">
        <v>8</v>
      </c>
    </row>
    <row r="29" spans="1:10" ht="59.25" customHeight="1" thickBot="1">
      <c r="A29" s="9" t="s">
        <v>116</v>
      </c>
      <c r="B29" s="2" t="s">
        <v>21</v>
      </c>
      <c r="C29" s="2">
        <v>2019</v>
      </c>
      <c r="D29" s="44">
        <v>120</v>
      </c>
      <c r="E29" s="44"/>
      <c r="F29" s="44">
        <v>120</v>
      </c>
      <c r="G29" s="44"/>
      <c r="H29" s="44"/>
      <c r="I29" s="44"/>
      <c r="J29" s="36" t="s">
        <v>8</v>
      </c>
    </row>
    <row r="30" spans="1:10" ht="55.5" customHeight="1" thickBot="1">
      <c r="A30" s="9" t="s">
        <v>117</v>
      </c>
      <c r="B30" s="2" t="s">
        <v>199</v>
      </c>
      <c r="C30" s="2">
        <v>2019</v>
      </c>
      <c r="D30" s="44">
        <v>450</v>
      </c>
      <c r="E30" s="44"/>
      <c r="F30" s="44">
        <v>450</v>
      </c>
      <c r="G30" s="44"/>
      <c r="H30" s="44"/>
      <c r="I30" s="44"/>
      <c r="J30" s="36" t="s">
        <v>8</v>
      </c>
    </row>
    <row r="31" spans="1:10" ht="102.75" customHeight="1" thickBot="1">
      <c r="A31" s="9" t="s">
        <v>228</v>
      </c>
      <c r="B31" s="2" t="s">
        <v>232</v>
      </c>
      <c r="C31" s="2">
        <v>2021</v>
      </c>
      <c r="D31" s="44">
        <v>900</v>
      </c>
      <c r="E31" s="44"/>
      <c r="F31" s="44"/>
      <c r="G31" s="44"/>
      <c r="H31" s="61">
        <v>900</v>
      </c>
      <c r="I31" s="44"/>
      <c r="J31" s="36" t="s">
        <v>8</v>
      </c>
    </row>
    <row r="32" spans="1:10" ht="30.75" customHeight="1" thickBot="1">
      <c r="A32" s="103" t="s">
        <v>22</v>
      </c>
      <c r="B32" s="104"/>
      <c r="C32" s="104"/>
      <c r="D32" s="104"/>
      <c r="E32" s="104"/>
      <c r="F32" s="104"/>
      <c r="G32" s="104"/>
      <c r="H32" s="104"/>
      <c r="I32" s="104"/>
      <c r="J32" s="105"/>
    </row>
    <row r="33" spans="1:10" ht="31.5" customHeight="1" thickBot="1">
      <c r="A33" s="9" t="s">
        <v>118</v>
      </c>
      <c r="B33" s="38" t="s">
        <v>23</v>
      </c>
      <c r="C33" s="38">
        <v>2018</v>
      </c>
      <c r="D33" s="28">
        <v>15</v>
      </c>
      <c r="E33" s="38">
        <v>15</v>
      </c>
      <c r="F33" s="20"/>
      <c r="G33" s="20"/>
      <c r="H33" s="20"/>
      <c r="I33" s="20"/>
      <c r="J33" s="6" t="s">
        <v>8</v>
      </c>
    </row>
    <row r="34" spans="1:10" ht="43.5" customHeight="1" thickBot="1">
      <c r="A34" s="9" t="s">
        <v>119</v>
      </c>
      <c r="B34" s="2" t="s">
        <v>24</v>
      </c>
      <c r="C34" s="2">
        <v>2018</v>
      </c>
      <c r="D34" s="44">
        <v>15</v>
      </c>
      <c r="E34" s="2">
        <v>15</v>
      </c>
      <c r="F34" s="20"/>
      <c r="G34" s="20"/>
      <c r="H34" s="20"/>
      <c r="I34" s="20"/>
      <c r="J34" s="36" t="s">
        <v>8</v>
      </c>
    </row>
    <row r="35" spans="1:10" ht="36" customHeight="1" thickBot="1">
      <c r="A35" s="9" t="s">
        <v>200</v>
      </c>
      <c r="B35" s="2" t="s">
        <v>201</v>
      </c>
      <c r="C35" s="2">
        <v>2022</v>
      </c>
      <c r="D35" s="44">
        <v>10206</v>
      </c>
      <c r="E35" s="20"/>
      <c r="F35" s="20"/>
      <c r="G35" s="2"/>
      <c r="H35" s="20"/>
      <c r="I35" s="27">
        <v>10206</v>
      </c>
      <c r="J35" s="36" t="s">
        <v>13</v>
      </c>
    </row>
    <row r="36" spans="1:10" ht="12" customHeight="1">
      <c r="A36" s="117" t="s">
        <v>193</v>
      </c>
      <c r="B36" s="118"/>
      <c r="C36" s="118"/>
      <c r="D36" s="118"/>
      <c r="E36" s="118"/>
      <c r="F36" s="118"/>
      <c r="G36" s="118"/>
      <c r="H36" s="118"/>
      <c r="I36" s="118"/>
      <c r="J36" s="119"/>
    </row>
    <row r="37" spans="1:10" ht="20.25" customHeight="1" thickBot="1">
      <c r="A37" s="120"/>
      <c r="B37" s="121"/>
      <c r="C37" s="121"/>
      <c r="D37" s="121"/>
      <c r="E37" s="121"/>
      <c r="F37" s="121"/>
      <c r="G37" s="121"/>
      <c r="H37" s="121"/>
      <c r="I37" s="121"/>
      <c r="J37" s="122"/>
    </row>
    <row r="38" spans="1:10" ht="42" customHeight="1" thickBot="1">
      <c r="A38" s="9" t="s">
        <v>121</v>
      </c>
      <c r="B38" s="38" t="s">
        <v>25</v>
      </c>
      <c r="C38" s="38">
        <v>2018</v>
      </c>
      <c r="D38" s="28">
        <v>160</v>
      </c>
      <c r="E38" s="39">
        <v>160</v>
      </c>
      <c r="F38" s="19"/>
      <c r="G38" s="19"/>
      <c r="H38" s="19"/>
      <c r="I38" s="21"/>
      <c r="J38" s="6" t="s">
        <v>8</v>
      </c>
    </row>
    <row r="39" spans="1:10" ht="44.25" customHeight="1" thickBot="1">
      <c r="A39" s="9" t="s">
        <v>122</v>
      </c>
      <c r="B39" s="2" t="s">
        <v>26</v>
      </c>
      <c r="C39" s="2">
        <v>2018</v>
      </c>
      <c r="D39" s="44">
        <v>25</v>
      </c>
      <c r="E39" s="43">
        <v>25</v>
      </c>
      <c r="F39" s="20"/>
      <c r="G39" s="20"/>
      <c r="H39" s="20"/>
      <c r="I39" s="20"/>
      <c r="J39" s="36" t="s">
        <v>8</v>
      </c>
    </row>
    <row r="40" spans="1:10" ht="25.5" customHeight="1" thickBot="1">
      <c r="A40" s="9" t="s">
        <v>120</v>
      </c>
      <c r="B40" s="2" t="s">
        <v>27</v>
      </c>
      <c r="C40" s="2">
        <v>2022</v>
      </c>
      <c r="D40" s="44">
        <v>72986.4</v>
      </c>
      <c r="E40" s="2"/>
      <c r="F40" s="2"/>
      <c r="G40" s="2"/>
      <c r="H40" s="2"/>
      <c r="I40" s="2">
        <v>72986.4</v>
      </c>
      <c r="J40" s="36" t="s">
        <v>13</v>
      </c>
    </row>
    <row r="41" spans="1:10" ht="33" customHeight="1" thickBot="1">
      <c r="A41" s="103" t="s">
        <v>28</v>
      </c>
      <c r="B41" s="104"/>
      <c r="C41" s="104"/>
      <c r="D41" s="104"/>
      <c r="E41" s="104"/>
      <c r="F41" s="104"/>
      <c r="G41" s="104"/>
      <c r="H41" s="104"/>
      <c r="I41" s="104"/>
      <c r="J41" s="105"/>
    </row>
    <row r="42" spans="1:10" ht="19.5" customHeight="1">
      <c r="A42" s="98" t="s">
        <v>123</v>
      </c>
      <c r="B42" s="76" t="s">
        <v>29</v>
      </c>
      <c r="C42" s="76">
        <v>2018</v>
      </c>
      <c r="D42" s="41"/>
      <c r="E42" s="78">
        <v>10.5</v>
      </c>
      <c r="F42" s="123"/>
      <c r="G42" s="123"/>
      <c r="H42" s="123"/>
      <c r="I42" s="123"/>
      <c r="J42" s="76" t="s">
        <v>13</v>
      </c>
    </row>
    <row r="43" spans="1:10" ht="15" customHeight="1">
      <c r="A43" s="99"/>
      <c r="B43" s="81"/>
      <c r="C43" s="81"/>
      <c r="D43" s="42">
        <v>10.5</v>
      </c>
      <c r="E43" s="80"/>
      <c r="F43" s="124"/>
      <c r="G43" s="124"/>
      <c r="H43" s="124"/>
      <c r="I43" s="124"/>
      <c r="J43" s="81"/>
    </row>
    <row r="44" spans="1:10" ht="15" thickBot="1">
      <c r="A44" s="100"/>
      <c r="B44" s="77"/>
      <c r="C44" s="77"/>
      <c r="D44" s="43"/>
      <c r="E44" s="79"/>
      <c r="F44" s="125"/>
      <c r="G44" s="125"/>
      <c r="H44" s="125"/>
      <c r="I44" s="125"/>
      <c r="J44" s="77"/>
    </row>
    <row r="45" spans="1:10" ht="32.25" customHeight="1" thickBot="1">
      <c r="A45" s="9" t="s">
        <v>124</v>
      </c>
      <c r="B45" s="38" t="s">
        <v>30</v>
      </c>
      <c r="C45" s="38">
        <v>2022</v>
      </c>
      <c r="D45" s="39">
        <v>19440</v>
      </c>
      <c r="E45" s="39"/>
      <c r="F45" s="39"/>
      <c r="G45" s="39"/>
      <c r="H45" s="39"/>
      <c r="I45" s="39">
        <v>19440</v>
      </c>
      <c r="J45" s="6" t="s">
        <v>13</v>
      </c>
    </row>
    <row r="46" spans="1:10" ht="22.5" customHeight="1" thickBot="1">
      <c r="A46" s="103" t="s">
        <v>31</v>
      </c>
      <c r="B46" s="104"/>
      <c r="C46" s="104"/>
      <c r="D46" s="104"/>
      <c r="E46" s="104"/>
      <c r="F46" s="104"/>
      <c r="G46" s="104"/>
      <c r="H46" s="104"/>
      <c r="I46" s="104"/>
      <c r="J46" s="105"/>
    </row>
    <row r="47" spans="1:10" ht="36" customHeight="1" thickBot="1">
      <c r="A47" s="9" t="s">
        <v>125</v>
      </c>
      <c r="B47" s="38" t="s">
        <v>32</v>
      </c>
      <c r="C47" s="38">
        <v>2022</v>
      </c>
      <c r="D47" s="39">
        <v>6750</v>
      </c>
      <c r="E47" s="39"/>
      <c r="F47" s="39"/>
      <c r="G47" s="39"/>
      <c r="H47" s="39"/>
      <c r="I47" s="39">
        <v>6750</v>
      </c>
      <c r="J47" s="6" t="s">
        <v>13</v>
      </c>
    </row>
    <row r="48" spans="1:10" ht="45.75" customHeight="1" thickBot="1">
      <c r="A48" s="9" t="s">
        <v>126</v>
      </c>
      <c r="B48" s="38" t="s">
        <v>33</v>
      </c>
      <c r="C48" s="38">
        <v>2019</v>
      </c>
      <c r="D48" s="39">
        <v>45</v>
      </c>
      <c r="E48" s="39"/>
      <c r="F48" s="39">
        <v>45</v>
      </c>
      <c r="G48" s="39"/>
      <c r="H48" s="39"/>
      <c r="I48" s="39"/>
      <c r="J48" s="6" t="s">
        <v>8</v>
      </c>
    </row>
    <row r="49" spans="1:10" ht="45.75" customHeight="1" thickBot="1">
      <c r="A49" s="9" t="s">
        <v>127</v>
      </c>
      <c r="B49" s="38" t="s">
        <v>34</v>
      </c>
      <c r="C49" s="38">
        <v>2021</v>
      </c>
      <c r="D49" s="39">
        <v>2185</v>
      </c>
      <c r="E49" s="39"/>
      <c r="F49" s="39"/>
      <c r="G49" s="39"/>
      <c r="H49" s="39">
        <v>2185</v>
      </c>
      <c r="I49" s="39"/>
      <c r="J49" s="6" t="s">
        <v>8</v>
      </c>
    </row>
    <row r="50" spans="1:10" ht="24" customHeight="1" thickBot="1">
      <c r="A50" s="103" t="s">
        <v>35</v>
      </c>
      <c r="B50" s="104"/>
      <c r="C50" s="104"/>
      <c r="D50" s="104"/>
      <c r="E50" s="104"/>
      <c r="F50" s="104"/>
      <c r="G50" s="104"/>
      <c r="H50" s="104"/>
      <c r="I50" s="104"/>
      <c r="J50" s="105"/>
    </row>
    <row r="51" spans="1:10" ht="32.25" customHeight="1" thickBot="1">
      <c r="A51" s="9" t="s">
        <v>128</v>
      </c>
      <c r="B51" s="38" t="s">
        <v>36</v>
      </c>
      <c r="C51" s="38">
        <v>2019</v>
      </c>
      <c r="D51" s="39">
        <v>10</v>
      </c>
      <c r="E51" s="39"/>
      <c r="F51" s="39">
        <v>10</v>
      </c>
      <c r="G51" s="39"/>
      <c r="H51" s="39"/>
      <c r="I51" s="39"/>
      <c r="J51" s="6" t="s">
        <v>13</v>
      </c>
    </row>
    <row r="52" spans="1:10" ht="46.5" customHeight="1" thickBot="1">
      <c r="A52" s="10" t="s">
        <v>129</v>
      </c>
      <c r="B52" s="2" t="s">
        <v>37</v>
      </c>
      <c r="C52" s="2">
        <v>2019</v>
      </c>
      <c r="D52" s="43">
        <v>30</v>
      </c>
      <c r="E52" s="43"/>
      <c r="F52" s="43">
        <v>30</v>
      </c>
      <c r="G52" s="43"/>
      <c r="H52" s="43"/>
      <c r="I52" s="43"/>
      <c r="J52" s="36" t="s">
        <v>13</v>
      </c>
    </row>
    <row r="53" spans="1:10" ht="20.25" customHeight="1" thickBot="1">
      <c r="A53" s="38" t="s">
        <v>9</v>
      </c>
      <c r="B53" s="128">
        <v>538586.9</v>
      </c>
      <c r="C53" s="129"/>
      <c r="D53" s="129"/>
      <c r="E53" s="129"/>
      <c r="F53" s="129"/>
      <c r="G53" s="129"/>
      <c r="H53" s="129"/>
      <c r="I53" s="129"/>
      <c r="J53" s="130"/>
    </row>
    <row r="54" spans="1:10" s="23" customFormat="1" ht="24.75" customHeight="1" thickBot="1">
      <c r="A54" s="59"/>
      <c r="B54" s="60" t="s">
        <v>197</v>
      </c>
      <c r="C54" s="66"/>
      <c r="D54" s="57"/>
      <c r="E54" s="57">
        <f>E19+E28+E29+E30+E33+E34+E38+E39+E48+E49</f>
        <v>1214</v>
      </c>
      <c r="F54" s="57">
        <f>F19+F28+F29+F30+F33+F35+F38+F39+F48+F49</f>
        <v>615</v>
      </c>
      <c r="G54" s="57">
        <f>G19+G28+G29+G30+G33+G38+G39+G48+G49+G21</f>
        <v>5000</v>
      </c>
      <c r="H54" s="57">
        <f>H19+H28+H29+H30+H33+H35+H38+H39+H48+H49+H31+H21</f>
        <v>5085</v>
      </c>
      <c r="I54" s="60">
        <v>0</v>
      </c>
      <c r="J54" s="57"/>
    </row>
    <row r="55" spans="1:10" ht="15.75" customHeight="1" thickBot="1">
      <c r="A55" s="103" t="s">
        <v>38</v>
      </c>
      <c r="B55" s="104"/>
      <c r="C55" s="104"/>
      <c r="D55" s="104"/>
      <c r="E55" s="104"/>
      <c r="F55" s="104"/>
      <c r="G55" s="104"/>
      <c r="H55" s="104"/>
      <c r="I55" s="104"/>
      <c r="J55" s="105"/>
    </row>
    <row r="56" spans="1:10" ht="39" customHeight="1" thickBot="1">
      <c r="A56" s="11" t="s">
        <v>130</v>
      </c>
      <c r="B56" s="38" t="s">
        <v>39</v>
      </c>
      <c r="C56" s="38">
        <v>2020</v>
      </c>
      <c r="D56" s="39">
        <v>30</v>
      </c>
      <c r="E56" s="39"/>
      <c r="F56" s="39"/>
      <c r="G56" s="39">
        <v>30</v>
      </c>
      <c r="H56" s="39"/>
      <c r="I56" s="39"/>
      <c r="J56" s="6" t="s">
        <v>13</v>
      </c>
    </row>
    <row r="57" spans="1:10" ht="42" thickBot="1">
      <c r="A57" s="8" t="s">
        <v>131</v>
      </c>
      <c r="B57" s="2" t="s">
        <v>211</v>
      </c>
      <c r="C57" s="2" t="s">
        <v>219</v>
      </c>
      <c r="D57" s="43">
        <v>210600</v>
      </c>
      <c r="E57" s="43"/>
      <c r="F57" s="43"/>
      <c r="G57" s="43"/>
      <c r="H57" s="43">
        <v>60300</v>
      </c>
      <c r="I57" s="43">
        <v>150300</v>
      </c>
      <c r="J57" s="36" t="s">
        <v>13</v>
      </c>
    </row>
    <row r="58" spans="1:10" ht="26.25" customHeight="1" thickBot="1">
      <c r="A58" s="38" t="s">
        <v>9</v>
      </c>
      <c r="B58" s="128">
        <v>210630</v>
      </c>
      <c r="C58" s="129"/>
      <c r="D58" s="129"/>
      <c r="E58" s="129"/>
      <c r="F58" s="129"/>
      <c r="G58" s="129"/>
      <c r="H58" s="129"/>
      <c r="I58" s="129"/>
      <c r="J58" s="130"/>
    </row>
    <row r="59" spans="1:10" ht="22.5" customHeight="1" thickBot="1">
      <c r="A59" s="103" t="s">
        <v>212</v>
      </c>
      <c r="B59" s="104"/>
      <c r="C59" s="104"/>
      <c r="D59" s="104"/>
      <c r="E59" s="104"/>
      <c r="F59" s="104"/>
      <c r="G59" s="104"/>
      <c r="H59" s="104"/>
      <c r="I59" s="104"/>
      <c r="J59" s="105"/>
    </row>
    <row r="60" spans="1:10" ht="27" customHeight="1" thickBot="1">
      <c r="A60" s="103" t="s">
        <v>40</v>
      </c>
      <c r="B60" s="104"/>
      <c r="C60" s="104"/>
      <c r="D60" s="104"/>
      <c r="E60" s="104"/>
      <c r="F60" s="104"/>
      <c r="G60" s="104"/>
      <c r="H60" s="104"/>
      <c r="I60" s="104"/>
      <c r="J60" s="105"/>
    </row>
    <row r="61" spans="1:10" ht="42" thickBot="1">
      <c r="A61" s="9" t="s">
        <v>132</v>
      </c>
      <c r="B61" s="38" t="s">
        <v>41</v>
      </c>
      <c r="C61" s="38">
        <v>2018</v>
      </c>
      <c r="D61" s="28">
        <v>600</v>
      </c>
      <c r="E61" s="39">
        <v>600</v>
      </c>
      <c r="F61" s="39"/>
      <c r="G61" s="39"/>
      <c r="H61" s="39"/>
      <c r="I61" s="39"/>
      <c r="J61" s="6" t="s">
        <v>8</v>
      </c>
    </row>
    <row r="62" spans="1:10" ht="21.75" customHeight="1">
      <c r="A62" s="98" t="s">
        <v>133</v>
      </c>
      <c r="B62" s="76" t="s">
        <v>42</v>
      </c>
      <c r="C62" s="76">
        <v>2019</v>
      </c>
      <c r="D62" s="114">
        <v>1350</v>
      </c>
      <c r="E62" s="78"/>
      <c r="F62" s="78">
        <v>1350</v>
      </c>
      <c r="G62" s="78"/>
      <c r="H62" s="78"/>
      <c r="I62" s="78"/>
      <c r="J62" s="37" t="s">
        <v>16</v>
      </c>
    </row>
    <row r="63" spans="1:10" ht="27" customHeight="1" thickBot="1">
      <c r="A63" s="100"/>
      <c r="B63" s="77"/>
      <c r="C63" s="77"/>
      <c r="D63" s="107"/>
      <c r="E63" s="79"/>
      <c r="F63" s="79"/>
      <c r="G63" s="79"/>
      <c r="H63" s="79"/>
      <c r="I63" s="79"/>
      <c r="J63" s="36" t="s">
        <v>17</v>
      </c>
    </row>
    <row r="64" spans="1:10" ht="46.5" customHeight="1" thickBot="1">
      <c r="A64" s="10" t="s">
        <v>134</v>
      </c>
      <c r="B64" s="4" t="s">
        <v>213</v>
      </c>
      <c r="C64" s="2">
        <v>2021</v>
      </c>
      <c r="D64" s="44">
        <v>370</v>
      </c>
      <c r="E64" s="43"/>
      <c r="F64" s="43"/>
      <c r="G64" s="43"/>
      <c r="H64" s="43">
        <v>370</v>
      </c>
      <c r="I64" s="43"/>
      <c r="J64" s="36" t="s">
        <v>8</v>
      </c>
    </row>
    <row r="65" spans="1:10" ht="55.5" customHeight="1" thickBot="1">
      <c r="A65" s="9" t="s">
        <v>135</v>
      </c>
      <c r="B65" s="38" t="s">
        <v>43</v>
      </c>
      <c r="C65" s="38">
        <v>2021</v>
      </c>
      <c r="D65" s="28"/>
      <c r="E65" s="38"/>
      <c r="F65" s="38"/>
      <c r="G65" s="33"/>
      <c r="H65" s="34" t="s">
        <v>214</v>
      </c>
      <c r="I65" s="38"/>
      <c r="J65" s="6" t="s">
        <v>13</v>
      </c>
    </row>
    <row r="66" spans="1:10" ht="31.5" customHeight="1" thickBot="1">
      <c r="A66" s="103" t="s">
        <v>44</v>
      </c>
      <c r="B66" s="104"/>
      <c r="C66" s="104"/>
      <c r="D66" s="104"/>
      <c r="E66" s="104"/>
      <c r="F66" s="104"/>
      <c r="G66" s="104"/>
      <c r="H66" s="104"/>
      <c r="I66" s="104"/>
      <c r="J66" s="105"/>
    </row>
    <row r="67" spans="1:10" ht="35.25" customHeight="1" thickBot="1">
      <c r="A67" s="9" t="s">
        <v>136</v>
      </c>
      <c r="B67" s="38" t="s">
        <v>45</v>
      </c>
      <c r="C67" s="38">
        <v>2021</v>
      </c>
      <c r="D67" s="28">
        <v>1200</v>
      </c>
      <c r="E67" s="38"/>
      <c r="F67" s="38"/>
      <c r="G67" s="38"/>
      <c r="H67" s="39">
        <v>1200</v>
      </c>
      <c r="I67" s="38"/>
      <c r="J67" s="6" t="s">
        <v>13</v>
      </c>
    </row>
    <row r="68" spans="1:10" ht="43.5" customHeight="1" thickBot="1">
      <c r="A68" s="10" t="s">
        <v>137</v>
      </c>
      <c r="B68" s="2" t="s">
        <v>46</v>
      </c>
      <c r="C68" s="2">
        <v>2022</v>
      </c>
      <c r="D68" s="44">
        <v>150</v>
      </c>
      <c r="E68" s="2"/>
      <c r="F68" s="2"/>
      <c r="G68" s="43"/>
      <c r="H68" s="2"/>
      <c r="I68" s="2">
        <v>150</v>
      </c>
      <c r="J68" s="36" t="s">
        <v>13</v>
      </c>
    </row>
    <row r="69" spans="1:10" ht="43.5" customHeight="1" thickBot="1">
      <c r="A69" s="10" t="s">
        <v>138</v>
      </c>
      <c r="B69" s="2" t="s">
        <v>47</v>
      </c>
      <c r="C69" s="2">
        <v>2022</v>
      </c>
      <c r="D69" s="44">
        <v>5500</v>
      </c>
      <c r="E69" s="2"/>
      <c r="F69" s="2"/>
      <c r="G69" s="43"/>
      <c r="H69" s="2"/>
      <c r="I69" s="2">
        <v>5500</v>
      </c>
      <c r="J69" s="36" t="s">
        <v>13</v>
      </c>
    </row>
    <row r="70" spans="1:10" ht="42" customHeight="1" thickBot="1">
      <c r="A70" s="10" t="s">
        <v>139</v>
      </c>
      <c r="B70" s="2" t="s">
        <v>48</v>
      </c>
      <c r="C70" s="2">
        <v>2021</v>
      </c>
      <c r="D70" s="44">
        <v>173</v>
      </c>
      <c r="E70" s="2"/>
      <c r="F70" s="2"/>
      <c r="G70" s="43"/>
      <c r="H70" s="2">
        <v>173</v>
      </c>
      <c r="I70" s="2"/>
      <c r="J70" s="36" t="s">
        <v>8</v>
      </c>
    </row>
    <row r="71" spans="1:10" ht="27.75" customHeight="1" thickBot="1">
      <c r="A71" s="38" t="s">
        <v>9</v>
      </c>
      <c r="B71" s="82">
        <v>9343</v>
      </c>
      <c r="C71" s="83"/>
      <c r="D71" s="83"/>
      <c r="E71" s="83"/>
      <c r="F71" s="83"/>
      <c r="G71" s="83"/>
      <c r="H71" s="83"/>
      <c r="I71" s="83"/>
      <c r="J71" s="84"/>
    </row>
    <row r="72" spans="1:10" s="23" customFormat="1" ht="28.5" customHeight="1" thickBot="1">
      <c r="A72" s="87" t="s">
        <v>198</v>
      </c>
      <c r="B72" s="88"/>
      <c r="C72" s="88"/>
      <c r="D72" s="89"/>
      <c r="E72" s="57">
        <f>E61</f>
        <v>600</v>
      </c>
      <c r="F72" s="57">
        <f>F61+F64+F70</f>
        <v>0</v>
      </c>
      <c r="G72" s="57">
        <f>G61+G64+G70</f>
        <v>0</v>
      </c>
      <c r="H72" s="57">
        <f>H61+H64+H70</f>
        <v>543</v>
      </c>
      <c r="I72" s="57">
        <f>I61+I64+I70</f>
        <v>0</v>
      </c>
      <c r="J72" s="58"/>
    </row>
    <row r="73" spans="1:10" ht="23.25" customHeight="1" thickBot="1">
      <c r="A73" s="103" t="s">
        <v>49</v>
      </c>
      <c r="B73" s="104"/>
      <c r="C73" s="104"/>
      <c r="D73" s="104"/>
      <c r="E73" s="104"/>
      <c r="F73" s="104"/>
      <c r="G73" s="104"/>
      <c r="H73" s="104"/>
      <c r="I73" s="104"/>
      <c r="J73" s="105"/>
    </row>
    <row r="74" spans="1:10" ht="18.75" customHeight="1" thickBot="1">
      <c r="A74" s="103" t="s">
        <v>50</v>
      </c>
      <c r="B74" s="104"/>
      <c r="C74" s="104"/>
      <c r="D74" s="104"/>
      <c r="E74" s="104"/>
      <c r="F74" s="104"/>
      <c r="G74" s="104"/>
      <c r="H74" s="104"/>
      <c r="I74" s="104"/>
      <c r="J74" s="105"/>
    </row>
    <row r="75" spans="1:10" ht="39.75" customHeight="1" thickBot="1">
      <c r="A75" s="9" t="s">
        <v>140</v>
      </c>
      <c r="B75" s="38" t="s">
        <v>235</v>
      </c>
      <c r="C75" s="38">
        <v>2021</v>
      </c>
      <c r="D75" s="39">
        <v>1200</v>
      </c>
      <c r="E75" s="39"/>
      <c r="F75" s="39"/>
      <c r="G75" s="39"/>
      <c r="H75" s="39">
        <v>1200</v>
      </c>
      <c r="I75" s="39"/>
      <c r="J75" s="6" t="s">
        <v>8</v>
      </c>
    </row>
    <row r="76" spans="1:10" ht="29.25" customHeight="1">
      <c r="A76" s="98" t="s">
        <v>141</v>
      </c>
      <c r="B76" s="3" t="s">
        <v>52</v>
      </c>
      <c r="C76" s="76">
        <v>2021</v>
      </c>
      <c r="D76" s="78">
        <v>60</v>
      </c>
      <c r="E76" s="78"/>
      <c r="F76" s="78"/>
      <c r="G76" s="78"/>
      <c r="H76" s="78">
        <v>60</v>
      </c>
      <c r="I76" s="78"/>
      <c r="J76" s="76" t="s">
        <v>8</v>
      </c>
    </row>
    <row r="77" spans="1:10" ht="15" thickBot="1">
      <c r="A77" s="100"/>
      <c r="B77" s="2" t="s">
        <v>53</v>
      </c>
      <c r="C77" s="77"/>
      <c r="D77" s="79"/>
      <c r="E77" s="79"/>
      <c r="F77" s="79"/>
      <c r="G77" s="79"/>
      <c r="H77" s="79"/>
      <c r="I77" s="79"/>
      <c r="J77" s="77"/>
    </row>
    <row r="78" spans="1:10" ht="40.5" customHeight="1" thickBot="1">
      <c r="A78" s="10" t="s">
        <v>142</v>
      </c>
      <c r="B78" s="2" t="s">
        <v>54</v>
      </c>
      <c r="C78" s="2">
        <v>2021</v>
      </c>
      <c r="D78" s="43">
        <v>150</v>
      </c>
      <c r="E78" s="43"/>
      <c r="F78" s="43"/>
      <c r="G78" s="43"/>
      <c r="H78" s="43">
        <v>150</v>
      </c>
      <c r="I78" s="43"/>
      <c r="J78" s="36" t="s">
        <v>8</v>
      </c>
    </row>
    <row r="79" spans="1:10" ht="39" customHeight="1" thickBot="1">
      <c r="A79" s="10" t="s">
        <v>143</v>
      </c>
      <c r="B79" s="2" t="s">
        <v>55</v>
      </c>
      <c r="C79" s="2">
        <v>2021</v>
      </c>
      <c r="D79" s="43">
        <v>50</v>
      </c>
      <c r="E79" s="43"/>
      <c r="F79" s="43"/>
      <c r="G79" s="43"/>
      <c r="H79" s="43">
        <v>50</v>
      </c>
      <c r="I79" s="43"/>
      <c r="J79" s="36" t="s">
        <v>8</v>
      </c>
    </row>
    <row r="80" spans="1:10" ht="47.25" customHeight="1" thickBot="1">
      <c r="A80" s="9" t="s">
        <v>144</v>
      </c>
      <c r="B80" s="38" t="s">
        <v>56</v>
      </c>
      <c r="C80" s="38">
        <v>2021</v>
      </c>
      <c r="D80" s="39">
        <v>70</v>
      </c>
      <c r="E80" s="39"/>
      <c r="F80" s="39"/>
      <c r="G80" s="39"/>
      <c r="H80" s="39">
        <v>70</v>
      </c>
      <c r="I80" s="39"/>
      <c r="J80" s="6" t="s">
        <v>8</v>
      </c>
    </row>
    <row r="81" spans="1:10" ht="14.25">
      <c r="A81" s="98" t="s">
        <v>145</v>
      </c>
      <c r="B81" s="76" t="s">
        <v>57</v>
      </c>
      <c r="C81" s="76">
        <v>2021</v>
      </c>
      <c r="D81" s="42"/>
      <c r="E81" s="78"/>
      <c r="F81" s="78"/>
      <c r="G81" s="78"/>
      <c r="H81" s="78">
        <v>36</v>
      </c>
      <c r="I81" s="78"/>
      <c r="J81" s="76" t="s">
        <v>13</v>
      </c>
    </row>
    <row r="82" spans="1:10" ht="14.25">
      <c r="A82" s="99"/>
      <c r="B82" s="81"/>
      <c r="C82" s="81"/>
      <c r="D82" s="42">
        <v>36</v>
      </c>
      <c r="E82" s="80"/>
      <c r="F82" s="80"/>
      <c r="G82" s="80"/>
      <c r="H82" s="80"/>
      <c r="I82" s="80"/>
      <c r="J82" s="81"/>
    </row>
    <row r="83" spans="1:10" ht="16.5" customHeight="1">
      <c r="A83" s="99"/>
      <c r="B83" s="81"/>
      <c r="C83" s="81"/>
      <c r="D83" s="42"/>
      <c r="E83" s="80"/>
      <c r="F83" s="80"/>
      <c r="G83" s="80"/>
      <c r="H83" s="80"/>
      <c r="I83" s="80"/>
      <c r="J83" s="81"/>
    </row>
    <row r="84" spans="1:10" ht="0.75" customHeight="1">
      <c r="A84" s="99"/>
      <c r="B84" s="81"/>
      <c r="C84" s="81"/>
      <c r="D84" s="42"/>
      <c r="E84" s="80"/>
      <c r="F84" s="80"/>
      <c r="G84" s="80"/>
      <c r="H84" s="80"/>
      <c r="I84" s="80"/>
      <c r="J84" s="81"/>
    </row>
    <row r="85" spans="1:10" ht="3.75" customHeight="1" thickBot="1">
      <c r="A85" s="99"/>
      <c r="B85" s="81"/>
      <c r="C85" s="81"/>
      <c r="D85" s="42"/>
      <c r="E85" s="80"/>
      <c r="F85" s="80"/>
      <c r="G85" s="80"/>
      <c r="H85" s="80"/>
      <c r="I85" s="80"/>
      <c r="J85" s="81"/>
    </row>
    <row r="86" spans="1:10" ht="15.75" customHeight="1" hidden="1" thickBot="1">
      <c r="A86" s="100"/>
      <c r="B86" s="77"/>
      <c r="C86" s="77"/>
      <c r="D86" s="43"/>
      <c r="E86" s="79"/>
      <c r="F86" s="79"/>
      <c r="G86" s="79"/>
      <c r="H86" s="79"/>
      <c r="I86" s="79"/>
      <c r="J86" s="77"/>
    </row>
    <row r="87" spans="1:10" ht="15" thickBot="1">
      <c r="A87" s="93" t="s">
        <v>58</v>
      </c>
      <c r="B87" s="94"/>
      <c r="C87" s="94"/>
      <c r="D87" s="94"/>
      <c r="E87" s="94"/>
      <c r="F87" s="94"/>
      <c r="G87" s="94"/>
      <c r="H87" s="94"/>
      <c r="I87" s="94"/>
      <c r="J87" s="95"/>
    </row>
    <row r="88" spans="1:10" ht="27.75" thickBot="1">
      <c r="A88" s="9" t="s">
        <v>146</v>
      </c>
      <c r="B88" s="38" t="s">
        <v>59</v>
      </c>
      <c r="C88" s="38">
        <v>2021</v>
      </c>
      <c r="D88" s="39">
        <v>50</v>
      </c>
      <c r="E88" s="39"/>
      <c r="F88" s="39"/>
      <c r="G88" s="39"/>
      <c r="H88" s="39">
        <v>50</v>
      </c>
      <c r="I88" s="39"/>
      <c r="J88" s="6" t="s">
        <v>13</v>
      </c>
    </row>
    <row r="89" spans="1:10" ht="15" thickBot="1">
      <c r="A89" s="10" t="s">
        <v>149</v>
      </c>
      <c r="B89" s="2" t="s">
        <v>60</v>
      </c>
      <c r="C89" s="2">
        <v>2021</v>
      </c>
      <c r="D89" s="43">
        <v>20</v>
      </c>
      <c r="E89" s="43"/>
      <c r="F89" s="43"/>
      <c r="G89" s="43"/>
      <c r="H89" s="43">
        <v>20</v>
      </c>
      <c r="I89" s="43"/>
      <c r="J89" s="36" t="s">
        <v>13</v>
      </c>
    </row>
    <row r="90" spans="1:10" ht="14.25">
      <c r="A90" s="98" t="s">
        <v>147</v>
      </c>
      <c r="B90" s="3" t="s">
        <v>61</v>
      </c>
      <c r="C90" s="76">
        <v>2021</v>
      </c>
      <c r="D90" s="78">
        <v>60</v>
      </c>
      <c r="E90" s="78"/>
      <c r="F90" s="78"/>
      <c r="G90" s="78"/>
      <c r="H90" s="78">
        <v>60</v>
      </c>
      <c r="I90" s="78"/>
      <c r="J90" s="76" t="s">
        <v>13</v>
      </c>
    </row>
    <row r="91" spans="1:10" ht="15" thickBot="1">
      <c r="A91" s="100"/>
      <c r="B91" s="2" t="s">
        <v>62</v>
      </c>
      <c r="C91" s="77"/>
      <c r="D91" s="79"/>
      <c r="E91" s="79"/>
      <c r="F91" s="79"/>
      <c r="G91" s="79"/>
      <c r="H91" s="79"/>
      <c r="I91" s="79"/>
      <c r="J91" s="77"/>
    </row>
    <row r="92" spans="1:10" ht="27.75" thickBot="1">
      <c r="A92" s="10" t="s">
        <v>148</v>
      </c>
      <c r="B92" s="2" t="s">
        <v>63</v>
      </c>
      <c r="C92" s="2">
        <v>2021</v>
      </c>
      <c r="D92" s="43">
        <v>50</v>
      </c>
      <c r="E92" s="43"/>
      <c r="F92" s="43"/>
      <c r="G92" s="43"/>
      <c r="H92" s="43">
        <v>50</v>
      </c>
      <c r="I92" s="43"/>
      <c r="J92" s="36" t="s">
        <v>13</v>
      </c>
    </row>
    <row r="93" spans="1:10" ht="14.25">
      <c r="A93" s="98" t="s">
        <v>150</v>
      </c>
      <c r="B93" s="3" t="s">
        <v>64</v>
      </c>
      <c r="C93" s="76">
        <v>2021</v>
      </c>
      <c r="D93" s="78">
        <v>70</v>
      </c>
      <c r="E93" s="78"/>
      <c r="F93" s="78"/>
      <c r="G93" s="78"/>
      <c r="H93" s="78">
        <v>70</v>
      </c>
      <c r="I93" s="78"/>
      <c r="J93" s="76" t="s">
        <v>13</v>
      </c>
    </row>
    <row r="94" spans="1:10" ht="15" thickBot="1">
      <c r="A94" s="100"/>
      <c r="B94" s="2" t="s">
        <v>65</v>
      </c>
      <c r="C94" s="77"/>
      <c r="D94" s="79"/>
      <c r="E94" s="79"/>
      <c r="F94" s="79"/>
      <c r="G94" s="79"/>
      <c r="H94" s="79"/>
      <c r="I94" s="79"/>
      <c r="J94" s="77"/>
    </row>
    <row r="95" spans="1:10" ht="14.25">
      <c r="A95" s="98" t="s">
        <v>151</v>
      </c>
      <c r="B95" s="76" t="s">
        <v>194</v>
      </c>
      <c r="C95" s="76">
        <v>2021</v>
      </c>
      <c r="D95" s="78">
        <v>36</v>
      </c>
      <c r="E95" s="78"/>
      <c r="F95" s="78"/>
      <c r="G95" s="78"/>
      <c r="H95" s="78">
        <v>36</v>
      </c>
      <c r="I95" s="78"/>
      <c r="J95" s="76" t="s">
        <v>13</v>
      </c>
    </row>
    <row r="96" spans="1:10" ht="15" thickBot="1">
      <c r="A96" s="100"/>
      <c r="B96" s="77"/>
      <c r="C96" s="77"/>
      <c r="D96" s="79"/>
      <c r="E96" s="79"/>
      <c r="F96" s="79"/>
      <c r="G96" s="79"/>
      <c r="H96" s="79"/>
      <c r="I96" s="79"/>
      <c r="J96" s="77"/>
    </row>
    <row r="97" spans="1:10" ht="27" customHeight="1" thickBot="1">
      <c r="A97" s="93" t="s">
        <v>68</v>
      </c>
      <c r="B97" s="94"/>
      <c r="C97" s="94"/>
      <c r="D97" s="94"/>
      <c r="E97" s="94"/>
      <c r="F97" s="94"/>
      <c r="G97" s="94"/>
      <c r="H97" s="94"/>
      <c r="I97" s="94"/>
      <c r="J97" s="95"/>
    </row>
    <row r="98" spans="1:10" ht="27.75" thickBot="1">
      <c r="A98" s="9" t="s">
        <v>152</v>
      </c>
      <c r="B98" s="38" t="s">
        <v>202</v>
      </c>
      <c r="C98" s="38">
        <v>2019</v>
      </c>
      <c r="D98" s="39">
        <v>30</v>
      </c>
      <c r="E98" s="39"/>
      <c r="F98" s="39">
        <v>30</v>
      </c>
      <c r="G98" s="39"/>
      <c r="H98" s="39"/>
      <c r="I98" s="38"/>
      <c r="J98" s="6" t="s">
        <v>13</v>
      </c>
    </row>
    <row r="99" spans="1:10" ht="15" thickBot="1">
      <c r="A99" s="93" t="s">
        <v>69</v>
      </c>
      <c r="B99" s="94"/>
      <c r="C99" s="94"/>
      <c r="D99" s="94"/>
      <c r="E99" s="94"/>
      <c r="F99" s="94"/>
      <c r="G99" s="94"/>
      <c r="H99" s="94"/>
      <c r="I99" s="94"/>
      <c r="J99" s="95"/>
    </row>
    <row r="100" spans="1:10" ht="15" thickBot="1">
      <c r="A100" s="9" t="s">
        <v>153</v>
      </c>
      <c r="B100" s="38" t="s">
        <v>70</v>
      </c>
      <c r="C100" s="38">
        <v>2021</v>
      </c>
      <c r="D100" s="39">
        <v>50</v>
      </c>
      <c r="E100" s="39"/>
      <c r="F100" s="39"/>
      <c r="G100" s="39"/>
      <c r="H100" s="39">
        <v>50</v>
      </c>
      <c r="I100" s="39"/>
      <c r="J100" s="6" t="s">
        <v>13</v>
      </c>
    </row>
    <row r="101" spans="1:10" ht="15" thickBot="1">
      <c r="A101" s="10" t="s">
        <v>154</v>
      </c>
      <c r="B101" s="2" t="s">
        <v>71</v>
      </c>
      <c r="C101" s="2">
        <v>2021</v>
      </c>
      <c r="D101" s="43">
        <v>70</v>
      </c>
      <c r="E101" s="43"/>
      <c r="F101" s="43"/>
      <c r="G101" s="43"/>
      <c r="H101" s="43">
        <v>70</v>
      </c>
      <c r="I101" s="43"/>
      <c r="J101" s="36" t="s">
        <v>13</v>
      </c>
    </row>
    <row r="102" spans="1:10" ht="27.75" thickBot="1">
      <c r="A102" s="10" t="s">
        <v>155</v>
      </c>
      <c r="B102" s="2" t="s">
        <v>72</v>
      </c>
      <c r="C102" s="2">
        <v>2021</v>
      </c>
      <c r="D102" s="43">
        <v>100</v>
      </c>
      <c r="E102" s="43"/>
      <c r="F102" s="43"/>
      <c r="G102" s="43"/>
      <c r="H102" s="43">
        <v>100</v>
      </c>
      <c r="I102" s="43"/>
      <c r="J102" s="36" t="s">
        <v>13</v>
      </c>
    </row>
    <row r="103" spans="1:10" ht="15" thickBot="1">
      <c r="A103" s="10" t="s">
        <v>156</v>
      </c>
      <c r="B103" s="2" t="s">
        <v>73</v>
      </c>
      <c r="C103" s="2">
        <v>2021</v>
      </c>
      <c r="D103" s="43">
        <v>60</v>
      </c>
      <c r="E103" s="43"/>
      <c r="F103" s="43"/>
      <c r="G103" s="43"/>
      <c r="H103" s="43">
        <v>60</v>
      </c>
      <c r="I103" s="43"/>
      <c r="J103" s="36" t="s">
        <v>13</v>
      </c>
    </row>
    <row r="104" spans="1:10" ht="22.5" customHeight="1" thickBot="1">
      <c r="A104" s="93" t="s">
        <v>74</v>
      </c>
      <c r="B104" s="94"/>
      <c r="C104" s="94"/>
      <c r="D104" s="94"/>
      <c r="E104" s="94"/>
      <c r="F104" s="94"/>
      <c r="G104" s="94"/>
      <c r="H104" s="101"/>
      <c r="I104" s="101"/>
      <c r="J104" s="102"/>
    </row>
    <row r="105" spans="1:10" ht="43.5" customHeight="1">
      <c r="A105" s="98" t="s">
        <v>157</v>
      </c>
      <c r="B105" s="139" t="s">
        <v>236</v>
      </c>
      <c r="C105" s="76">
        <v>2021</v>
      </c>
      <c r="D105" s="78">
        <v>14256</v>
      </c>
      <c r="E105" s="78"/>
      <c r="F105" s="69"/>
      <c r="G105" s="78"/>
      <c r="H105" s="145">
        <v>14256</v>
      </c>
      <c r="I105" s="67"/>
      <c r="J105" s="142" t="s">
        <v>229</v>
      </c>
    </row>
    <row r="106" spans="1:10" ht="50.25" customHeight="1">
      <c r="A106" s="126"/>
      <c r="B106" s="140"/>
      <c r="C106" s="81"/>
      <c r="D106" s="80"/>
      <c r="E106" s="80"/>
      <c r="F106" s="70"/>
      <c r="G106" s="80"/>
      <c r="H106" s="146"/>
      <c r="I106" s="71"/>
      <c r="J106" s="143"/>
    </row>
    <row r="107" spans="1:10" ht="2.25" customHeight="1" thickBot="1">
      <c r="A107" s="127"/>
      <c r="B107" s="141"/>
      <c r="C107" s="77"/>
      <c r="D107" s="79"/>
      <c r="E107" s="79"/>
      <c r="F107" s="72"/>
      <c r="G107" s="79"/>
      <c r="H107" s="147"/>
      <c r="I107" s="68"/>
      <c r="J107" s="144"/>
    </row>
    <row r="108" spans="1:10" ht="14.25">
      <c r="A108" s="98" t="s">
        <v>158</v>
      </c>
      <c r="B108" s="3" t="s">
        <v>66</v>
      </c>
      <c r="C108" s="76">
        <v>2019</v>
      </c>
      <c r="D108" s="78">
        <v>24</v>
      </c>
      <c r="E108" s="78"/>
      <c r="F108" s="78">
        <v>24</v>
      </c>
      <c r="G108" s="78"/>
      <c r="H108" s="80"/>
      <c r="I108" s="80"/>
      <c r="J108" s="81" t="s">
        <v>13</v>
      </c>
    </row>
    <row r="109" spans="1:10" ht="14.25">
      <c r="A109" s="99"/>
      <c r="B109" s="3" t="s">
        <v>67</v>
      </c>
      <c r="C109" s="81"/>
      <c r="D109" s="80"/>
      <c r="E109" s="80"/>
      <c r="F109" s="80"/>
      <c r="G109" s="80"/>
      <c r="H109" s="80"/>
      <c r="I109" s="80"/>
      <c r="J109" s="81"/>
    </row>
    <row r="110" spans="1:10" ht="15" thickBot="1">
      <c r="A110" s="100"/>
      <c r="B110" s="2" t="s">
        <v>75</v>
      </c>
      <c r="C110" s="77"/>
      <c r="D110" s="79"/>
      <c r="E110" s="79"/>
      <c r="F110" s="79"/>
      <c r="G110" s="79"/>
      <c r="H110" s="79"/>
      <c r="I110" s="79"/>
      <c r="J110" s="77"/>
    </row>
    <row r="111" spans="1:10" ht="15" thickBot="1">
      <c r="A111" s="93" t="s">
        <v>76</v>
      </c>
      <c r="B111" s="94"/>
      <c r="C111" s="94"/>
      <c r="D111" s="94"/>
      <c r="E111" s="94"/>
      <c r="F111" s="94"/>
      <c r="G111" s="94"/>
      <c r="H111" s="94"/>
      <c r="I111" s="94"/>
      <c r="J111" s="95"/>
    </row>
    <row r="112" spans="1:10" ht="27.75" thickBot="1">
      <c r="A112" s="9" t="s">
        <v>159</v>
      </c>
      <c r="B112" s="38" t="s">
        <v>77</v>
      </c>
      <c r="C112" s="38">
        <v>2021</v>
      </c>
      <c r="D112" s="39">
        <v>60</v>
      </c>
      <c r="E112" s="39"/>
      <c r="F112" s="39"/>
      <c r="G112" s="39"/>
      <c r="H112" s="39">
        <v>60</v>
      </c>
      <c r="I112" s="39"/>
      <c r="J112" s="6" t="s">
        <v>13</v>
      </c>
    </row>
    <row r="113" spans="1:10" ht="15" thickBot="1">
      <c r="A113" s="10" t="s">
        <v>160</v>
      </c>
      <c r="B113" s="2" t="s">
        <v>78</v>
      </c>
      <c r="C113" s="2">
        <v>2021</v>
      </c>
      <c r="D113" s="43">
        <v>40</v>
      </c>
      <c r="E113" s="43"/>
      <c r="F113" s="43"/>
      <c r="G113" s="43"/>
      <c r="H113" s="43">
        <v>40</v>
      </c>
      <c r="I113" s="43"/>
      <c r="J113" s="36" t="s">
        <v>13</v>
      </c>
    </row>
    <row r="114" spans="1:10" ht="27.75" thickBot="1">
      <c r="A114" s="10" t="s">
        <v>161</v>
      </c>
      <c r="B114" s="2" t="s">
        <v>79</v>
      </c>
      <c r="C114" s="2">
        <v>2021</v>
      </c>
      <c r="D114" s="43">
        <v>50</v>
      </c>
      <c r="E114" s="43"/>
      <c r="F114" s="43"/>
      <c r="G114" s="43" t="s">
        <v>240</v>
      </c>
      <c r="H114" s="43">
        <v>50</v>
      </c>
      <c r="I114" s="43"/>
      <c r="J114" s="36" t="s">
        <v>13</v>
      </c>
    </row>
    <row r="115" spans="1:10" ht="27" customHeight="1" thickBot="1">
      <c r="A115" s="45" t="s">
        <v>162</v>
      </c>
      <c r="B115" s="5" t="s">
        <v>234</v>
      </c>
      <c r="C115" s="5">
        <v>2021</v>
      </c>
      <c r="D115" s="22">
        <v>18</v>
      </c>
      <c r="E115" s="22"/>
      <c r="F115" s="22"/>
      <c r="G115" s="22"/>
      <c r="H115" s="22">
        <v>18</v>
      </c>
      <c r="I115" s="22"/>
      <c r="J115" s="5" t="s">
        <v>13</v>
      </c>
    </row>
    <row r="116" spans="1:10" ht="15" thickBot="1">
      <c r="A116" s="93" t="s">
        <v>80</v>
      </c>
      <c r="B116" s="94"/>
      <c r="C116" s="94"/>
      <c r="D116" s="94"/>
      <c r="E116" s="94"/>
      <c r="F116" s="94"/>
      <c r="G116" s="94"/>
      <c r="H116" s="94"/>
      <c r="I116" s="94"/>
      <c r="J116" s="95"/>
    </row>
    <row r="117" spans="1:10" ht="24" customHeight="1" thickBot="1">
      <c r="A117" s="9" t="s">
        <v>163</v>
      </c>
      <c r="B117" s="38" t="s">
        <v>81</v>
      </c>
      <c r="C117" s="38">
        <v>2021</v>
      </c>
      <c r="D117" s="39">
        <v>150</v>
      </c>
      <c r="E117" s="39"/>
      <c r="F117" s="39"/>
      <c r="G117" s="39"/>
      <c r="H117" s="39">
        <v>150</v>
      </c>
      <c r="I117" s="39"/>
      <c r="J117" s="6" t="s">
        <v>8</v>
      </c>
    </row>
    <row r="118" spans="1:10" ht="27.75" thickBot="1">
      <c r="A118" s="10" t="s">
        <v>164</v>
      </c>
      <c r="B118" s="2" t="s">
        <v>82</v>
      </c>
      <c r="C118" s="2">
        <v>2021</v>
      </c>
      <c r="D118" s="43">
        <v>50</v>
      </c>
      <c r="E118" s="43"/>
      <c r="F118" s="43"/>
      <c r="G118" s="43"/>
      <c r="H118" s="43">
        <v>50</v>
      </c>
      <c r="I118" s="43"/>
      <c r="J118" s="36" t="s">
        <v>13</v>
      </c>
    </row>
    <row r="119" spans="1:10" ht="61.5" customHeight="1" thickBot="1">
      <c r="A119" s="10" t="s">
        <v>165</v>
      </c>
      <c r="B119" s="2" t="s">
        <v>83</v>
      </c>
      <c r="C119" s="2">
        <v>2021</v>
      </c>
      <c r="D119" s="43">
        <v>250</v>
      </c>
      <c r="E119" s="43"/>
      <c r="F119" s="43"/>
      <c r="G119" s="43"/>
      <c r="H119" s="43">
        <v>250</v>
      </c>
      <c r="I119" s="43"/>
      <c r="J119" s="36" t="s">
        <v>13</v>
      </c>
    </row>
    <row r="120" spans="1:10" ht="15" thickBot="1">
      <c r="A120" s="10" t="s">
        <v>166</v>
      </c>
      <c r="B120" s="2" t="s">
        <v>195</v>
      </c>
      <c r="C120" s="2">
        <v>2022</v>
      </c>
      <c r="D120" s="43">
        <v>30</v>
      </c>
      <c r="E120" s="43"/>
      <c r="F120" s="43"/>
      <c r="G120" s="43"/>
      <c r="H120" s="43"/>
      <c r="I120" s="43">
        <v>30</v>
      </c>
      <c r="J120" s="36" t="s">
        <v>13</v>
      </c>
    </row>
    <row r="121" spans="1:10" ht="15" thickBot="1">
      <c r="A121" s="93" t="s">
        <v>84</v>
      </c>
      <c r="B121" s="94"/>
      <c r="C121" s="94"/>
      <c r="D121" s="94"/>
      <c r="E121" s="94"/>
      <c r="F121" s="94"/>
      <c r="G121" s="94"/>
      <c r="H121" s="94"/>
      <c r="I121" s="94"/>
      <c r="J121" s="95"/>
    </row>
    <row r="122" spans="1:10" ht="42" thickBot="1">
      <c r="A122" s="9" t="s">
        <v>167</v>
      </c>
      <c r="B122" s="38" t="s">
        <v>85</v>
      </c>
      <c r="C122" s="38">
        <v>2022</v>
      </c>
      <c r="D122" s="39">
        <v>2750</v>
      </c>
      <c r="E122" s="39"/>
      <c r="F122" s="39"/>
      <c r="G122" s="39"/>
      <c r="H122" s="39"/>
      <c r="I122" s="39">
        <v>2750</v>
      </c>
      <c r="J122" s="6" t="s">
        <v>13</v>
      </c>
    </row>
    <row r="123" spans="1:10" ht="27.75" thickBot="1">
      <c r="A123" s="9" t="s">
        <v>168</v>
      </c>
      <c r="B123" s="38" t="s">
        <v>239</v>
      </c>
      <c r="C123" s="38">
        <v>2022</v>
      </c>
      <c r="D123" s="39">
        <v>5500</v>
      </c>
      <c r="E123" s="39"/>
      <c r="F123" s="39"/>
      <c r="G123" s="39"/>
      <c r="H123" s="39"/>
      <c r="I123" s="39">
        <v>5500</v>
      </c>
      <c r="J123" s="6" t="s">
        <v>13</v>
      </c>
    </row>
    <row r="124" spans="1:10" ht="15" thickBot="1">
      <c r="A124" s="9" t="s">
        <v>169</v>
      </c>
      <c r="B124" s="38" t="s">
        <v>73</v>
      </c>
      <c r="C124" s="38">
        <v>2022</v>
      </c>
      <c r="D124" s="39">
        <v>42</v>
      </c>
      <c r="E124" s="39"/>
      <c r="F124" s="39"/>
      <c r="G124" s="39"/>
      <c r="H124" s="39"/>
      <c r="I124" s="39">
        <v>42</v>
      </c>
      <c r="J124" s="6" t="s">
        <v>13</v>
      </c>
    </row>
    <row r="125" spans="1:10" ht="14.25" customHeight="1" thickBot="1">
      <c r="A125" s="93" t="s">
        <v>86</v>
      </c>
      <c r="B125" s="94"/>
      <c r="C125" s="94"/>
      <c r="D125" s="94"/>
      <c r="E125" s="94"/>
      <c r="F125" s="94"/>
      <c r="G125" s="94"/>
      <c r="H125" s="94"/>
      <c r="I125" s="94"/>
      <c r="J125" s="95"/>
    </row>
    <row r="126" spans="1:10" ht="15" thickBot="1">
      <c r="A126" s="9" t="s">
        <v>170</v>
      </c>
      <c r="B126" s="38" t="s">
        <v>87</v>
      </c>
      <c r="C126" s="38">
        <v>2021</v>
      </c>
      <c r="D126" s="39">
        <v>500</v>
      </c>
      <c r="E126" s="39"/>
      <c r="F126" s="39"/>
      <c r="G126" s="39"/>
      <c r="H126" s="39">
        <v>500</v>
      </c>
      <c r="I126" s="39"/>
      <c r="J126" s="6" t="s">
        <v>13</v>
      </c>
    </row>
    <row r="127" spans="1:10" ht="42" thickBot="1">
      <c r="A127" s="10" t="s">
        <v>171</v>
      </c>
      <c r="B127" s="2" t="s">
        <v>88</v>
      </c>
      <c r="C127" s="2">
        <v>2021</v>
      </c>
      <c r="D127" s="43">
        <v>3500</v>
      </c>
      <c r="E127" s="43"/>
      <c r="F127" s="43"/>
      <c r="G127" s="43"/>
      <c r="H127" s="43">
        <v>3500</v>
      </c>
      <c r="I127" s="43"/>
      <c r="J127" s="36" t="s">
        <v>13</v>
      </c>
    </row>
    <row r="128" spans="1:10" ht="15" thickBot="1">
      <c r="A128" s="10" t="s">
        <v>172</v>
      </c>
      <c r="B128" s="2" t="s">
        <v>73</v>
      </c>
      <c r="C128" s="2">
        <v>2021</v>
      </c>
      <c r="D128" s="43">
        <v>30</v>
      </c>
      <c r="E128" s="43"/>
      <c r="F128" s="43"/>
      <c r="G128" s="43"/>
      <c r="H128" s="43">
        <v>30</v>
      </c>
      <c r="I128" s="43"/>
      <c r="J128" s="36" t="s">
        <v>13</v>
      </c>
    </row>
    <row r="129" spans="1:10" ht="15" thickBot="1">
      <c r="A129" s="93" t="s">
        <v>89</v>
      </c>
      <c r="B129" s="94"/>
      <c r="C129" s="94"/>
      <c r="D129" s="94"/>
      <c r="E129" s="94"/>
      <c r="F129" s="94"/>
      <c r="G129" s="94"/>
      <c r="H129" s="94"/>
      <c r="I129" s="94"/>
      <c r="J129" s="95"/>
    </row>
    <row r="130" spans="1:10" ht="15" thickBot="1">
      <c r="A130" s="9" t="s">
        <v>173</v>
      </c>
      <c r="B130" s="38" t="s">
        <v>90</v>
      </c>
      <c r="C130" s="38">
        <v>2022</v>
      </c>
      <c r="D130" s="39">
        <v>555</v>
      </c>
      <c r="E130" s="39"/>
      <c r="F130" s="39"/>
      <c r="G130" s="39"/>
      <c r="H130" s="39"/>
      <c r="I130" s="39">
        <v>555</v>
      </c>
      <c r="J130" s="6" t="s">
        <v>13</v>
      </c>
    </row>
    <row r="131" spans="1:10" ht="14.25">
      <c r="A131" s="98" t="s">
        <v>174</v>
      </c>
      <c r="B131" s="1" t="s">
        <v>210</v>
      </c>
      <c r="C131" s="76">
        <v>2022</v>
      </c>
      <c r="D131" s="78">
        <v>1200</v>
      </c>
      <c r="E131" s="78"/>
      <c r="F131" s="78"/>
      <c r="G131" s="78"/>
      <c r="H131" s="78"/>
      <c r="I131" s="78">
        <v>1200</v>
      </c>
      <c r="J131" s="76" t="s">
        <v>13</v>
      </c>
    </row>
    <row r="132" spans="1:10" ht="9" customHeight="1">
      <c r="A132" s="99"/>
      <c r="B132" s="3"/>
      <c r="C132" s="81"/>
      <c r="D132" s="80"/>
      <c r="E132" s="80"/>
      <c r="F132" s="80"/>
      <c r="G132" s="80"/>
      <c r="H132" s="80"/>
      <c r="I132" s="80"/>
      <c r="J132" s="81"/>
    </row>
    <row r="133" spans="1:10" ht="1.5" customHeight="1" thickBot="1">
      <c r="A133" s="100"/>
      <c r="B133" s="2"/>
      <c r="C133" s="77"/>
      <c r="D133" s="79"/>
      <c r="E133" s="79"/>
      <c r="F133" s="79"/>
      <c r="G133" s="79"/>
      <c r="H133" s="79"/>
      <c r="I133" s="79"/>
      <c r="J133" s="77"/>
    </row>
    <row r="134" spans="1:10" ht="27.75" customHeight="1">
      <c r="A134" s="98" t="s">
        <v>175</v>
      </c>
      <c r="B134" s="76" t="s">
        <v>196</v>
      </c>
      <c r="C134" s="76">
        <v>2019</v>
      </c>
      <c r="D134" s="78">
        <v>60</v>
      </c>
      <c r="E134" s="78"/>
      <c r="F134" s="78">
        <v>60</v>
      </c>
      <c r="G134" s="78"/>
      <c r="H134" s="78"/>
      <c r="I134" s="78"/>
      <c r="J134" s="76" t="s">
        <v>13</v>
      </c>
    </row>
    <row r="135" spans="1:10" ht="15" thickBot="1">
      <c r="A135" s="100"/>
      <c r="B135" s="77"/>
      <c r="C135" s="77"/>
      <c r="D135" s="79"/>
      <c r="E135" s="79"/>
      <c r="F135" s="79"/>
      <c r="G135" s="79"/>
      <c r="H135" s="79"/>
      <c r="I135" s="79"/>
      <c r="J135" s="77"/>
    </row>
    <row r="136" spans="1:10" ht="15" thickBot="1">
      <c r="A136" s="38" t="s">
        <v>9</v>
      </c>
      <c r="B136" s="82">
        <v>31227</v>
      </c>
      <c r="C136" s="83"/>
      <c r="D136" s="83"/>
      <c r="E136" s="83"/>
      <c r="F136" s="83"/>
      <c r="G136" s="83"/>
      <c r="H136" s="83"/>
      <c r="I136" s="83"/>
      <c r="J136" s="84"/>
    </row>
    <row r="137" spans="1:10" s="23" customFormat="1" ht="29.25" customHeight="1" thickBot="1">
      <c r="A137" s="87" t="s">
        <v>198</v>
      </c>
      <c r="B137" s="88"/>
      <c r="C137" s="88"/>
      <c r="D137" s="89"/>
      <c r="E137" s="57">
        <f>E76+E78+E79+E80+E117</f>
        <v>0</v>
      </c>
      <c r="F137" s="57">
        <f>F76+F78+F79+F80+F117</f>
        <v>0</v>
      </c>
      <c r="G137" s="57">
        <f>G76+G78+G79+G80+G117</f>
        <v>0</v>
      </c>
      <c r="H137" s="57">
        <v>1680</v>
      </c>
      <c r="I137" s="57">
        <f>I76+I78+I79+I80+I117</f>
        <v>0</v>
      </c>
      <c r="J137" s="58"/>
    </row>
    <row r="138" spans="1:10" ht="23.25" customHeight="1" thickBot="1">
      <c r="A138" s="93" t="s">
        <v>215</v>
      </c>
      <c r="B138" s="94"/>
      <c r="C138" s="94"/>
      <c r="D138" s="94"/>
      <c r="E138" s="94"/>
      <c r="F138" s="94"/>
      <c r="G138" s="94"/>
      <c r="H138" s="94"/>
      <c r="I138" s="94"/>
      <c r="J138" s="95"/>
    </row>
    <row r="139" spans="1:10" ht="27.75" thickBot="1">
      <c r="A139" s="11" t="s">
        <v>176</v>
      </c>
      <c r="B139" s="38" t="s">
        <v>216</v>
      </c>
      <c r="C139" s="38">
        <v>2018</v>
      </c>
      <c r="D139" s="39">
        <v>45</v>
      </c>
      <c r="E139" s="39">
        <v>45</v>
      </c>
      <c r="F139" s="39"/>
      <c r="G139" s="39"/>
      <c r="H139" s="39"/>
      <c r="I139" s="39"/>
      <c r="J139" s="6" t="s">
        <v>8</v>
      </c>
    </row>
    <row r="140" spans="1:10" ht="27.75" thickBot="1">
      <c r="A140" s="8" t="s">
        <v>177</v>
      </c>
      <c r="B140" s="2" t="s">
        <v>91</v>
      </c>
      <c r="C140" s="2">
        <v>2018</v>
      </c>
      <c r="D140" s="43">
        <v>10</v>
      </c>
      <c r="E140" s="43">
        <v>10</v>
      </c>
      <c r="F140" s="43"/>
      <c r="G140" s="43"/>
      <c r="H140" s="43"/>
      <c r="I140" s="43"/>
      <c r="J140" s="36" t="s">
        <v>13</v>
      </c>
    </row>
    <row r="141" spans="1:10" ht="27.75" thickBot="1">
      <c r="A141" s="8" t="s">
        <v>178</v>
      </c>
      <c r="B141" s="2" t="s">
        <v>203</v>
      </c>
      <c r="C141" s="2">
        <v>2018</v>
      </c>
      <c r="D141" s="43">
        <v>100</v>
      </c>
      <c r="E141" s="43">
        <v>100</v>
      </c>
      <c r="F141" s="43"/>
      <c r="G141" s="43"/>
      <c r="H141" s="43"/>
      <c r="I141" s="43"/>
      <c r="J141" s="36" t="s">
        <v>13</v>
      </c>
    </row>
    <row r="142" spans="1:10" ht="22.5" customHeight="1" thickBot="1">
      <c r="A142" s="38" t="s">
        <v>9</v>
      </c>
      <c r="B142" s="82">
        <v>155</v>
      </c>
      <c r="C142" s="83"/>
      <c r="D142" s="83"/>
      <c r="E142" s="83"/>
      <c r="F142" s="83"/>
      <c r="G142" s="83"/>
      <c r="H142" s="83"/>
      <c r="I142" s="83"/>
      <c r="J142" s="84"/>
    </row>
    <row r="143" spans="1:10" ht="28.5" customHeight="1" thickBot="1">
      <c r="A143" s="90" t="s">
        <v>198</v>
      </c>
      <c r="B143" s="91"/>
      <c r="C143" s="91"/>
      <c r="D143" s="92"/>
      <c r="E143" s="13">
        <f>E139</f>
        <v>45</v>
      </c>
      <c r="F143" s="13">
        <f>F139</f>
        <v>0</v>
      </c>
      <c r="G143" s="13">
        <f>G139</f>
        <v>0</v>
      </c>
      <c r="H143" s="13">
        <f>H139</f>
        <v>0</v>
      </c>
      <c r="I143" s="13">
        <f>I139</f>
        <v>0</v>
      </c>
      <c r="J143" s="40"/>
    </row>
    <row r="144" spans="1:10" ht="18.75" customHeight="1" thickBot="1">
      <c r="A144" s="93" t="s">
        <v>103</v>
      </c>
      <c r="B144" s="94"/>
      <c r="C144" s="94"/>
      <c r="D144" s="94"/>
      <c r="E144" s="94"/>
      <c r="F144" s="94"/>
      <c r="G144" s="94"/>
      <c r="H144" s="94"/>
      <c r="I144" s="94"/>
      <c r="J144" s="95"/>
    </row>
    <row r="145" spans="1:10" ht="26.25" customHeight="1" thickBot="1">
      <c r="A145" s="11" t="s">
        <v>179</v>
      </c>
      <c r="B145" s="38" t="s">
        <v>92</v>
      </c>
      <c r="C145" s="38">
        <v>2018</v>
      </c>
      <c r="D145" s="39">
        <v>20</v>
      </c>
      <c r="E145" s="39">
        <v>20</v>
      </c>
      <c r="F145" s="39"/>
      <c r="G145" s="39"/>
      <c r="H145" s="39"/>
      <c r="I145" s="39"/>
      <c r="J145" s="6" t="s">
        <v>13</v>
      </c>
    </row>
    <row r="146" spans="1:10" ht="22.5" customHeight="1">
      <c r="A146" s="85" t="s">
        <v>180</v>
      </c>
      <c r="B146" s="3" t="s">
        <v>218</v>
      </c>
      <c r="C146" s="76">
        <v>2018</v>
      </c>
      <c r="D146" s="78">
        <v>30</v>
      </c>
      <c r="E146" s="78">
        <v>30</v>
      </c>
      <c r="F146" s="78"/>
      <c r="G146" s="78"/>
      <c r="H146" s="78"/>
      <c r="I146" s="78"/>
      <c r="J146" s="76" t="s">
        <v>8</v>
      </c>
    </row>
    <row r="147" spans="1:10" ht="8.25" customHeight="1" thickBot="1">
      <c r="A147" s="86"/>
      <c r="B147" s="2"/>
      <c r="C147" s="77"/>
      <c r="D147" s="79"/>
      <c r="E147" s="79"/>
      <c r="F147" s="79"/>
      <c r="G147" s="79"/>
      <c r="H147" s="79"/>
      <c r="I147" s="79"/>
      <c r="J147" s="77"/>
    </row>
    <row r="148" spans="1:10" ht="27.75" thickBot="1">
      <c r="A148" s="11" t="s">
        <v>181</v>
      </c>
      <c r="B148" s="38" t="s">
        <v>93</v>
      </c>
      <c r="C148" s="38">
        <v>2018</v>
      </c>
      <c r="D148" s="39">
        <v>150</v>
      </c>
      <c r="E148" s="39">
        <v>150</v>
      </c>
      <c r="F148" s="39"/>
      <c r="G148" s="39"/>
      <c r="H148" s="39"/>
      <c r="I148" s="39"/>
      <c r="J148" s="6" t="s">
        <v>8</v>
      </c>
    </row>
    <row r="149" spans="1:10" ht="15" customHeight="1">
      <c r="A149" s="85" t="s">
        <v>182</v>
      </c>
      <c r="B149" s="1" t="s">
        <v>61</v>
      </c>
      <c r="C149" s="76">
        <v>2022</v>
      </c>
      <c r="D149" s="78">
        <v>500</v>
      </c>
      <c r="E149" s="78"/>
      <c r="F149" s="78"/>
      <c r="G149" s="78"/>
      <c r="H149" s="78"/>
      <c r="I149" s="78">
        <v>500</v>
      </c>
      <c r="J149" s="76" t="s">
        <v>13</v>
      </c>
    </row>
    <row r="150" spans="1:10" ht="29.25" customHeight="1" thickBot="1">
      <c r="A150" s="86"/>
      <c r="B150" s="2" t="s">
        <v>204</v>
      </c>
      <c r="C150" s="77"/>
      <c r="D150" s="79"/>
      <c r="E150" s="79"/>
      <c r="F150" s="79"/>
      <c r="G150" s="79"/>
      <c r="H150" s="79"/>
      <c r="I150" s="79"/>
      <c r="J150" s="77"/>
    </row>
    <row r="151" spans="1:10" ht="31.5" customHeight="1" thickBot="1">
      <c r="A151" s="8" t="s">
        <v>183</v>
      </c>
      <c r="B151" s="2" t="s">
        <v>94</v>
      </c>
      <c r="C151" s="2" t="s">
        <v>95</v>
      </c>
      <c r="D151" s="43">
        <v>388</v>
      </c>
      <c r="E151" s="43">
        <v>283</v>
      </c>
      <c r="F151" s="43">
        <v>105</v>
      </c>
      <c r="G151" s="43"/>
      <c r="H151" s="43"/>
      <c r="I151" s="43"/>
      <c r="J151" s="36" t="s">
        <v>8</v>
      </c>
    </row>
    <row r="152" spans="1:10" ht="66.75" customHeight="1" thickBot="1">
      <c r="A152" s="8" t="s">
        <v>184</v>
      </c>
      <c r="B152" s="2" t="s">
        <v>96</v>
      </c>
      <c r="C152" s="2">
        <v>2022</v>
      </c>
      <c r="D152" s="43">
        <v>2500</v>
      </c>
      <c r="E152" s="43"/>
      <c r="F152" s="43"/>
      <c r="G152" s="43"/>
      <c r="H152" s="43"/>
      <c r="I152" s="43">
        <v>2500</v>
      </c>
      <c r="J152" s="36" t="s">
        <v>13</v>
      </c>
    </row>
    <row r="153" spans="1:10" ht="27.75" thickBot="1">
      <c r="A153" s="8" t="s">
        <v>185</v>
      </c>
      <c r="B153" s="2" t="s">
        <v>205</v>
      </c>
      <c r="C153" s="2">
        <v>2022</v>
      </c>
      <c r="D153" s="43">
        <v>1000</v>
      </c>
      <c r="E153" s="43"/>
      <c r="F153" s="43"/>
      <c r="G153" s="43"/>
      <c r="H153" s="43"/>
      <c r="I153" s="43">
        <v>1000</v>
      </c>
      <c r="J153" s="36" t="s">
        <v>13</v>
      </c>
    </row>
    <row r="154" spans="1:10" ht="28.5" customHeight="1" thickBot="1">
      <c r="A154" s="8" t="s">
        <v>186</v>
      </c>
      <c r="B154" s="2" t="s">
        <v>97</v>
      </c>
      <c r="C154" s="2">
        <v>2021</v>
      </c>
      <c r="D154" s="43">
        <v>1500</v>
      </c>
      <c r="E154" s="43"/>
      <c r="F154" s="43"/>
      <c r="G154" s="43"/>
      <c r="H154" s="43">
        <v>1500</v>
      </c>
      <c r="I154" s="43"/>
      <c r="J154" s="36" t="s">
        <v>13</v>
      </c>
    </row>
    <row r="155" spans="1:10" ht="33.75" customHeight="1" thickBot="1">
      <c r="A155" s="11" t="s">
        <v>187</v>
      </c>
      <c r="B155" s="38" t="s">
        <v>98</v>
      </c>
      <c r="C155" s="38">
        <v>2018</v>
      </c>
      <c r="D155" s="39">
        <v>68</v>
      </c>
      <c r="E155" s="39">
        <v>68</v>
      </c>
      <c r="F155" s="39"/>
      <c r="G155" s="39"/>
      <c r="H155" s="39"/>
      <c r="I155" s="39"/>
      <c r="J155" s="6" t="s">
        <v>8</v>
      </c>
    </row>
    <row r="156" spans="1:10" ht="44.25" customHeight="1" thickBot="1">
      <c r="A156" s="8" t="s">
        <v>188</v>
      </c>
      <c r="B156" s="2" t="s">
        <v>99</v>
      </c>
      <c r="C156" s="2">
        <v>2019</v>
      </c>
      <c r="D156" s="43">
        <v>175</v>
      </c>
      <c r="E156" s="43"/>
      <c r="F156" s="43">
        <v>175</v>
      </c>
      <c r="G156" s="43"/>
      <c r="H156" s="43"/>
      <c r="I156" s="43"/>
      <c r="J156" s="36" t="s">
        <v>8</v>
      </c>
    </row>
    <row r="157" spans="1:10" ht="44.25" customHeight="1" thickBot="1">
      <c r="A157" s="8" t="s">
        <v>189</v>
      </c>
      <c r="B157" s="2" t="s">
        <v>100</v>
      </c>
      <c r="C157" s="2" t="s">
        <v>220</v>
      </c>
      <c r="D157" s="43">
        <v>180</v>
      </c>
      <c r="E157" s="43"/>
      <c r="F157" s="43">
        <v>80</v>
      </c>
      <c r="G157" s="43"/>
      <c r="H157" s="43">
        <v>100</v>
      </c>
      <c r="I157" s="43"/>
      <c r="J157" s="36" t="s">
        <v>8</v>
      </c>
    </row>
    <row r="158" spans="1:10" ht="54" customHeight="1" thickBot="1">
      <c r="A158" s="8" t="s">
        <v>190</v>
      </c>
      <c r="B158" s="2" t="s">
        <v>206</v>
      </c>
      <c r="C158" s="2" t="s">
        <v>220</v>
      </c>
      <c r="D158" s="43">
        <f>F158+H158</f>
        <v>1538.6</v>
      </c>
      <c r="E158" s="43"/>
      <c r="F158" s="46">
        <v>38.6</v>
      </c>
      <c r="G158" s="43"/>
      <c r="H158" s="43">
        <v>1500</v>
      </c>
      <c r="I158" s="43"/>
      <c r="J158" s="36" t="s">
        <v>8</v>
      </c>
    </row>
    <row r="159" spans="1:10" ht="39.75" customHeight="1" thickBot="1">
      <c r="A159" s="47" t="s">
        <v>191</v>
      </c>
      <c r="B159" s="2" t="s">
        <v>233</v>
      </c>
      <c r="C159" s="2">
        <v>2021</v>
      </c>
      <c r="D159" s="43">
        <v>350</v>
      </c>
      <c r="E159" s="43"/>
      <c r="F159" s="43"/>
      <c r="G159" s="43"/>
      <c r="H159" s="43">
        <v>350</v>
      </c>
      <c r="I159" s="43"/>
      <c r="J159" s="36" t="s">
        <v>8</v>
      </c>
    </row>
    <row r="160" spans="1:10" ht="24" customHeight="1" thickBot="1">
      <c r="A160" s="47" t="s">
        <v>192</v>
      </c>
      <c r="B160" s="2" t="s">
        <v>101</v>
      </c>
      <c r="C160" s="2">
        <v>2021</v>
      </c>
      <c r="D160" s="43">
        <v>210</v>
      </c>
      <c r="E160" s="43"/>
      <c r="F160" s="43"/>
      <c r="G160" s="43"/>
      <c r="H160" s="43">
        <v>210</v>
      </c>
      <c r="I160" s="43"/>
      <c r="J160" s="36" t="s">
        <v>8</v>
      </c>
    </row>
    <row r="161" spans="1:10" ht="57" customHeight="1" thickBot="1">
      <c r="A161" s="64" t="s">
        <v>221</v>
      </c>
      <c r="B161" s="38" t="s">
        <v>237</v>
      </c>
      <c r="C161" s="38">
        <v>2021</v>
      </c>
      <c r="D161" s="39">
        <v>190</v>
      </c>
      <c r="E161" s="39"/>
      <c r="F161" s="39"/>
      <c r="G161" s="39"/>
      <c r="H161" s="65">
        <v>190</v>
      </c>
      <c r="I161" s="39"/>
      <c r="J161" s="6" t="s">
        <v>8</v>
      </c>
    </row>
    <row r="162" spans="1:10" ht="112.5" customHeight="1" thickBot="1">
      <c r="A162" s="64" t="s">
        <v>222</v>
      </c>
      <c r="B162" s="38" t="s">
        <v>241</v>
      </c>
      <c r="C162" s="38">
        <v>2021</v>
      </c>
      <c r="D162" s="39">
        <v>1053</v>
      </c>
      <c r="E162" s="39"/>
      <c r="F162" s="39"/>
      <c r="G162" s="39"/>
      <c r="H162" s="65">
        <v>1053</v>
      </c>
      <c r="I162" s="39"/>
      <c r="J162" s="6" t="s">
        <v>51</v>
      </c>
    </row>
    <row r="163" spans="1:10" ht="37.5" customHeight="1" thickBot="1">
      <c r="A163" s="96" t="s">
        <v>223</v>
      </c>
      <c r="B163" s="76" t="s">
        <v>224</v>
      </c>
      <c r="C163" s="76">
        <v>2021</v>
      </c>
      <c r="D163" s="78">
        <v>1127</v>
      </c>
      <c r="E163" s="78"/>
      <c r="F163" s="78"/>
      <c r="G163" s="78"/>
      <c r="H163" s="63">
        <v>427</v>
      </c>
      <c r="I163" s="78"/>
      <c r="J163" s="6" t="s">
        <v>8</v>
      </c>
    </row>
    <row r="164" spans="1:10" ht="30.75" customHeight="1" thickBot="1">
      <c r="A164" s="97"/>
      <c r="B164" s="77"/>
      <c r="C164" s="77"/>
      <c r="D164" s="79"/>
      <c r="E164" s="79"/>
      <c r="F164" s="79"/>
      <c r="G164" s="79"/>
      <c r="H164" s="63">
        <v>700</v>
      </c>
      <c r="I164" s="79"/>
      <c r="J164" s="6" t="s">
        <v>51</v>
      </c>
    </row>
    <row r="165" spans="1:10" ht="58.5" customHeight="1" thickBot="1">
      <c r="A165" s="47" t="s">
        <v>225</v>
      </c>
      <c r="B165" s="2" t="s">
        <v>226</v>
      </c>
      <c r="C165" s="2">
        <v>2021</v>
      </c>
      <c r="D165" s="43">
        <v>600</v>
      </c>
      <c r="E165" s="43"/>
      <c r="F165" s="43"/>
      <c r="G165" s="43"/>
      <c r="H165" s="63">
        <v>600</v>
      </c>
      <c r="I165" s="43"/>
      <c r="J165" s="6" t="s">
        <v>51</v>
      </c>
    </row>
    <row r="166" spans="1:10" ht="87" customHeight="1" thickBot="1">
      <c r="A166" s="47" t="s">
        <v>227</v>
      </c>
      <c r="B166" s="2" t="s">
        <v>242</v>
      </c>
      <c r="C166" s="2">
        <v>2021</v>
      </c>
      <c r="D166" s="43">
        <v>340.3</v>
      </c>
      <c r="E166" s="43"/>
      <c r="F166" s="43"/>
      <c r="G166" s="43"/>
      <c r="H166" s="63">
        <v>340.3</v>
      </c>
      <c r="I166" s="43"/>
      <c r="J166" s="6" t="s">
        <v>51</v>
      </c>
    </row>
    <row r="167" spans="1:10" ht="15" thickBot="1">
      <c r="A167" s="74" t="s">
        <v>9</v>
      </c>
      <c r="B167" s="82">
        <v>11774.6</v>
      </c>
      <c r="C167" s="83"/>
      <c r="D167" s="83"/>
      <c r="E167" s="83"/>
      <c r="F167" s="83"/>
      <c r="G167" s="83"/>
      <c r="H167" s="83"/>
      <c r="I167" s="83"/>
      <c r="J167" s="84"/>
    </row>
    <row r="168" spans="1:10" s="23" customFormat="1" ht="14.25" customHeight="1" thickBot="1">
      <c r="A168" s="87" t="s">
        <v>198</v>
      </c>
      <c r="B168" s="88"/>
      <c r="C168" s="88"/>
      <c r="D168" s="89"/>
      <c r="E168" s="56">
        <f>E146+E148+E151+E155+E156+E157+E158+E159+E160</f>
        <v>531</v>
      </c>
      <c r="F168" s="56">
        <f>F146+F148+F151+F155+F156+F157+F159+F160</f>
        <v>360</v>
      </c>
      <c r="G168" s="57">
        <f>G146+G148+G151+G155+G156+G157+G158+G159+G160</f>
        <v>0</v>
      </c>
      <c r="H168" s="57">
        <v>2777</v>
      </c>
      <c r="I168" s="57">
        <f>I146+I148+I151+I155+I156+I157+I158+I159+I160</f>
        <v>0</v>
      </c>
      <c r="J168" s="58"/>
    </row>
    <row r="169" spans="1:10" ht="15" thickBot="1">
      <c r="A169" s="48" t="s">
        <v>209</v>
      </c>
      <c r="B169" s="49"/>
      <c r="C169" s="49"/>
      <c r="D169" s="49"/>
      <c r="E169" s="50">
        <v>2018</v>
      </c>
      <c r="F169" s="50">
        <v>2019</v>
      </c>
      <c r="G169" s="50">
        <v>2020</v>
      </c>
      <c r="H169" s="50">
        <v>2021</v>
      </c>
      <c r="I169" s="50">
        <v>2022</v>
      </c>
      <c r="J169" s="51"/>
    </row>
    <row r="170" spans="1:10" ht="15" thickBot="1">
      <c r="A170" s="52"/>
      <c r="B170" s="53"/>
      <c r="C170" s="53"/>
      <c r="D170" s="53"/>
      <c r="E170" s="13">
        <v>2680.5</v>
      </c>
      <c r="F170" s="73">
        <v>3017.6</v>
      </c>
      <c r="G170" s="73">
        <v>5530</v>
      </c>
      <c r="H170" s="73">
        <v>364134.3</v>
      </c>
      <c r="I170" s="75">
        <v>426609.4</v>
      </c>
      <c r="J170" s="54"/>
    </row>
    <row r="171" spans="1:10" ht="15" customHeight="1" thickBot="1">
      <c r="A171" s="90" t="s">
        <v>198</v>
      </c>
      <c r="B171" s="91"/>
      <c r="C171" s="91"/>
      <c r="D171" s="92"/>
      <c r="E171" s="13">
        <f>E15+E54+E72+E137+E143+E168</f>
        <v>2500</v>
      </c>
      <c r="F171" s="55">
        <v>2863.56</v>
      </c>
      <c r="G171" s="13">
        <f>G15+G54+G72+G137+G143+G168</f>
        <v>5000</v>
      </c>
      <c r="H171" s="13">
        <f>H15+H54+H72+H137+H143+H168</f>
        <v>10085</v>
      </c>
      <c r="I171" s="56">
        <v>0</v>
      </c>
      <c r="J171" s="73"/>
    </row>
    <row r="172" spans="1:10" ht="12" customHeight="1" hidden="1">
      <c r="A172" s="12"/>
      <c r="B172" s="12"/>
      <c r="C172" s="12"/>
      <c r="D172" s="25">
        <f>D13+D18+D19+D20+D24+D26+D28+D29+D30+D33+D34+D35+D38+D39+D40+D43+D45+D47+D48+D49+D51+D52+D56+D57+D61+D62+D64+D67+D68+D69+D70+D75+D76+D78+D79+D80+D82+D88+D89+D90+D92+D93+D95+D98+D100+D101+D102+D103+D105+D108+D112+D113+D114+D115+D117+D118+D119+D120+D122+D123+D124+D126+D127+D128+D130+D131+D134+D139+D140+D141+D145+D146+D148+D149+D151+D152+D153+D154+D155+D156+D157+D158+D159+D160</f>
        <v>797761.5</v>
      </c>
      <c r="E172" s="25">
        <f>SUM(E13)+SUM(E18:E30)+SUM(E33:E35)+SUM(E38:F39)+SUM(E42:E45)+SUM(E61:E65)+SUM(E139:E141)+SUM(E145:E160)</f>
        <v>2680.5</v>
      </c>
      <c r="F172" s="25">
        <f>SUM(F18:F30)+SUM(F47:F49)+SUM(F51:F52)+SUM(F61:F65)+SUM(F98)+SUM(F105:F110)+SUM(F130:F135)+SUM(F145:F160)</f>
        <v>3017.6</v>
      </c>
      <c r="G172" s="24">
        <f>SUM(G18:G30)+SUM(G56:G57)</f>
        <v>5530</v>
      </c>
      <c r="H172" s="25">
        <f>SUM(H18:H30)+SUM(H47:H49)+SUM(H56:H57)+SUM(H61:H64)+SUM(H67:H70)+SUM(H75:H86)+SUM(H88:H96)+SUM(H100:H103)+SUM(H105:H110)+SUM(H112:I115)+SUM(H117:H119)+SUM(H126:H128)+SUM(H145:H160)</f>
        <v>359924</v>
      </c>
      <c r="I172" s="26">
        <f>SUM(I18:I30)+SUM(I33:I35)+SUM(I38:I40)+SUM(I42:I45)+SUM(I47:I49)+SUM(I51:I52)+SUM(I56:I57)+SUM(I61:I65)+SUM(I67:I70)+SUM(I75:I86)+SUM(I88:I96)+SUM(I117:I120)+SUM(I122:I124)+SUM(I130:J135)+SUM(I145:I160)</f>
        <v>426609.4</v>
      </c>
      <c r="J172" s="12"/>
    </row>
    <row r="173" spans="1:10" ht="45.75" customHeight="1">
      <c r="A173" s="138" t="s">
        <v>238</v>
      </c>
      <c r="B173" s="138"/>
      <c r="C173" s="138"/>
      <c r="D173" s="138"/>
      <c r="E173" s="138"/>
      <c r="F173" s="138"/>
      <c r="G173" s="138"/>
      <c r="H173" s="138"/>
      <c r="I173" s="138"/>
      <c r="J173" s="138"/>
    </row>
    <row r="174" spans="1:10" ht="14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4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</sheetData>
  <sheetProtection/>
  <mergeCells count="201">
    <mergeCell ref="I163:I164"/>
    <mergeCell ref="B105:B107"/>
    <mergeCell ref="G105:G107"/>
    <mergeCell ref="J105:J107"/>
    <mergeCell ref="E105:E107"/>
    <mergeCell ref="D105:D107"/>
    <mergeCell ref="C105:C107"/>
    <mergeCell ref="H105:H107"/>
    <mergeCell ref="F108:F110"/>
    <mergeCell ref="G108:G110"/>
    <mergeCell ref="A173:J173"/>
    <mergeCell ref="A12:J12"/>
    <mergeCell ref="B14:J14"/>
    <mergeCell ref="E9:I9"/>
    <mergeCell ref="A9:A10"/>
    <mergeCell ref="A76:A77"/>
    <mergeCell ref="C95:C96"/>
    <mergeCell ref="H76:H77"/>
    <mergeCell ref="A59:J59"/>
    <mergeCell ref="A62:A63"/>
    <mergeCell ref="A20:A21"/>
    <mergeCell ref="B20:B21"/>
    <mergeCell ref="C20:C21"/>
    <mergeCell ref="D20:D23"/>
    <mergeCell ref="E20:E21"/>
    <mergeCell ref="A72:D72"/>
    <mergeCell ref="A24:A25"/>
    <mergeCell ref="B24:B25"/>
    <mergeCell ref="A26:A27"/>
    <mergeCell ref="A66:J66"/>
    <mergeCell ref="C9:C10"/>
    <mergeCell ref="D9:D10"/>
    <mergeCell ref="I42:I44"/>
    <mergeCell ref="J42:J44"/>
    <mergeCell ref="G26:G27"/>
    <mergeCell ref="A16:J16"/>
    <mergeCell ref="A17:J17"/>
    <mergeCell ref="F21:F22"/>
    <mergeCell ref="A42:A44"/>
    <mergeCell ref="B42:B44"/>
    <mergeCell ref="H90:H91"/>
    <mergeCell ref="I93:I94"/>
    <mergeCell ref="H93:H94"/>
    <mergeCell ref="A1:J1"/>
    <mergeCell ref="A2:J2"/>
    <mergeCell ref="A4:J4"/>
    <mergeCell ref="A5:J5"/>
    <mergeCell ref="A6:J6"/>
    <mergeCell ref="A7:J7"/>
    <mergeCell ref="A3:J3"/>
    <mergeCell ref="C62:C63"/>
    <mergeCell ref="D62:D63"/>
    <mergeCell ref="E62:E63"/>
    <mergeCell ref="J93:J94"/>
    <mergeCell ref="D93:D94"/>
    <mergeCell ref="E93:E94"/>
    <mergeCell ref="F93:F94"/>
    <mergeCell ref="G93:G94"/>
    <mergeCell ref="I90:I91"/>
    <mergeCell ref="J90:J91"/>
    <mergeCell ref="A81:A86"/>
    <mergeCell ref="B81:B86"/>
    <mergeCell ref="C81:C86"/>
    <mergeCell ref="E81:E86"/>
    <mergeCell ref="F81:F86"/>
    <mergeCell ref="G81:G86"/>
    <mergeCell ref="H81:H86"/>
    <mergeCell ref="I81:I86"/>
    <mergeCell ref="J81:J86"/>
    <mergeCell ref="A55:J55"/>
    <mergeCell ref="A46:J46"/>
    <mergeCell ref="A50:J50"/>
    <mergeCell ref="B53:J53"/>
    <mergeCell ref="J76:J77"/>
    <mergeCell ref="B58:J58"/>
    <mergeCell ref="A60:J60"/>
    <mergeCell ref="A41:J41"/>
    <mergeCell ref="A146:A147"/>
    <mergeCell ref="C134:C135"/>
    <mergeCell ref="D134:D135"/>
    <mergeCell ref="A108:A110"/>
    <mergeCell ref="A97:J97"/>
    <mergeCell ref="A93:A94"/>
    <mergeCell ref="A105:A107"/>
    <mergeCell ref="C93:C94"/>
    <mergeCell ref="D95:D96"/>
    <mergeCell ref="A36:J37"/>
    <mergeCell ref="G42:G44"/>
    <mergeCell ref="H42:H44"/>
    <mergeCell ref="J24:J25"/>
    <mergeCell ref="C26:C27"/>
    <mergeCell ref="D26:D27"/>
    <mergeCell ref="I24:I25"/>
    <mergeCell ref="E42:E44"/>
    <mergeCell ref="F42:F44"/>
    <mergeCell ref="E26:E27"/>
    <mergeCell ref="C42:C44"/>
    <mergeCell ref="B62:B63"/>
    <mergeCell ref="A87:J87"/>
    <mergeCell ref="H26:H27"/>
    <mergeCell ref="I26:I27"/>
    <mergeCell ref="J26:J27"/>
    <mergeCell ref="A32:J32"/>
    <mergeCell ref="F26:F27"/>
    <mergeCell ref="H62:H63"/>
    <mergeCell ref="I62:I63"/>
    <mergeCell ref="G21:G22"/>
    <mergeCell ref="C24:C25"/>
    <mergeCell ref="D24:D25"/>
    <mergeCell ref="F24:F25"/>
    <mergeCell ref="G24:G25"/>
    <mergeCell ref="H24:H25"/>
    <mergeCell ref="E24:E25"/>
    <mergeCell ref="F62:F63"/>
    <mergeCell ref="G62:G63"/>
    <mergeCell ref="A73:J73"/>
    <mergeCell ref="B71:J71"/>
    <mergeCell ref="A74:J74"/>
    <mergeCell ref="C76:C77"/>
    <mergeCell ref="D76:D77"/>
    <mergeCell ref="E76:E77"/>
    <mergeCell ref="F76:F77"/>
    <mergeCell ref="G76:G77"/>
    <mergeCell ref="J95:J96"/>
    <mergeCell ref="I95:I96"/>
    <mergeCell ref="I76:I77"/>
    <mergeCell ref="A104:J104"/>
    <mergeCell ref="C90:C91"/>
    <mergeCell ref="D90:D91"/>
    <mergeCell ref="E90:E91"/>
    <mergeCell ref="F90:F91"/>
    <mergeCell ref="G90:G91"/>
    <mergeCell ref="A90:A91"/>
    <mergeCell ref="G163:G164"/>
    <mergeCell ref="A131:A133"/>
    <mergeCell ref="A134:A135"/>
    <mergeCell ref="F95:F96"/>
    <mergeCell ref="G95:G96"/>
    <mergeCell ref="H95:H96"/>
    <mergeCell ref="E95:E96"/>
    <mergeCell ref="B95:B96"/>
    <mergeCell ref="A95:A96"/>
    <mergeCell ref="A99:J99"/>
    <mergeCell ref="A163:A164"/>
    <mergeCell ref="B163:B164"/>
    <mergeCell ref="C163:C164"/>
    <mergeCell ref="D163:D164"/>
    <mergeCell ref="E163:E164"/>
    <mergeCell ref="F163:F164"/>
    <mergeCell ref="I108:I110"/>
    <mergeCell ref="J108:J110"/>
    <mergeCell ref="A111:J111"/>
    <mergeCell ref="A116:J116"/>
    <mergeCell ref="A121:J121"/>
    <mergeCell ref="A125:J125"/>
    <mergeCell ref="C108:C110"/>
    <mergeCell ref="D108:D110"/>
    <mergeCell ref="E108:E110"/>
    <mergeCell ref="H108:H110"/>
    <mergeCell ref="B134:B135"/>
    <mergeCell ref="A137:D137"/>
    <mergeCell ref="A143:D143"/>
    <mergeCell ref="A129:J129"/>
    <mergeCell ref="C131:C133"/>
    <mergeCell ref="D131:D133"/>
    <mergeCell ref="E131:E133"/>
    <mergeCell ref="F131:F133"/>
    <mergeCell ref="G131:G133"/>
    <mergeCell ref="E134:E135"/>
    <mergeCell ref="F134:F135"/>
    <mergeCell ref="G134:G135"/>
    <mergeCell ref="H134:H135"/>
    <mergeCell ref="I134:I135"/>
    <mergeCell ref="E146:E147"/>
    <mergeCell ref="F146:F147"/>
    <mergeCell ref="G146:G147"/>
    <mergeCell ref="H146:H147"/>
    <mergeCell ref="I146:I147"/>
    <mergeCell ref="B167:J167"/>
    <mergeCell ref="A149:A150"/>
    <mergeCell ref="A168:D168"/>
    <mergeCell ref="A171:D171"/>
    <mergeCell ref="B136:J136"/>
    <mergeCell ref="A138:J138"/>
    <mergeCell ref="B142:J142"/>
    <mergeCell ref="A144:J144"/>
    <mergeCell ref="C146:C147"/>
    <mergeCell ref="D146:D147"/>
    <mergeCell ref="I149:I150"/>
    <mergeCell ref="J149:J150"/>
    <mergeCell ref="J146:J147"/>
    <mergeCell ref="J134:J135"/>
    <mergeCell ref="H131:H133"/>
    <mergeCell ref="I131:I133"/>
    <mergeCell ref="J131:J133"/>
    <mergeCell ref="C149:C150"/>
    <mergeCell ref="D149:D150"/>
    <mergeCell ref="E149:E150"/>
    <mergeCell ref="F149:F150"/>
    <mergeCell ref="G149:G150"/>
    <mergeCell ref="H149:H1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Footer>&amp;C&amp;P
</oddFooter>
  </headerFooter>
  <rowBreaks count="1" manualBreakCount="1">
    <brk id="10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Левицька</cp:lastModifiedBy>
  <cp:lastPrinted>2021-03-24T13:25:15Z</cp:lastPrinted>
  <dcterms:created xsi:type="dcterms:W3CDTF">2019-11-12T16:58:58Z</dcterms:created>
  <dcterms:modified xsi:type="dcterms:W3CDTF">2021-03-24T13:25:40Z</dcterms:modified>
  <cp:category/>
  <cp:version/>
  <cp:contentType/>
  <cp:contentStatus/>
</cp:coreProperties>
</file>