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8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'Лист3'!$A$1:$N$13</definedName>
  </definedNames>
  <calcPr fullCalcOnLoad="1"/>
</workbook>
</file>

<file path=xl/sharedStrings.xml><?xml version="1.0" encoding="utf-8"?>
<sst xmlns="http://schemas.openxmlformats.org/spreadsheetml/2006/main" count="15" uniqueCount="15">
  <si>
    <t>Усього:</t>
  </si>
  <si>
    <t>№ з/п</t>
  </si>
  <si>
    <t>Обласний бюджет</t>
  </si>
  <si>
    <t>Кошти підприємства</t>
  </si>
  <si>
    <t>Джерело                      фінансування</t>
  </si>
  <si>
    <t>х</t>
  </si>
  <si>
    <t>(тис. грн)</t>
  </si>
  <si>
    <t xml:space="preserve">Прогнозні розрахунки заробітної плати на рік </t>
  </si>
  <si>
    <t>Нарахування ЄСВ (22%) на рік</t>
  </si>
  <si>
    <t>Усього на рік:</t>
  </si>
  <si>
    <t>Виплата поточної заробітної плати працівникам комунального підприємства "Аеропорт Хмельницький" на 2018-2021 роки</t>
  </si>
  <si>
    <t>Начальник управління інфраструктури облдержадміністрації</t>
  </si>
  <si>
    <t>Василь ОСТАПЧУК</t>
  </si>
  <si>
    <t xml:space="preserve"> </t>
  </si>
  <si>
    <t xml:space="preserve">Додаток  2                                        до рішення обласної ради                   від ___________2021 року                               № ____/2021                                            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</si>
</sst>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422]d\ mmmm\ yyyy&quot; р.&quot;"/>
    <numFmt numFmtId="213" formatCode="0.0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1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wrapText="1" shrinkToFi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8.00390625" style="3" customWidth="1"/>
    <col min="2" max="2" width="8.57421875" style="3" customWidth="1"/>
    <col min="3" max="4" width="8.7109375" style="3" customWidth="1"/>
    <col min="5" max="5" width="7.8515625" style="3" customWidth="1"/>
    <col min="6" max="6" width="8.28125" style="3" customWidth="1"/>
    <col min="7" max="7" width="10.140625" style="3" customWidth="1"/>
    <col min="8" max="8" width="10.28125" style="3" customWidth="1"/>
    <col min="9" max="9" width="9.140625" style="3" customWidth="1"/>
    <col min="10" max="10" width="10.57421875" style="3" customWidth="1"/>
    <col min="11" max="13" width="10.140625" style="3" customWidth="1"/>
    <col min="14" max="14" width="21.00390625" style="3" customWidth="1"/>
    <col min="15" max="16384" width="9.140625" style="3" customWidth="1"/>
  </cols>
  <sheetData>
    <row r="1" spans="7:14" ht="75" customHeight="1">
      <c r="G1" s="1"/>
      <c r="H1" s="1"/>
      <c r="N1" s="18" t="s">
        <v>14</v>
      </c>
    </row>
    <row r="2" spans="1:16" ht="47.25" customHeight="1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P2" s="3" t="s">
        <v>13</v>
      </c>
    </row>
    <row r="3" spans="1:14" ht="15.75" customHeight="1">
      <c r="A3" s="4"/>
      <c r="B3" s="4"/>
      <c r="C3" s="4"/>
      <c r="D3" s="4"/>
      <c r="E3" s="4"/>
      <c r="F3" s="4"/>
      <c r="G3" s="5"/>
      <c r="H3" s="5"/>
      <c r="I3" s="6"/>
      <c r="K3" s="8"/>
      <c r="L3" s="8"/>
      <c r="N3" s="8" t="s">
        <v>6</v>
      </c>
    </row>
    <row r="4" spans="1:14" ht="20.25" customHeight="1">
      <c r="A4" s="22" t="s">
        <v>1</v>
      </c>
      <c r="B4" s="25" t="s">
        <v>7</v>
      </c>
      <c r="C4" s="26"/>
      <c r="D4" s="26"/>
      <c r="E4" s="27"/>
      <c r="F4" s="25" t="s">
        <v>8</v>
      </c>
      <c r="G4" s="26"/>
      <c r="H4" s="26"/>
      <c r="I4" s="27"/>
      <c r="J4" s="21" t="s">
        <v>9</v>
      </c>
      <c r="K4" s="21"/>
      <c r="L4" s="21"/>
      <c r="M4" s="21"/>
      <c r="N4" s="21" t="s">
        <v>4</v>
      </c>
    </row>
    <row r="5" spans="1:14" ht="48" customHeight="1">
      <c r="A5" s="23"/>
      <c r="B5" s="28"/>
      <c r="C5" s="29"/>
      <c r="D5" s="29"/>
      <c r="E5" s="30"/>
      <c r="F5" s="28"/>
      <c r="G5" s="29"/>
      <c r="H5" s="29"/>
      <c r="I5" s="30"/>
      <c r="J5" s="21"/>
      <c r="K5" s="21"/>
      <c r="L5" s="21"/>
      <c r="M5" s="21"/>
      <c r="N5" s="21"/>
    </row>
    <row r="6" spans="1:14" ht="30" customHeight="1">
      <c r="A6" s="24"/>
      <c r="B6" s="7">
        <v>2018</v>
      </c>
      <c r="C6" s="7">
        <v>2019</v>
      </c>
      <c r="D6" s="7">
        <v>2020</v>
      </c>
      <c r="E6" s="7">
        <v>2021</v>
      </c>
      <c r="F6" s="7">
        <v>2018</v>
      </c>
      <c r="G6" s="7">
        <v>2019</v>
      </c>
      <c r="H6" s="7">
        <v>2020</v>
      </c>
      <c r="I6" s="7">
        <v>2021</v>
      </c>
      <c r="J6" s="7">
        <v>2018</v>
      </c>
      <c r="K6" s="7">
        <v>2019</v>
      </c>
      <c r="L6" s="7">
        <v>2020</v>
      </c>
      <c r="M6" s="7">
        <v>2021</v>
      </c>
      <c r="N6" s="21"/>
    </row>
    <row r="7" spans="1:14" ht="21.75" customHeight="1">
      <c r="A7" s="10">
        <v>1</v>
      </c>
      <c r="B7" s="11">
        <v>385.2</v>
      </c>
      <c r="C7" s="11">
        <f>78*9</f>
        <v>702</v>
      </c>
      <c r="D7" s="17">
        <v>860</v>
      </c>
      <c r="E7" s="17">
        <v>1692</v>
      </c>
      <c r="F7" s="12">
        <v>84.8</v>
      </c>
      <c r="G7" s="10">
        <f>C7*22%</f>
        <v>154.44</v>
      </c>
      <c r="H7" s="11">
        <v>190</v>
      </c>
      <c r="I7" s="11">
        <v>372.24</v>
      </c>
      <c r="J7" s="11">
        <f aca="true" t="shared" si="0" ref="J7:M8">B7+F7</f>
        <v>470</v>
      </c>
      <c r="K7" s="11">
        <f t="shared" si="0"/>
        <v>856.44</v>
      </c>
      <c r="L7" s="11">
        <f t="shared" si="0"/>
        <v>1050</v>
      </c>
      <c r="M7" s="11">
        <f t="shared" si="0"/>
        <v>2064.24</v>
      </c>
      <c r="N7" s="10" t="s">
        <v>2</v>
      </c>
    </row>
    <row r="8" spans="1:14" ht="26.25" customHeight="1">
      <c r="A8" s="10">
        <v>2</v>
      </c>
      <c r="B8" s="11">
        <v>0</v>
      </c>
      <c r="C8" s="11">
        <f>3*78</f>
        <v>234</v>
      </c>
      <c r="D8" s="17">
        <v>900</v>
      </c>
      <c r="E8" s="17">
        <v>1962</v>
      </c>
      <c r="F8" s="11">
        <v>0</v>
      </c>
      <c r="G8" s="10">
        <f>C8*22%</f>
        <v>51.48</v>
      </c>
      <c r="H8" s="11">
        <v>200</v>
      </c>
      <c r="I8" s="11">
        <v>431.64</v>
      </c>
      <c r="J8" s="11">
        <f t="shared" si="0"/>
        <v>0</v>
      </c>
      <c r="K8" s="11">
        <f t="shared" si="0"/>
        <v>285.48</v>
      </c>
      <c r="L8" s="11">
        <f t="shared" si="0"/>
        <v>1100</v>
      </c>
      <c r="M8" s="11">
        <f t="shared" si="0"/>
        <v>2393.64</v>
      </c>
      <c r="N8" s="10" t="s">
        <v>3</v>
      </c>
    </row>
    <row r="9" spans="1:14" ht="21.75" customHeight="1">
      <c r="A9" s="13" t="s">
        <v>0</v>
      </c>
      <c r="B9" s="11">
        <f aca="true" t="shared" si="1" ref="B9:K9">SUM(B7:B8)</f>
        <v>385.2</v>
      </c>
      <c r="C9" s="11">
        <f t="shared" si="1"/>
        <v>936</v>
      </c>
      <c r="D9" s="17">
        <f>SUM(D7:D8)</f>
        <v>1760</v>
      </c>
      <c r="E9" s="17">
        <f t="shared" si="1"/>
        <v>3654</v>
      </c>
      <c r="F9" s="11">
        <f t="shared" si="1"/>
        <v>84.8</v>
      </c>
      <c r="G9" s="11">
        <f t="shared" si="1"/>
        <v>205.92</v>
      </c>
      <c r="H9" s="11">
        <f>SUM(H7:H8)</f>
        <v>390</v>
      </c>
      <c r="I9" s="17">
        <f t="shared" si="1"/>
        <v>803.88</v>
      </c>
      <c r="J9" s="11">
        <f t="shared" si="1"/>
        <v>470</v>
      </c>
      <c r="K9" s="11">
        <f t="shared" si="1"/>
        <v>1141.92</v>
      </c>
      <c r="L9" s="11">
        <f>SUM(L7:L8)</f>
        <v>2150</v>
      </c>
      <c r="M9" s="11">
        <v>4457.88</v>
      </c>
      <c r="N9" s="10" t="s">
        <v>5</v>
      </c>
    </row>
    <row r="10" spans="1:14" ht="21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2" ht="15">
      <c r="A11" s="5" t="s">
        <v>11</v>
      </c>
      <c r="B11" s="5"/>
      <c r="C11" s="5"/>
      <c r="D11" s="5"/>
      <c r="E11" s="5"/>
      <c r="F11" s="5"/>
      <c r="G11" s="5"/>
      <c r="H11" s="5"/>
      <c r="I11" s="5"/>
      <c r="L11" s="3" t="s">
        <v>12</v>
      </c>
    </row>
    <row r="12" spans="1:9" ht="15">
      <c r="A12" s="5"/>
      <c r="B12" s="5"/>
      <c r="C12" s="5"/>
      <c r="D12" s="5"/>
      <c r="E12" s="5"/>
      <c r="F12" s="5"/>
      <c r="G12" s="5"/>
      <c r="H12" s="5"/>
      <c r="I12" s="5"/>
    </row>
    <row r="13" spans="1:14" ht="15">
      <c r="A13" s="5"/>
      <c r="B13" s="5"/>
      <c r="C13" s="5"/>
      <c r="D13" s="5"/>
      <c r="E13" s="5"/>
      <c r="F13" s="5"/>
      <c r="J13" s="9"/>
      <c r="K13" s="19"/>
      <c r="L13" s="19"/>
      <c r="M13" s="19"/>
      <c r="N13" s="19"/>
    </row>
    <row r="16" ht="12.75">
      <c r="I16" s="2"/>
    </row>
  </sheetData>
  <sheetProtection/>
  <mergeCells count="7">
    <mergeCell ref="K13:N13"/>
    <mergeCell ref="A2:N2"/>
    <mergeCell ref="J4:M5"/>
    <mergeCell ref="N4:N6"/>
    <mergeCell ref="A4:A6"/>
    <mergeCell ref="B4:E5"/>
    <mergeCell ref="F4:I5"/>
  </mergeCells>
  <printOptions horizontalCentered="1"/>
  <pageMargins left="0.4330708661417323" right="0.33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Іванова</cp:lastModifiedBy>
  <cp:lastPrinted>2021-01-18T15:05:40Z</cp:lastPrinted>
  <dcterms:created xsi:type="dcterms:W3CDTF">1996-10-08T23:32:33Z</dcterms:created>
  <dcterms:modified xsi:type="dcterms:W3CDTF">2021-03-18T12:27:01Z</dcterms:modified>
  <cp:category/>
  <cp:version/>
  <cp:contentType/>
  <cp:contentStatus/>
</cp:coreProperties>
</file>