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0995" activeTab="0"/>
  </bookViews>
  <sheets>
    <sheet name="dod5" sheetId="1" r:id="rId1"/>
  </sheets>
  <definedNames>
    <definedName name="_xlnm.Print_Titles" localSheetId="0">'dod5'!$5:$7</definedName>
    <definedName name="_xlnm.Print_Area" localSheetId="0">'dod5'!$A$1:$P$27</definedName>
  </definedNames>
  <calcPr fullCalcOnLoad="1"/>
</workbook>
</file>

<file path=xl/sharedStrings.xml><?xml version="1.0" encoding="utf-8"?>
<sst xmlns="http://schemas.openxmlformats.org/spreadsheetml/2006/main" count="60" uniqueCount="40">
  <si>
    <t>Всього</t>
  </si>
  <si>
    <t xml:space="preserve">Назва головного розпорядника коштів </t>
  </si>
  <si>
    <t>070807</t>
  </si>
  <si>
    <t>Загальний фонд</t>
  </si>
  <si>
    <t>( грн.)</t>
  </si>
  <si>
    <t>Надання кредитів</t>
  </si>
  <si>
    <t>Повернення кредитів</t>
  </si>
  <si>
    <t>Кредитування - всього</t>
  </si>
  <si>
    <t>РАЗОМ</t>
  </si>
  <si>
    <t>250908</t>
  </si>
  <si>
    <t>250911</t>
  </si>
  <si>
    <t>250912</t>
  </si>
  <si>
    <t>Надання інших внутрішніх кредитів</t>
  </si>
  <si>
    <t>Повернення інших внутрішніх кредитів</t>
  </si>
  <si>
    <t>250909</t>
  </si>
  <si>
    <t>Хмельницьке регіональне управління державної спеціалізованої фінансової установи "Державний фонд сприяння молодіжному житловому будівництву"</t>
  </si>
  <si>
    <t xml:space="preserve">ДП - Хмельницький обласний фонд підтримки індивідуального житлового будівництва на селі </t>
  </si>
  <si>
    <t xml:space="preserve">Регіональний фонд підтримки підприємництва по Хмельницькій області </t>
  </si>
  <si>
    <t>47</t>
  </si>
  <si>
    <t>Управління регіонального розвитку та будівництва ОДА</t>
  </si>
  <si>
    <t>Департамент освіти і науки ОДА</t>
  </si>
  <si>
    <t>Код програмної класифікації видатків та кредитування місцевого бюджету</t>
  </si>
  <si>
    <t>Код типової відомчої класифікації видатків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</si>
  <si>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</si>
  <si>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</si>
  <si>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 к</t>
    </r>
    <r>
      <rPr>
        <b/>
        <sz val="8"/>
        <rFont val="Times New Roman"/>
        <family val="1"/>
      </rPr>
      <t>оду тимчасової класифікації видатків та кредитування місцевого бюджету</t>
    </r>
  </si>
  <si>
    <t>Cпеціальний фонд</t>
  </si>
  <si>
    <t>з них</t>
  </si>
  <si>
    <t>бюджет розвитку</t>
  </si>
  <si>
    <t>Надання пільгового довгострокового кредиту громадянам на будівництво (реконструкцію) та придбання житла</t>
  </si>
  <si>
    <t>4113</t>
  </si>
  <si>
    <t>4123</t>
  </si>
  <si>
    <t>Повернення коштів,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</si>
  <si>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</si>
  <si>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</si>
  <si>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Підтримка малого і середнього підприємництва</t>
  </si>
  <si>
    <t>Інші освітні програми</t>
  </si>
  <si>
    <t xml:space="preserve">Повернення кредитів до обласного бюджету та розподіл надання кредитів з обласного бюджету на 2016 рік </t>
  </si>
  <si>
    <t>Додаток № 4
до рішення обласної ради
"Про обласний бюджет на 2016 рік"</t>
  </si>
  <si>
    <t>Департамент економічного розвитку, промисловості та інфраструктури 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</si>
</sst>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4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4" sqref="P4"/>
    </sheetView>
  </sheetViews>
  <sheetFormatPr defaultColWidth="9.00390625" defaultRowHeight="12.75"/>
  <cols>
    <col min="1" max="1" width="1.625" style="8" hidden="1" customWidth="1"/>
    <col min="2" max="2" width="18.00390625" style="8" customWidth="1"/>
    <col min="3" max="3" width="9.00390625" style="8" hidden="1" customWidth="1"/>
    <col min="4" max="4" width="40.00390625" style="8" customWidth="1"/>
    <col min="5" max="5" width="11.25390625" style="8" customWidth="1"/>
    <col min="6" max="6" width="11.875" style="8" customWidth="1"/>
    <col min="7" max="7" width="11.625" style="8" customWidth="1"/>
    <col min="8" max="8" width="9.875" style="8" customWidth="1"/>
    <col min="9" max="9" width="10.25390625" style="8" customWidth="1"/>
    <col min="10" max="10" width="11.375" style="8" customWidth="1"/>
    <col min="11" max="11" width="10.25390625" style="8" customWidth="1"/>
    <col min="12" max="12" width="10.125" style="8" customWidth="1"/>
    <col min="13" max="13" width="10.625" style="8" customWidth="1"/>
    <col min="14" max="14" width="12.125" style="8" customWidth="1"/>
    <col min="15" max="15" width="10.75390625" style="8" customWidth="1"/>
    <col min="16" max="16" width="11.75390625" style="8" customWidth="1"/>
    <col min="17" max="16384" width="9.125" style="8" customWidth="1"/>
  </cols>
  <sheetData>
    <row r="1" spans="2:17" s="7" customFormat="1" ht="7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3" t="s">
        <v>38</v>
      </c>
      <c r="N1" s="33"/>
      <c r="O1" s="33"/>
      <c r="P1" s="33"/>
      <c r="Q1" s="33"/>
    </row>
    <row r="2" spans="14:17" ht="15">
      <c r="N2" s="16"/>
      <c r="O2" s="16"/>
      <c r="P2" s="16"/>
      <c r="Q2" s="16"/>
    </row>
    <row r="3" spans="2:16" s="7" customFormat="1" ht="15.75"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16" ht="15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2" t="s">
        <v>4</v>
      </c>
    </row>
    <row r="5" spans="1:17" ht="33.75" customHeight="1">
      <c r="A5" s="34" t="s">
        <v>21</v>
      </c>
      <c r="B5" s="9" t="s">
        <v>22</v>
      </c>
      <c r="C5" s="37" t="s">
        <v>24</v>
      </c>
      <c r="D5" s="9" t="s">
        <v>1</v>
      </c>
      <c r="E5" s="40" t="s">
        <v>5</v>
      </c>
      <c r="F5" s="40"/>
      <c r="G5" s="40"/>
      <c r="H5" s="40"/>
      <c r="I5" s="40" t="s">
        <v>6</v>
      </c>
      <c r="J5" s="40"/>
      <c r="K5" s="40"/>
      <c r="L5" s="40"/>
      <c r="M5" s="40" t="s">
        <v>7</v>
      </c>
      <c r="N5" s="40"/>
      <c r="O5" s="40"/>
      <c r="P5" s="40"/>
      <c r="Q5" s="5"/>
    </row>
    <row r="6" spans="1:17" ht="12.75" customHeight="1">
      <c r="A6" s="35"/>
      <c r="B6" s="41" t="s">
        <v>23</v>
      </c>
      <c r="C6" s="38"/>
      <c r="D6" s="42" t="s">
        <v>25</v>
      </c>
      <c r="E6" s="45" t="s">
        <v>3</v>
      </c>
      <c r="F6" s="40" t="s">
        <v>26</v>
      </c>
      <c r="G6" s="22" t="s">
        <v>27</v>
      </c>
      <c r="H6" s="45" t="s">
        <v>8</v>
      </c>
      <c r="I6" s="45" t="s">
        <v>3</v>
      </c>
      <c r="J6" s="40" t="s">
        <v>26</v>
      </c>
      <c r="K6" s="22" t="s">
        <v>27</v>
      </c>
      <c r="L6" s="45" t="s">
        <v>8</v>
      </c>
      <c r="M6" s="45" t="s">
        <v>3</v>
      </c>
      <c r="N6" s="40" t="s">
        <v>26</v>
      </c>
      <c r="O6" s="22" t="s">
        <v>27</v>
      </c>
      <c r="P6" s="45" t="s">
        <v>8</v>
      </c>
      <c r="Q6" s="5"/>
    </row>
    <row r="7" spans="1:17" ht="33" customHeight="1">
      <c r="A7" s="36"/>
      <c r="B7" s="41"/>
      <c r="C7" s="39"/>
      <c r="D7" s="42"/>
      <c r="E7" s="46"/>
      <c r="F7" s="40"/>
      <c r="G7" s="22" t="s">
        <v>28</v>
      </c>
      <c r="H7" s="46"/>
      <c r="I7" s="46"/>
      <c r="J7" s="40"/>
      <c r="K7" s="22" t="s">
        <v>28</v>
      </c>
      <c r="L7" s="46"/>
      <c r="M7" s="46"/>
      <c r="N7" s="40"/>
      <c r="O7" s="22" t="s">
        <v>28</v>
      </c>
      <c r="P7" s="46"/>
      <c r="Q7" s="5"/>
    </row>
    <row r="8" spans="1:17" ht="31.5" customHeight="1">
      <c r="A8" s="23"/>
      <c r="B8" s="11" t="s">
        <v>18</v>
      </c>
      <c r="C8" s="11"/>
      <c r="D8" s="10" t="s">
        <v>19</v>
      </c>
      <c r="E8" s="15">
        <f>E9+E14</f>
        <v>0</v>
      </c>
      <c r="F8" s="15">
        <f>F11+F12</f>
        <v>150000</v>
      </c>
      <c r="G8" s="15">
        <f aca="true" t="shared" si="0" ref="G8:P8">G9+G14</f>
        <v>0</v>
      </c>
      <c r="H8" s="15">
        <f>H11+H13</f>
        <v>150000</v>
      </c>
      <c r="I8" s="15">
        <f t="shared" si="0"/>
        <v>0</v>
      </c>
      <c r="J8" s="15">
        <f>J11+J13</f>
        <v>-150000</v>
      </c>
      <c r="K8" s="15">
        <f t="shared" si="0"/>
        <v>0</v>
      </c>
      <c r="L8" s="15">
        <f>L11+L13</f>
        <v>-150000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5"/>
    </row>
    <row r="9" spans="1:17" ht="64.5" customHeight="1">
      <c r="A9" s="23"/>
      <c r="B9" s="12"/>
      <c r="C9" s="12"/>
      <c r="D9" s="28" t="s">
        <v>15</v>
      </c>
      <c r="E9" s="15">
        <f aca="true" t="shared" si="1" ref="E9:K9">E11+E13</f>
        <v>0</v>
      </c>
      <c r="F9" s="15">
        <v>150000</v>
      </c>
      <c r="G9" s="15">
        <f t="shared" si="1"/>
        <v>0</v>
      </c>
      <c r="H9" s="15">
        <v>150000</v>
      </c>
      <c r="I9" s="15">
        <f t="shared" si="1"/>
        <v>0</v>
      </c>
      <c r="J9" s="15">
        <f t="shared" si="1"/>
        <v>-150000</v>
      </c>
      <c r="K9" s="15">
        <f t="shared" si="1"/>
        <v>0</v>
      </c>
      <c r="L9" s="15">
        <f>I9+J9</f>
        <v>-150000</v>
      </c>
      <c r="M9" s="15">
        <f>M11+M13</f>
        <v>0</v>
      </c>
      <c r="N9" s="15">
        <f>N11+N13</f>
        <v>0</v>
      </c>
      <c r="O9" s="15">
        <f>O11+O13</f>
        <v>0</v>
      </c>
      <c r="P9" s="15">
        <f>P11+P13</f>
        <v>0</v>
      </c>
      <c r="Q9" s="5"/>
    </row>
    <row r="10" spans="1:17" ht="45" customHeight="1">
      <c r="A10" s="23"/>
      <c r="B10" s="3" t="s">
        <v>9</v>
      </c>
      <c r="C10" s="12"/>
      <c r="D10" s="29" t="s">
        <v>29</v>
      </c>
      <c r="E10" s="15"/>
      <c r="F10" s="15">
        <v>150000</v>
      </c>
      <c r="G10" s="15"/>
      <c r="H10" s="15">
        <f aca="true" t="shared" si="2" ref="H10:H26">E10+F10</f>
        <v>150000</v>
      </c>
      <c r="I10" s="15"/>
      <c r="J10" s="15"/>
      <c r="K10" s="15"/>
      <c r="L10" s="15"/>
      <c r="M10" s="15"/>
      <c r="N10" s="14">
        <f aca="true" t="shared" si="3" ref="N10:N23">F10+J10</f>
        <v>150000</v>
      </c>
      <c r="O10" s="14">
        <f aca="true" t="shared" si="4" ref="O10:O23">G10+K10</f>
        <v>0</v>
      </c>
      <c r="P10" s="15">
        <f aca="true" t="shared" si="5" ref="P10:P23">M10+N10</f>
        <v>150000</v>
      </c>
      <c r="Q10" s="5"/>
    </row>
    <row r="11" spans="1:17" ht="18" customHeight="1">
      <c r="A11" s="23"/>
      <c r="B11" s="3" t="s">
        <v>30</v>
      </c>
      <c r="C11" s="3"/>
      <c r="D11" s="2" t="s">
        <v>12</v>
      </c>
      <c r="E11" s="14"/>
      <c r="F11" s="24">
        <v>150000</v>
      </c>
      <c r="G11" s="25"/>
      <c r="H11" s="14">
        <f t="shared" si="2"/>
        <v>150000</v>
      </c>
      <c r="I11" s="14"/>
      <c r="J11" s="24"/>
      <c r="K11" s="25"/>
      <c r="L11" s="14"/>
      <c r="M11" s="14">
        <f>E11+I11</f>
        <v>0</v>
      </c>
      <c r="N11" s="14">
        <f t="shared" si="3"/>
        <v>150000</v>
      </c>
      <c r="O11" s="14">
        <f t="shared" si="4"/>
        <v>0</v>
      </c>
      <c r="P11" s="15">
        <f t="shared" si="5"/>
        <v>150000</v>
      </c>
      <c r="Q11" s="5"/>
    </row>
    <row r="12" spans="1:17" ht="47.25" customHeight="1">
      <c r="A12" s="23"/>
      <c r="B12" s="3" t="s">
        <v>14</v>
      </c>
      <c r="C12" s="12"/>
      <c r="D12" s="29" t="s">
        <v>32</v>
      </c>
      <c r="E12" s="14"/>
      <c r="F12" s="24"/>
      <c r="G12" s="25"/>
      <c r="H12" s="15"/>
      <c r="I12" s="14"/>
      <c r="J12" s="25">
        <v>-150000</v>
      </c>
      <c r="K12" s="25"/>
      <c r="L12" s="15">
        <f>I12+J12</f>
        <v>-150000</v>
      </c>
      <c r="M12" s="14"/>
      <c r="N12" s="14">
        <f t="shared" si="3"/>
        <v>-150000</v>
      </c>
      <c r="O12" s="14">
        <f t="shared" si="4"/>
        <v>0</v>
      </c>
      <c r="P12" s="15">
        <f t="shared" si="5"/>
        <v>-150000</v>
      </c>
      <c r="Q12" s="5"/>
    </row>
    <row r="13" spans="1:17" ht="19.5" customHeight="1">
      <c r="A13" s="23"/>
      <c r="B13" s="3" t="s">
        <v>31</v>
      </c>
      <c r="C13" s="3"/>
      <c r="D13" s="2" t="s">
        <v>13</v>
      </c>
      <c r="E13" s="14"/>
      <c r="F13" s="25"/>
      <c r="G13" s="25"/>
      <c r="H13" s="15"/>
      <c r="I13" s="14"/>
      <c r="J13" s="24">
        <v>-150000</v>
      </c>
      <c r="K13" s="25"/>
      <c r="L13" s="14">
        <f>I13+J13</f>
        <v>-150000</v>
      </c>
      <c r="M13" s="14">
        <f>E13+I13</f>
        <v>0</v>
      </c>
      <c r="N13" s="14">
        <f t="shared" si="3"/>
        <v>-150000</v>
      </c>
      <c r="O13" s="14">
        <f t="shared" si="4"/>
        <v>0</v>
      </c>
      <c r="P13" s="15">
        <f t="shared" si="5"/>
        <v>-150000</v>
      </c>
      <c r="Q13" s="5"/>
    </row>
    <row r="14" spans="1:17" ht="45" customHeight="1">
      <c r="A14" s="23"/>
      <c r="B14" s="11"/>
      <c r="C14" s="11"/>
      <c r="D14" s="10" t="s">
        <v>16</v>
      </c>
      <c r="E14" s="15">
        <f>E15+E17</f>
        <v>0</v>
      </c>
      <c r="F14" s="15">
        <f aca="true" t="shared" si="6" ref="F14:L14">F15+F17</f>
        <v>300000</v>
      </c>
      <c r="G14" s="15">
        <f t="shared" si="6"/>
        <v>0</v>
      </c>
      <c r="H14" s="15">
        <f t="shared" si="6"/>
        <v>300000</v>
      </c>
      <c r="I14" s="15">
        <f t="shared" si="6"/>
        <v>0</v>
      </c>
      <c r="J14" s="15">
        <f t="shared" si="6"/>
        <v>-300000</v>
      </c>
      <c r="K14" s="15">
        <f t="shared" si="6"/>
        <v>0</v>
      </c>
      <c r="L14" s="15">
        <f t="shared" si="6"/>
        <v>-300000</v>
      </c>
      <c r="M14" s="15">
        <f>M15+M17</f>
        <v>0</v>
      </c>
      <c r="N14" s="15">
        <f>N15+N17</f>
        <v>0</v>
      </c>
      <c r="O14" s="15">
        <f>O15+O17</f>
        <v>0</v>
      </c>
      <c r="P14" s="15">
        <f>P15+P17</f>
        <v>0</v>
      </c>
      <c r="Q14" s="5"/>
    </row>
    <row r="15" spans="1:17" ht="28.5" customHeight="1">
      <c r="A15" s="23"/>
      <c r="B15" s="1" t="s">
        <v>10</v>
      </c>
      <c r="C15" s="1"/>
      <c r="D15" s="1" t="s">
        <v>33</v>
      </c>
      <c r="E15" s="14"/>
      <c r="F15" s="24">
        <v>300000</v>
      </c>
      <c r="G15" s="25"/>
      <c r="H15" s="15">
        <f t="shared" si="2"/>
        <v>300000</v>
      </c>
      <c r="I15" s="14"/>
      <c r="J15" s="25"/>
      <c r="K15" s="25"/>
      <c r="L15" s="15"/>
      <c r="M15" s="14">
        <f aca="true" t="shared" si="7" ref="M15:M23">E15+I15</f>
        <v>0</v>
      </c>
      <c r="N15" s="14">
        <f t="shared" si="3"/>
        <v>300000</v>
      </c>
      <c r="O15" s="14">
        <f t="shared" si="4"/>
        <v>0</v>
      </c>
      <c r="P15" s="15">
        <f t="shared" si="5"/>
        <v>300000</v>
      </c>
      <c r="Q15" s="5"/>
    </row>
    <row r="16" spans="1:17" ht="19.5" customHeight="1">
      <c r="A16" s="23"/>
      <c r="B16" s="3" t="s">
        <v>30</v>
      </c>
      <c r="C16" s="3"/>
      <c r="D16" s="2" t="s">
        <v>12</v>
      </c>
      <c r="E16" s="14"/>
      <c r="F16" s="24">
        <v>300000</v>
      </c>
      <c r="G16" s="24"/>
      <c r="H16" s="14">
        <f t="shared" si="2"/>
        <v>300000</v>
      </c>
      <c r="I16" s="14"/>
      <c r="J16" s="25"/>
      <c r="K16" s="25"/>
      <c r="L16" s="15"/>
      <c r="M16" s="14"/>
      <c r="N16" s="14">
        <f t="shared" si="3"/>
        <v>300000</v>
      </c>
      <c r="O16" s="14">
        <f t="shared" si="4"/>
        <v>0</v>
      </c>
      <c r="P16" s="15">
        <f t="shared" si="5"/>
        <v>300000</v>
      </c>
      <c r="Q16" s="5"/>
    </row>
    <row r="17" spans="1:17" ht="41.25" customHeight="1">
      <c r="A17" s="23"/>
      <c r="B17" s="1" t="s">
        <v>11</v>
      </c>
      <c r="C17" s="1"/>
      <c r="D17" s="1" t="s">
        <v>34</v>
      </c>
      <c r="E17" s="14"/>
      <c r="F17" s="25"/>
      <c r="G17" s="25"/>
      <c r="H17" s="15"/>
      <c r="I17" s="14"/>
      <c r="J17" s="24">
        <f>J18</f>
        <v>-300000</v>
      </c>
      <c r="K17" s="25"/>
      <c r="L17" s="15">
        <f>I17+J17</f>
        <v>-300000</v>
      </c>
      <c r="M17" s="14">
        <f t="shared" si="7"/>
        <v>0</v>
      </c>
      <c r="N17" s="14">
        <f t="shared" si="3"/>
        <v>-300000</v>
      </c>
      <c r="O17" s="14">
        <f t="shared" si="4"/>
        <v>0</v>
      </c>
      <c r="P17" s="15">
        <f t="shared" si="5"/>
        <v>-300000</v>
      </c>
      <c r="Q17" s="5"/>
    </row>
    <row r="18" spans="1:17" ht="20.25" customHeight="1">
      <c r="A18" s="23"/>
      <c r="B18" s="3" t="s">
        <v>31</v>
      </c>
      <c r="C18" s="3"/>
      <c r="D18" s="2" t="s">
        <v>13</v>
      </c>
      <c r="E18" s="14"/>
      <c r="F18" s="25"/>
      <c r="G18" s="25"/>
      <c r="H18" s="15"/>
      <c r="I18" s="14"/>
      <c r="J18" s="24">
        <v>-300000</v>
      </c>
      <c r="K18" s="25"/>
      <c r="L18" s="15"/>
      <c r="M18" s="14"/>
      <c r="N18" s="14">
        <f t="shared" si="3"/>
        <v>-300000</v>
      </c>
      <c r="O18" s="14">
        <f t="shared" si="4"/>
        <v>0</v>
      </c>
      <c r="P18" s="15">
        <f t="shared" si="5"/>
        <v>-300000</v>
      </c>
      <c r="Q18" s="5"/>
    </row>
    <row r="19" spans="1:17" ht="26.25" customHeight="1">
      <c r="A19" s="23"/>
      <c r="B19" s="13">
        <v>73</v>
      </c>
      <c r="C19" s="13"/>
      <c r="D19" s="30" t="s">
        <v>39</v>
      </c>
      <c r="E19" s="15">
        <f>E20</f>
        <v>0</v>
      </c>
      <c r="F19" s="15">
        <f aca="true" t="shared" si="8" ref="F19:P19">F20</f>
        <v>848350</v>
      </c>
      <c r="G19" s="15">
        <f t="shared" si="8"/>
        <v>0</v>
      </c>
      <c r="H19" s="15">
        <f t="shared" si="8"/>
        <v>848350</v>
      </c>
      <c r="I19" s="15">
        <f t="shared" si="8"/>
        <v>0</v>
      </c>
      <c r="J19" s="15">
        <f t="shared" si="8"/>
        <v>-848350</v>
      </c>
      <c r="K19" s="15">
        <f t="shared" si="8"/>
        <v>0</v>
      </c>
      <c r="L19" s="15">
        <f t="shared" si="8"/>
        <v>-848350</v>
      </c>
      <c r="M19" s="15">
        <f t="shared" si="8"/>
        <v>0</v>
      </c>
      <c r="N19" s="15">
        <f t="shared" si="8"/>
        <v>0</v>
      </c>
      <c r="O19" s="15">
        <f t="shared" si="8"/>
        <v>0</v>
      </c>
      <c r="P19" s="15">
        <f t="shared" si="8"/>
        <v>0</v>
      </c>
      <c r="Q19" s="5"/>
    </row>
    <row r="20" spans="1:17" ht="27" customHeight="1">
      <c r="A20" s="23"/>
      <c r="B20" s="26"/>
      <c r="C20" s="1"/>
      <c r="D20" s="10" t="s">
        <v>17</v>
      </c>
      <c r="E20" s="15">
        <f aca="true" t="shared" si="9" ref="E20:P20">E22+E23</f>
        <v>0</v>
      </c>
      <c r="F20" s="15">
        <f t="shared" si="9"/>
        <v>848350</v>
      </c>
      <c r="G20" s="15">
        <f t="shared" si="9"/>
        <v>0</v>
      </c>
      <c r="H20" s="15">
        <f t="shared" si="9"/>
        <v>848350</v>
      </c>
      <c r="I20" s="15">
        <f t="shared" si="9"/>
        <v>0</v>
      </c>
      <c r="J20" s="15">
        <f t="shared" si="9"/>
        <v>-848350</v>
      </c>
      <c r="K20" s="15">
        <f t="shared" si="9"/>
        <v>0</v>
      </c>
      <c r="L20" s="15">
        <f t="shared" si="9"/>
        <v>-848350</v>
      </c>
      <c r="M20" s="15">
        <f t="shared" si="9"/>
        <v>0</v>
      </c>
      <c r="N20" s="15">
        <f t="shared" si="9"/>
        <v>0</v>
      </c>
      <c r="O20" s="15">
        <f t="shared" si="9"/>
        <v>0</v>
      </c>
      <c r="P20" s="15">
        <f t="shared" si="9"/>
        <v>0</v>
      </c>
      <c r="Q20" s="5"/>
    </row>
    <row r="21" spans="1:17" ht="26.25" customHeight="1">
      <c r="A21" s="23"/>
      <c r="B21" s="1">
        <v>180404</v>
      </c>
      <c r="C21" s="1"/>
      <c r="D21" s="2" t="s">
        <v>35</v>
      </c>
      <c r="E21" s="15"/>
      <c r="F21" s="15">
        <v>848350</v>
      </c>
      <c r="G21" s="15"/>
      <c r="H21" s="15">
        <f t="shared" si="2"/>
        <v>848350</v>
      </c>
      <c r="I21" s="15"/>
      <c r="J21" s="15">
        <f>J23</f>
        <v>-848350</v>
      </c>
      <c r="K21" s="15"/>
      <c r="L21" s="15">
        <f>I21+J21</f>
        <v>-848350</v>
      </c>
      <c r="M21" s="15"/>
      <c r="N21" s="15">
        <f t="shared" si="3"/>
        <v>0</v>
      </c>
      <c r="O21" s="14">
        <f t="shared" si="4"/>
        <v>0</v>
      </c>
      <c r="P21" s="15">
        <f t="shared" si="5"/>
        <v>0</v>
      </c>
      <c r="Q21" s="5"/>
    </row>
    <row r="22" spans="1:17" ht="18" customHeight="1">
      <c r="A22" s="23"/>
      <c r="B22" s="3" t="s">
        <v>30</v>
      </c>
      <c r="C22" s="3"/>
      <c r="D22" s="2" t="s">
        <v>12</v>
      </c>
      <c r="E22" s="14"/>
      <c r="F22" s="24">
        <v>848350</v>
      </c>
      <c r="G22" s="25"/>
      <c r="H22" s="14">
        <f t="shared" si="2"/>
        <v>848350</v>
      </c>
      <c r="I22" s="14"/>
      <c r="J22" s="25"/>
      <c r="K22" s="25"/>
      <c r="L22" s="15"/>
      <c r="M22" s="14">
        <f t="shared" si="7"/>
        <v>0</v>
      </c>
      <c r="N22" s="14">
        <f t="shared" si="3"/>
        <v>848350</v>
      </c>
      <c r="O22" s="14">
        <f t="shared" si="4"/>
        <v>0</v>
      </c>
      <c r="P22" s="15">
        <f t="shared" si="5"/>
        <v>848350</v>
      </c>
      <c r="Q22" s="5"/>
    </row>
    <row r="23" spans="1:17" ht="16.5" customHeight="1">
      <c r="A23" s="23"/>
      <c r="B23" s="3" t="s">
        <v>31</v>
      </c>
      <c r="C23" s="3"/>
      <c r="D23" s="2" t="s">
        <v>13</v>
      </c>
      <c r="E23" s="14"/>
      <c r="F23" s="25"/>
      <c r="G23" s="25"/>
      <c r="H23" s="15"/>
      <c r="I23" s="14"/>
      <c r="J23" s="24">
        <v>-848350</v>
      </c>
      <c r="K23" s="25"/>
      <c r="L23" s="15">
        <f>I23+J23</f>
        <v>-848350</v>
      </c>
      <c r="M23" s="14">
        <f t="shared" si="7"/>
        <v>0</v>
      </c>
      <c r="N23" s="14">
        <f t="shared" si="3"/>
        <v>-848350</v>
      </c>
      <c r="O23" s="14">
        <f t="shared" si="4"/>
        <v>0</v>
      </c>
      <c r="P23" s="15">
        <f t="shared" si="5"/>
        <v>-848350</v>
      </c>
      <c r="Q23" s="5"/>
    </row>
    <row r="24" spans="1:17" s="19" customFormat="1" ht="20.25" customHeight="1">
      <c r="A24" s="21"/>
      <c r="B24" s="13">
        <v>10</v>
      </c>
      <c r="C24" s="13"/>
      <c r="D24" s="10" t="s">
        <v>20</v>
      </c>
      <c r="E24" s="15">
        <f>E25</f>
        <v>300000</v>
      </c>
      <c r="F24" s="15">
        <f aca="true" t="shared" si="10" ref="F24:P24">F25</f>
        <v>0</v>
      </c>
      <c r="G24" s="15">
        <f t="shared" si="10"/>
        <v>0</v>
      </c>
      <c r="H24" s="15">
        <f t="shared" si="10"/>
        <v>300000</v>
      </c>
      <c r="I24" s="15">
        <f t="shared" si="10"/>
        <v>0</v>
      </c>
      <c r="J24" s="15">
        <f t="shared" si="10"/>
        <v>0</v>
      </c>
      <c r="K24" s="15">
        <f t="shared" si="10"/>
        <v>0</v>
      </c>
      <c r="L24" s="15">
        <f t="shared" si="10"/>
        <v>0</v>
      </c>
      <c r="M24" s="15">
        <f t="shared" si="10"/>
        <v>300000</v>
      </c>
      <c r="N24" s="15">
        <f t="shared" si="10"/>
        <v>0</v>
      </c>
      <c r="O24" s="15">
        <f t="shared" si="10"/>
        <v>0</v>
      </c>
      <c r="P24" s="15">
        <f t="shared" si="10"/>
        <v>300000</v>
      </c>
      <c r="Q24" s="18"/>
    </row>
    <row r="25" spans="1:17" ht="19.5" customHeight="1">
      <c r="A25" s="23"/>
      <c r="B25" s="20" t="s">
        <v>2</v>
      </c>
      <c r="C25" s="20"/>
      <c r="D25" s="2" t="s">
        <v>36</v>
      </c>
      <c r="E25" s="15">
        <f>E26</f>
        <v>300000</v>
      </c>
      <c r="F25" s="25"/>
      <c r="G25" s="25"/>
      <c r="H25" s="15">
        <f t="shared" si="2"/>
        <v>300000</v>
      </c>
      <c r="I25" s="14"/>
      <c r="J25" s="25"/>
      <c r="K25" s="25"/>
      <c r="L25" s="15"/>
      <c r="M25" s="15">
        <f>M26</f>
        <v>300000</v>
      </c>
      <c r="N25" s="14">
        <f>N26</f>
        <v>0</v>
      </c>
      <c r="O25" s="14">
        <f>O26</f>
        <v>0</v>
      </c>
      <c r="P25" s="15">
        <f>P26</f>
        <v>300000</v>
      </c>
      <c r="Q25" s="5"/>
    </row>
    <row r="26" spans="1:17" ht="20.25" customHeight="1">
      <c r="A26" s="23"/>
      <c r="B26" s="3" t="s">
        <v>30</v>
      </c>
      <c r="C26" s="3"/>
      <c r="D26" s="2" t="s">
        <v>12</v>
      </c>
      <c r="E26" s="14">
        <v>300000</v>
      </c>
      <c r="F26" s="25"/>
      <c r="G26" s="25"/>
      <c r="H26" s="14">
        <f t="shared" si="2"/>
        <v>300000</v>
      </c>
      <c r="I26" s="14"/>
      <c r="J26" s="25"/>
      <c r="K26" s="25"/>
      <c r="L26" s="15"/>
      <c r="M26" s="14">
        <v>300000</v>
      </c>
      <c r="N26" s="14"/>
      <c r="O26" s="14"/>
      <c r="P26" s="14">
        <f>M26+N26</f>
        <v>300000</v>
      </c>
      <c r="Q26" s="5"/>
    </row>
    <row r="27" spans="1:17" ht="15.75">
      <c r="A27" s="23"/>
      <c r="B27" s="4"/>
      <c r="C27" s="4"/>
      <c r="D27" s="17" t="s">
        <v>0</v>
      </c>
      <c r="E27" s="27">
        <f aca="true" t="shared" si="11" ref="E27:P27">E9+E14+E20+E24</f>
        <v>300000</v>
      </c>
      <c r="F27" s="27">
        <f t="shared" si="11"/>
        <v>1298350</v>
      </c>
      <c r="G27" s="27">
        <f t="shared" si="11"/>
        <v>0</v>
      </c>
      <c r="H27" s="27">
        <f t="shared" si="11"/>
        <v>1598350</v>
      </c>
      <c r="I27" s="27">
        <f t="shared" si="11"/>
        <v>0</v>
      </c>
      <c r="J27" s="27">
        <f t="shared" si="11"/>
        <v>-1298350</v>
      </c>
      <c r="K27" s="27">
        <f t="shared" si="11"/>
        <v>0</v>
      </c>
      <c r="L27" s="27">
        <f t="shared" si="11"/>
        <v>-1298350</v>
      </c>
      <c r="M27" s="27">
        <f t="shared" si="11"/>
        <v>300000</v>
      </c>
      <c r="N27" s="27">
        <f t="shared" si="11"/>
        <v>0</v>
      </c>
      <c r="O27" s="27">
        <f t="shared" si="11"/>
        <v>0</v>
      </c>
      <c r="P27" s="27">
        <f t="shared" si="11"/>
        <v>300000</v>
      </c>
      <c r="Q27" s="5"/>
    </row>
    <row r="28" spans="5:16" ht="12.75">
      <c r="E28" s="31">
        <f aca="true" t="shared" si="12" ref="E28:P28">E8+E19+E24</f>
        <v>300000</v>
      </c>
      <c r="F28" s="31">
        <f t="shared" si="12"/>
        <v>998350</v>
      </c>
      <c r="G28" s="31">
        <f t="shared" si="12"/>
        <v>0</v>
      </c>
      <c r="H28" s="31">
        <f t="shared" si="12"/>
        <v>1298350</v>
      </c>
      <c r="I28" s="31">
        <f t="shared" si="12"/>
        <v>0</v>
      </c>
      <c r="J28" s="31">
        <f t="shared" si="12"/>
        <v>-998350</v>
      </c>
      <c r="K28" s="31">
        <f t="shared" si="12"/>
        <v>0</v>
      </c>
      <c r="L28" s="31">
        <f t="shared" si="12"/>
        <v>-998350</v>
      </c>
      <c r="M28" s="31">
        <f t="shared" si="12"/>
        <v>300000</v>
      </c>
      <c r="N28" s="31">
        <f t="shared" si="12"/>
        <v>0</v>
      </c>
      <c r="O28" s="31">
        <f t="shared" si="12"/>
        <v>0</v>
      </c>
      <c r="P28" s="31">
        <f t="shared" si="12"/>
        <v>300000</v>
      </c>
    </row>
    <row r="29" spans="5:16" ht="12.75">
      <c r="E29" s="31">
        <f>E27-E28</f>
        <v>0</v>
      </c>
      <c r="F29" s="31">
        <f aca="true" t="shared" si="13" ref="F29:P29">F27-F28</f>
        <v>300000</v>
      </c>
      <c r="G29" s="31">
        <f t="shared" si="13"/>
        <v>0</v>
      </c>
      <c r="H29" s="31">
        <f t="shared" si="13"/>
        <v>300000</v>
      </c>
      <c r="I29" s="31">
        <f t="shared" si="13"/>
        <v>0</v>
      </c>
      <c r="J29" s="31">
        <f t="shared" si="13"/>
        <v>-300000</v>
      </c>
      <c r="K29" s="31">
        <f t="shared" si="13"/>
        <v>0</v>
      </c>
      <c r="L29" s="31">
        <f t="shared" si="13"/>
        <v>-300000</v>
      </c>
      <c r="M29" s="31">
        <f t="shared" si="13"/>
        <v>0</v>
      </c>
      <c r="N29" s="31">
        <f t="shared" si="13"/>
        <v>0</v>
      </c>
      <c r="O29" s="31">
        <f t="shared" si="13"/>
        <v>0</v>
      </c>
      <c r="P29" s="31">
        <f t="shared" si="13"/>
        <v>0</v>
      </c>
    </row>
    <row r="30" spans="4:9" ht="12.75">
      <c r="D30" s="44"/>
      <c r="E30" s="44"/>
      <c r="F30" s="44"/>
      <c r="G30" s="44"/>
      <c r="H30" s="44"/>
      <c r="I30" s="44"/>
    </row>
  </sheetData>
  <sheetProtection/>
  <mergeCells count="19">
    <mergeCell ref="D30:I30"/>
    <mergeCell ref="M5:P5"/>
    <mergeCell ref="E5:H5"/>
    <mergeCell ref="I5:L5"/>
    <mergeCell ref="E6:E7"/>
    <mergeCell ref="I6:I7"/>
    <mergeCell ref="H6:H7"/>
    <mergeCell ref="L6:L7"/>
    <mergeCell ref="M6:M7"/>
    <mergeCell ref="P6:P7"/>
    <mergeCell ref="M1:Q1"/>
    <mergeCell ref="A5:A7"/>
    <mergeCell ref="C5:C7"/>
    <mergeCell ref="F6:F7"/>
    <mergeCell ref="J6:J7"/>
    <mergeCell ref="N6:N7"/>
    <mergeCell ref="B6:B7"/>
    <mergeCell ref="D6:D7"/>
    <mergeCell ref="B3:P3"/>
  </mergeCells>
  <printOptions horizontalCentered="1"/>
  <pageMargins left="0.1968503937007874" right="0.1968503937007874" top="0.3937007874015748" bottom="0.1968503937007874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2015-12-07T17:08:51Z</cp:lastPrinted>
  <dcterms:created xsi:type="dcterms:W3CDTF">2010-12-11T08:40:46Z</dcterms:created>
  <dcterms:modified xsi:type="dcterms:W3CDTF">2015-12-11T05:17:24Z</dcterms:modified>
  <cp:category/>
  <cp:version/>
  <cp:contentType/>
  <cp:contentStatus/>
</cp:coreProperties>
</file>